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omments3.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9"/>
  <workbookPr codeName="ThisWorkbook"/>
  <mc:AlternateContent xmlns:mc="http://schemas.openxmlformats.org/markup-compatibility/2006">
    <mc:Choice Requires="x15">
      <x15ac:absPath xmlns:x15ac="http://schemas.microsoft.com/office/spreadsheetml/2010/11/ac" url="https://chemonics.sharepoint.com/sites/FO000/1300_CL/Monitoring and Evaluation/CS Indicators and Index/DELIVER materials/Indicator Data/"/>
    </mc:Choice>
  </mc:AlternateContent>
  <xr:revisionPtr revIDLastSave="0" documentId="8_{3F2652DC-82AC-451D-BC7C-19A664FEF542}" xr6:coauthVersionLast="45" xr6:coauthVersionMax="45" xr10:uidLastSave="{00000000-0000-0000-0000-000000000000}"/>
  <bookViews>
    <workbookView xWindow="-120" yWindow="-120" windowWidth="29040" windowHeight="15840" tabRatio="648" xr2:uid="{00000000-000D-0000-FFFF-FFFF00000000}"/>
  </bookViews>
  <sheets>
    <sheet name="Introduction" sheetId="223" r:id="rId1"/>
    <sheet name="All countries 2015" sheetId="340" r:id="rId2"/>
    <sheet name="FAQ and Survey tips " sheetId="314" r:id="rId3"/>
    <sheet name="Global Dashboard" sheetId="339" r:id="rId4"/>
    <sheet name="Blank Survey 2015" sheetId="277" r:id="rId5"/>
    <sheet name="Blank Survey 2015 SP " sheetId="338" r:id="rId6"/>
    <sheet name="Blank Survey 2015 FR" sheetId="337" r:id="rId7"/>
    <sheet name="Afghanistan 2015" sheetId="295" r:id="rId8"/>
    <sheet name="Armenia 2015" sheetId="317" r:id="rId9"/>
    <sheet name="Bangladesh 2015" sheetId="289" r:id="rId10"/>
    <sheet name="Benin 2015" sheetId="329" r:id="rId11"/>
    <sheet name="Burkina Faso 2015" sheetId="299" r:id="rId12"/>
    <sheet name="Burundi 2015" sheetId="284" r:id="rId13"/>
    <sheet name="Cameroon 2015" sheetId="326" r:id="rId14"/>
    <sheet name="Cape Verde 2015" sheetId="303" r:id="rId15"/>
    <sheet name="Côte d'Ivoire 2015" sheetId="332" r:id="rId16"/>
    <sheet name="DR Congo 2015" sheetId="334" r:id="rId17"/>
    <sheet name="Dominican Republic 2015" sheetId="315" r:id="rId18"/>
    <sheet name="El Salvador 2015" sheetId="328" r:id="rId19"/>
    <sheet name="Ethiopia 2015" sheetId="293" r:id="rId20"/>
    <sheet name="Georgia 2015" sheetId="311" r:id="rId21"/>
    <sheet name="Ghana 2015" sheetId="310" r:id="rId22"/>
    <sheet name="Guatemala 2015" sheetId="321" r:id="rId23"/>
    <sheet name="Guinea 2015" sheetId="327" r:id="rId24"/>
    <sheet name="Haiti 2015" sheetId="302" r:id="rId25"/>
    <sheet name="Honduras 2015" sheetId="323" r:id="rId26"/>
    <sheet name="India 2015" sheetId="331" r:id="rId27"/>
    <sheet name="Indonesia 2015" sheetId="333" r:id="rId28"/>
    <sheet name="Kenya 2015" sheetId="319" r:id="rId29"/>
    <sheet name="Liberia 2015" sheetId="285" r:id="rId30"/>
    <sheet name="Madagascar 2015" sheetId="320" r:id="rId31"/>
    <sheet name="Malawi 2015" sheetId="282" r:id="rId32"/>
    <sheet name="Mali 2015" sheetId="308" r:id="rId33"/>
    <sheet name="Mauritania 2015" sheetId="300" r:id="rId34"/>
    <sheet name="Mozambique 2015" sheetId="313" r:id="rId35"/>
    <sheet name="Nepal 2015" sheetId="281" r:id="rId36"/>
    <sheet name="Nicaragua 2015" sheetId="324" r:id="rId37"/>
    <sheet name="Niger 2015" sheetId="298" r:id="rId38"/>
    <sheet name="Nigeria 2015" sheetId="286" r:id="rId39"/>
    <sheet name="Pakistan 2015" sheetId="318" r:id="rId40"/>
    <sheet name="Paraguay 2015" sheetId="325" r:id="rId41"/>
    <sheet name="Peru 2015" sheetId="330" r:id="rId42"/>
    <sheet name="Philippines 2015" sheetId="309" r:id="rId43"/>
    <sheet name="Russia 2015" sheetId="322" r:id="rId44"/>
    <sheet name="Rwanda 2015" sheetId="280" r:id="rId45"/>
    <sheet name="Senegal 2015" sheetId="306" r:id="rId46"/>
    <sheet name="Sierra Leone 2015" sheetId="312" r:id="rId47"/>
    <sheet name="South Africa 2015" sheetId="305" r:id="rId48"/>
    <sheet name="South Sudan 2015" sheetId="336" r:id="rId49"/>
    <sheet name="Tanzania 2015" sheetId="304" r:id="rId50"/>
    <sheet name="Togo 2015" sheetId="307" r:id="rId51"/>
    <sheet name="Uganda 2015" sheetId="316" r:id="rId52"/>
    <sheet name="Ukraine 2015" sheetId="297" r:id="rId53"/>
    <sheet name="Yemen 2015" sheetId="288" r:id="rId54"/>
    <sheet name="Zambia 2015" sheetId="294" r:id="rId55"/>
    <sheet name="Zimbabwe 2015" sheetId="283" r:id="rId56"/>
  </sheets>
  <definedNames>
    <definedName name="_xlnm._FilterDatabase" localSheetId="1" hidden="1">'All countries 2015'!$A$4:$HP$53</definedName>
    <definedName name="_xlnm.Print_Area" localSheetId="7">'Afghanistan 2015'!$A$1:$J$159</definedName>
    <definedName name="_xlnm.Print_Area" localSheetId="1">'All countries 2015'!$A$1:$HO$65</definedName>
    <definedName name="_xlnm.Print_Area" localSheetId="8">'Armenia 2015'!$A$1:$J$159</definedName>
    <definedName name="_xlnm.Print_Area" localSheetId="9">'Bangladesh 2015'!$A$1:$J$159</definedName>
    <definedName name="_xlnm.Print_Area" localSheetId="10">'Benin 2015'!$A$1:$J$159</definedName>
    <definedName name="_xlnm.Print_Area" localSheetId="4">'Blank Survey 2015'!$A$1:$J$159</definedName>
    <definedName name="_xlnm.Print_Area" localSheetId="6">'Blank Survey 2015 FR'!$A$1:$J$159</definedName>
    <definedName name="_xlnm.Print_Area" localSheetId="5">'Blank Survey 2015 SP '!$A$1:$I$159</definedName>
    <definedName name="_xlnm.Print_Area" localSheetId="12">'Burundi 2015'!$A$1:$J$159</definedName>
    <definedName name="_xlnm.Print_Area" localSheetId="13">'Cameroon 2015'!$A$1:$J$159</definedName>
    <definedName name="_xlnm.Print_Area" localSheetId="15">'Côte d''Ivoire 2015'!$A$1:$J$159</definedName>
    <definedName name="_xlnm.Print_Area" localSheetId="16">'DR Congo 2015'!$A$1:$J$159</definedName>
    <definedName name="_xlnm.Print_Area" localSheetId="19">'Ethiopia 2015'!$A$1:$J$159</definedName>
    <definedName name="_xlnm.Print_Area" localSheetId="2">'FAQ and Survey tips '!$B$1:$T$84</definedName>
    <definedName name="_xlnm.Print_Area" localSheetId="20">'Georgia 2015'!$A$1:$J$159</definedName>
    <definedName name="_xlnm.Print_Area" localSheetId="21">'Ghana 2015'!$A$1:$J$159</definedName>
    <definedName name="_xlnm.Print_Area" localSheetId="23">'Guinea 2015'!$A$1:$J$159</definedName>
    <definedName name="_xlnm.Print_Area" localSheetId="24">'Haiti 2015'!$A$1:$J$159</definedName>
    <definedName name="_xlnm.Print_Area" localSheetId="26">'India 2015'!$A$1:$J$159</definedName>
    <definedName name="_xlnm.Print_Area" localSheetId="27">'Indonesia 2015'!$A$1:$J$159</definedName>
    <definedName name="_xlnm.Print_Area" localSheetId="0">Introduction!$A$1:$S$44</definedName>
    <definedName name="_xlnm.Print_Area" localSheetId="28">'Kenya 2015'!$A$1:$J$159</definedName>
    <definedName name="_xlnm.Print_Area" localSheetId="29">'Liberia 2015'!$A$1:$J$159</definedName>
    <definedName name="_xlnm.Print_Area" localSheetId="30">'Madagascar 2015'!$A$1:$J$159</definedName>
    <definedName name="_xlnm.Print_Area" localSheetId="31">'Malawi 2015'!$A$1:$J$159</definedName>
    <definedName name="_xlnm.Print_Area" localSheetId="32">'Mali 2015'!$A$1:$J$159</definedName>
    <definedName name="_xlnm.Print_Area" localSheetId="34">'Mozambique 2015'!$A$1:$J$159</definedName>
    <definedName name="_xlnm.Print_Area" localSheetId="35">'Nepal 2015'!$A$1:$J$159</definedName>
    <definedName name="_xlnm.Print_Area" localSheetId="38">'Nigeria 2015'!$A$1:$J$159</definedName>
    <definedName name="_xlnm.Print_Area" localSheetId="39">'Pakistan 2015'!$A$1:$J$159</definedName>
    <definedName name="_xlnm.Print_Area" localSheetId="42">'Philippines 2015'!$A$1:$J$159</definedName>
    <definedName name="_xlnm.Print_Area" localSheetId="43">'Russia 2015'!$A$1:$J$159</definedName>
    <definedName name="_xlnm.Print_Area" localSheetId="44">'Rwanda 2015'!$A$1:$J$159</definedName>
    <definedName name="_xlnm.Print_Area" localSheetId="45">'Senegal 2015'!$A$1:$J$159</definedName>
    <definedName name="_xlnm.Print_Area" localSheetId="46">'Sierra Leone 2015'!$A$1:$J$159</definedName>
    <definedName name="_xlnm.Print_Area" localSheetId="47">'South Africa 2015'!$A$1:$J$159</definedName>
    <definedName name="_xlnm.Print_Area" localSheetId="48">'South Sudan 2015'!$A$1:$J$158</definedName>
    <definedName name="_xlnm.Print_Area" localSheetId="49">'Tanzania 2015'!$A$1:$J$159</definedName>
    <definedName name="_xlnm.Print_Area" localSheetId="51">'Uganda 2015'!$A$1:$J$159</definedName>
    <definedName name="_xlnm.Print_Area" localSheetId="52">'Ukraine 2015'!$A$1:$J$159</definedName>
    <definedName name="_xlnm.Print_Area" localSheetId="53">'Yemen 2015'!$A$1:$J$159</definedName>
    <definedName name="_xlnm.Print_Area" localSheetId="54">'Zambia 2015'!$A$1:$J$159</definedName>
    <definedName name="_xlnm.Print_Area" localSheetId="55">'Zimbabwe 2015'!$A$1:$J$159</definedName>
    <definedName name="_xlnm.Print_Titles" localSheetId="1">'All countries 2015'!$A:$A</definedName>
  </definedNames>
  <calcPr calcId="191028" calcCompleted="0"/>
  <customWorkbookViews>
    <customWorkbookView name="a" guid="{77A1396A-E514-456B-81EE-C0D92F59020F}" includePrintSettings="0" includeHiddenRowCol="0" maximized="1" windowWidth="1280" windowHeight="799" tabRatio="782" activeSheetId="220"/>
    <customWorkbookView name="ssacher - Personal View" guid="{32F23C6E-4D26-4BCE-9BF5-05AF0088B6C1}" mergeInterval="0" personalView="1" maximized="1" windowWidth="1020" windowHeight="517" tabRatio="648" activeSheetId="44"/>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N53" i="340" l="1"/>
  <c r="HN52" i="340"/>
  <c r="HN51" i="340"/>
  <c r="HN50" i="340"/>
  <c r="HN49" i="340"/>
  <c r="HN48" i="340"/>
  <c r="HN47" i="340"/>
  <c r="HN46" i="340"/>
  <c r="HN45" i="340"/>
  <c r="HN44" i="340"/>
  <c r="HN43" i="340"/>
  <c r="HN42" i="340"/>
  <c r="HN41" i="340"/>
  <c r="HN40" i="340"/>
  <c r="HN39" i="340"/>
  <c r="HN38" i="340"/>
  <c r="HN37" i="340"/>
  <c r="HN36" i="340"/>
  <c r="HN35" i="340"/>
  <c r="HN34" i="340"/>
  <c r="HN33" i="340"/>
  <c r="HN32" i="340"/>
  <c r="HN31" i="340"/>
  <c r="HN30" i="340"/>
  <c r="HN29" i="340"/>
  <c r="HN28" i="340"/>
  <c r="HN27" i="340"/>
  <c r="HN26" i="340"/>
  <c r="HN25" i="340"/>
  <c r="HN24" i="340"/>
  <c r="HN23" i="340"/>
  <c r="HN22" i="340"/>
  <c r="HN21" i="340"/>
  <c r="HN20" i="340"/>
  <c r="HN19" i="340"/>
  <c r="HN18" i="340"/>
  <c r="HN17" i="340"/>
  <c r="HN16" i="340"/>
  <c r="HN15" i="340"/>
  <c r="HN14" i="340"/>
  <c r="HN13" i="340"/>
  <c r="HN12" i="340"/>
  <c r="HN11" i="340"/>
  <c r="HN10" i="340"/>
  <c r="HN9" i="340"/>
  <c r="HN8" i="340"/>
  <c r="HN7" i="340"/>
  <c r="HN6" i="340"/>
  <c r="HN5" i="340"/>
  <c r="L157" i="338" l="1"/>
  <c r="L156" i="338"/>
  <c r="L155" i="338"/>
  <c r="L153" i="338"/>
  <c r="L152" i="338"/>
  <c r="L151" i="338"/>
  <c r="L150" i="338"/>
  <c r="L149" i="338"/>
  <c r="L148" i="338"/>
  <c r="L147" i="338"/>
  <c r="L146" i="338"/>
  <c r="L145" i="338"/>
  <c r="L144" i="338"/>
  <c r="L143" i="338"/>
  <c r="K140" i="338"/>
  <c r="M139" i="338"/>
  <c r="M138" i="338"/>
  <c r="M137" i="338"/>
  <c r="M136" i="338"/>
  <c r="M135" i="338"/>
  <c r="K133" i="338"/>
  <c r="K132" i="338"/>
  <c r="M131" i="338"/>
  <c r="M130" i="338"/>
  <c r="M129" i="338"/>
  <c r="M128" i="338"/>
  <c r="M127" i="338"/>
  <c r="M126" i="338"/>
  <c r="M125" i="338"/>
  <c r="M124" i="338"/>
  <c r="M123" i="338"/>
  <c r="M122" i="338"/>
  <c r="M121" i="338"/>
  <c r="M120" i="338"/>
  <c r="K118" i="338"/>
  <c r="K117" i="338"/>
  <c r="K116" i="338"/>
  <c r="K115" i="338"/>
  <c r="P113" i="338"/>
  <c r="P112" i="338"/>
  <c r="P111" i="338"/>
  <c r="O108" i="338"/>
  <c r="M108" i="338"/>
  <c r="O107" i="338"/>
  <c r="M107" i="338"/>
  <c r="O106" i="338"/>
  <c r="M106" i="338"/>
  <c r="O105" i="338"/>
  <c r="M105" i="338"/>
  <c r="O104" i="338"/>
  <c r="M104" i="338"/>
  <c r="O103" i="338"/>
  <c r="M103" i="338"/>
  <c r="O102" i="338"/>
  <c r="M102" i="338"/>
  <c r="O101" i="338"/>
  <c r="M101" i="338"/>
  <c r="L98" i="338"/>
  <c r="L97" i="338"/>
  <c r="L96" i="338"/>
  <c r="L95" i="338"/>
  <c r="L94" i="338"/>
  <c r="L93" i="338"/>
  <c r="L92" i="338"/>
  <c r="L91" i="338"/>
  <c r="L90" i="338"/>
  <c r="L89" i="338"/>
  <c r="L88" i="338"/>
  <c r="N84" i="338"/>
  <c r="K67" i="338"/>
  <c r="L66" i="338"/>
  <c r="K64" i="338"/>
  <c r="L63" i="338"/>
  <c r="L62" i="338"/>
  <c r="L61" i="338"/>
  <c r="M59" i="338"/>
  <c r="M58" i="338"/>
  <c r="M57" i="338"/>
  <c r="F55" i="338"/>
  <c r="K52" i="338"/>
  <c r="F48" i="338"/>
  <c r="K47" i="338"/>
  <c r="K45" i="338"/>
  <c r="F39" i="338"/>
  <c r="L31" i="338"/>
  <c r="M29" i="338"/>
  <c r="L23" i="338"/>
  <c r="L22" i="338"/>
  <c r="L21" i="338"/>
  <c r="L20" i="338"/>
  <c r="L19" i="338"/>
  <c r="L18" i="338"/>
  <c r="L17" i="338"/>
  <c r="L16" i="338"/>
  <c r="L15" i="338"/>
  <c r="K13" i="338"/>
  <c r="P2" i="338"/>
  <c r="N2" i="338"/>
  <c r="L2" i="338"/>
  <c r="L157" i="337"/>
  <c r="L156" i="337"/>
  <c r="L155" i="337"/>
  <c r="L153" i="337"/>
  <c r="L152" i="337"/>
  <c r="L151" i="337"/>
  <c r="L150" i="337"/>
  <c r="L149" i="337"/>
  <c r="L148" i="337"/>
  <c r="L147" i="337"/>
  <c r="L146" i="337"/>
  <c r="L145" i="337"/>
  <c r="L144" i="337"/>
  <c r="L143" i="337"/>
  <c r="K140" i="337"/>
  <c r="M139" i="337"/>
  <c r="M138" i="337"/>
  <c r="M137" i="337"/>
  <c r="M136" i="337"/>
  <c r="M135" i="337"/>
  <c r="K133" i="337"/>
  <c r="K132" i="337"/>
  <c r="M131" i="337"/>
  <c r="M130" i="337"/>
  <c r="M129" i="337"/>
  <c r="M128" i="337"/>
  <c r="M127" i="337"/>
  <c r="M126" i="337"/>
  <c r="M125" i="337"/>
  <c r="M124" i="337"/>
  <c r="M123" i="337"/>
  <c r="M122" i="337"/>
  <c r="M121" i="337"/>
  <c r="M120" i="337"/>
  <c r="K118" i="337"/>
  <c r="K117" i="337"/>
  <c r="K116" i="337"/>
  <c r="K115" i="337"/>
  <c r="P113" i="337"/>
  <c r="P112" i="337"/>
  <c r="P111" i="337"/>
  <c r="O108" i="337"/>
  <c r="M108" i="337"/>
  <c r="O107" i="337"/>
  <c r="M107" i="337"/>
  <c r="O106" i="337"/>
  <c r="M106" i="337"/>
  <c r="O105" i="337"/>
  <c r="M105" i="337"/>
  <c r="O104" i="337"/>
  <c r="M104" i="337"/>
  <c r="O103" i="337"/>
  <c r="M103" i="337"/>
  <c r="O102" i="337"/>
  <c r="M102" i="337"/>
  <c r="O101" i="337"/>
  <c r="M101" i="337"/>
  <c r="L98" i="337"/>
  <c r="L97" i="337"/>
  <c r="L96" i="337"/>
  <c r="L95" i="337"/>
  <c r="L94" i="337"/>
  <c r="L93" i="337"/>
  <c r="L92" i="337"/>
  <c r="L91" i="337"/>
  <c r="L90" i="337"/>
  <c r="L89" i="337"/>
  <c r="L88" i="337"/>
  <c r="N84" i="337"/>
  <c r="K67" i="337"/>
  <c r="L66" i="337"/>
  <c r="K64" i="337"/>
  <c r="L63" i="337"/>
  <c r="L62" i="337"/>
  <c r="L61" i="337"/>
  <c r="M59" i="337"/>
  <c r="M58" i="337"/>
  <c r="M57" i="337"/>
  <c r="F55" i="337"/>
  <c r="K52" i="337"/>
  <c r="F48" i="337"/>
  <c r="G58" i="337" s="1"/>
  <c r="K47" i="337"/>
  <c r="K45" i="337"/>
  <c r="F39" i="337"/>
  <c r="L31" i="337"/>
  <c r="M29" i="337"/>
  <c r="L23" i="337"/>
  <c r="L22" i="337"/>
  <c r="L21" i="337"/>
  <c r="L20" i="337"/>
  <c r="L19" i="337"/>
  <c r="L18" i="337"/>
  <c r="L17" i="337"/>
  <c r="L16" i="337"/>
  <c r="L15" i="337"/>
  <c r="K13" i="337"/>
  <c r="P2" i="337"/>
  <c r="N2" i="337"/>
  <c r="L2" i="337"/>
  <c r="G57" i="337" l="1"/>
  <c r="G59" i="338"/>
  <c r="G58" i="338"/>
  <c r="G59" i="337"/>
  <c r="G57" i="338"/>
  <c r="F48" i="304" l="1"/>
  <c r="L157" i="336" l="1"/>
  <c r="L156" i="336"/>
  <c r="L155" i="336"/>
  <c r="L153" i="336"/>
  <c r="L152" i="336"/>
  <c r="L151" i="336"/>
  <c r="L150" i="336"/>
  <c r="L149" i="336"/>
  <c r="L148" i="336"/>
  <c r="L147" i="336"/>
  <c r="L146" i="336"/>
  <c r="L145" i="336"/>
  <c r="L144" i="336"/>
  <c r="L143" i="336"/>
  <c r="K140" i="336"/>
  <c r="M139" i="336"/>
  <c r="M138" i="336"/>
  <c r="M137" i="336"/>
  <c r="M136" i="336"/>
  <c r="M135" i="336"/>
  <c r="K133" i="336"/>
  <c r="K132" i="336"/>
  <c r="M131" i="336"/>
  <c r="M130" i="336"/>
  <c r="M129" i="336"/>
  <c r="M128" i="336"/>
  <c r="M127" i="336"/>
  <c r="M126" i="336"/>
  <c r="M125" i="336"/>
  <c r="M124" i="336"/>
  <c r="M123" i="336"/>
  <c r="M122" i="336"/>
  <c r="M121" i="336"/>
  <c r="M120" i="336"/>
  <c r="K118" i="336"/>
  <c r="K117" i="336"/>
  <c r="K116" i="336"/>
  <c r="K115" i="336"/>
  <c r="P113" i="336"/>
  <c r="P112" i="336"/>
  <c r="P111" i="336"/>
  <c r="O108" i="336"/>
  <c r="M108" i="336"/>
  <c r="O107" i="336"/>
  <c r="M107" i="336"/>
  <c r="O106" i="336"/>
  <c r="M106" i="336"/>
  <c r="O105" i="336"/>
  <c r="M105" i="336"/>
  <c r="O104" i="336"/>
  <c r="M104" i="336"/>
  <c r="O103" i="336"/>
  <c r="M103" i="336"/>
  <c r="O102" i="336"/>
  <c r="M102" i="336"/>
  <c r="O101" i="336"/>
  <c r="M101" i="336"/>
  <c r="L98" i="336"/>
  <c r="L97" i="336"/>
  <c r="L96" i="336"/>
  <c r="L95" i="336"/>
  <c r="L94" i="336"/>
  <c r="L93" i="336"/>
  <c r="L92" i="336"/>
  <c r="L91" i="336"/>
  <c r="L90" i="336"/>
  <c r="L89" i="336"/>
  <c r="L88" i="336"/>
  <c r="N84" i="336"/>
  <c r="K67" i="336"/>
  <c r="L66" i="336"/>
  <c r="K64" i="336"/>
  <c r="L63" i="336"/>
  <c r="L62" i="336"/>
  <c r="L61" i="336"/>
  <c r="M59" i="336"/>
  <c r="M58" i="336"/>
  <c r="M57" i="336"/>
  <c r="F55" i="336"/>
  <c r="K52" i="336"/>
  <c r="F48" i="336"/>
  <c r="K47" i="336"/>
  <c r="K45" i="336"/>
  <c r="F39" i="336"/>
  <c r="L31" i="336"/>
  <c r="M29" i="336"/>
  <c r="L23" i="336"/>
  <c r="L22" i="336"/>
  <c r="L21" i="336"/>
  <c r="L20" i="336"/>
  <c r="L19" i="336"/>
  <c r="L18" i="336"/>
  <c r="L17" i="336"/>
  <c r="L16" i="336"/>
  <c r="L15" i="336"/>
  <c r="K13" i="336"/>
  <c r="P2" i="336"/>
  <c r="N2" i="336"/>
  <c r="L2" i="336"/>
  <c r="G59" i="336" l="1"/>
  <c r="G57" i="336"/>
  <c r="L157" i="334"/>
  <c r="L156" i="334"/>
  <c r="L155" i="334"/>
  <c r="L153" i="334"/>
  <c r="L152" i="334"/>
  <c r="L151" i="334"/>
  <c r="L150" i="334"/>
  <c r="L149" i="334"/>
  <c r="L148" i="334"/>
  <c r="L147" i="334"/>
  <c r="L146" i="334"/>
  <c r="L145" i="334"/>
  <c r="L144" i="334"/>
  <c r="L143" i="334"/>
  <c r="K140" i="334"/>
  <c r="M139" i="334"/>
  <c r="M138" i="334"/>
  <c r="M137" i="334"/>
  <c r="M136" i="334"/>
  <c r="M135" i="334"/>
  <c r="K133" i="334"/>
  <c r="K132" i="334"/>
  <c r="M131" i="334"/>
  <c r="M130" i="334"/>
  <c r="M129" i="334"/>
  <c r="M128" i="334"/>
  <c r="M127" i="334"/>
  <c r="M126" i="334"/>
  <c r="M125" i="334"/>
  <c r="M124" i="334"/>
  <c r="M123" i="334"/>
  <c r="M122" i="334"/>
  <c r="M121" i="334"/>
  <c r="M120" i="334"/>
  <c r="K118" i="334"/>
  <c r="K117" i="334"/>
  <c r="K116" i="334"/>
  <c r="K115" i="334"/>
  <c r="P113" i="334"/>
  <c r="P112" i="334"/>
  <c r="P111" i="334"/>
  <c r="O108" i="334"/>
  <c r="M108" i="334"/>
  <c r="O107" i="334"/>
  <c r="M107" i="334"/>
  <c r="O106" i="334"/>
  <c r="M106" i="334"/>
  <c r="O105" i="334"/>
  <c r="M105" i="334"/>
  <c r="O104" i="334"/>
  <c r="M104" i="334"/>
  <c r="O103" i="334"/>
  <c r="M103" i="334"/>
  <c r="O102" i="334"/>
  <c r="M102" i="334"/>
  <c r="O101" i="334"/>
  <c r="M101" i="334"/>
  <c r="L98" i="334"/>
  <c r="L97" i="334"/>
  <c r="L96" i="334"/>
  <c r="L95" i="334"/>
  <c r="L94" i="334"/>
  <c r="L93" i="334"/>
  <c r="L92" i="334"/>
  <c r="L91" i="334"/>
  <c r="L90" i="334"/>
  <c r="L89" i="334"/>
  <c r="L88" i="334"/>
  <c r="N84" i="334"/>
  <c r="K67" i="334"/>
  <c r="L66" i="334"/>
  <c r="K64" i="334"/>
  <c r="L63" i="334"/>
  <c r="L62" i="334"/>
  <c r="L61" i="334"/>
  <c r="M59" i="334"/>
  <c r="M58" i="334"/>
  <c r="M57" i="334"/>
  <c r="F55" i="334"/>
  <c r="K52" i="334"/>
  <c r="F48" i="334"/>
  <c r="G58" i="334" s="1"/>
  <c r="K47" i="334"/>
  <c r="K45" i="334"/>
  <c r="F39" i="334"/>
  <c r="L31" i="334"/>
  <c r="M29" i="334"/>
  <c r="L23" i="334"/>
  <c r="L22" i="334"/>
  <c r="L21" i="334"/>
  <c r="L20" i="334"/>
  <c r="L19" i="334"/>
  <c r="L18" i="334"/>
  <c r="L17" i="334"/>
  <c r="L16" i="334"/>
  <c r="L15" i="334"/>
  <c r="K13" i="334"/>
  <c r="P2" i="334"/>
  <c r="N2" i="334"/>
  <c r="L2" i="334"/>
  <c r="G57" i="334" l="1"/>
  <c r="L157" i="333" l="1"/>
  <c r="L156" i="333"/>
  <c r="L155" i="333"/>
  <c r="L153" i="333"/>
  <c r="L152" i="333"/>
  <c r="L151" i="333"/>
  <c r="L150" i="333"/>
  <c r="L149" i="333"/>
  <c r="L148" i="333"/>
  <c r="L147" i="333"/>
  <c r="L146" i="333"/>
  <c r="L145" i="333"/>
  <c r="L144" i="333"/>
  <c r="L143" i="333"/>
  <c r="K140" i="333"/>
  <c r="M139" i="333"/>
  <c r="M138" i="333"/>
  <c r="M137" i="333"/>
  <c r="M136" i="333"/>
  <c r="M135" i="333"/>
  <c r="K133" i="333"/>
  <c r="K132" i="333"/>
  <c r="M131" i="333"/>
  <c r="M130" i="333"/>
  <c r="M129" i="333"/>
  <c r="M128" i="333"/>
  <c r="M127" i="333"/>
  <c r="M126" i="333"/>
  <c r="M125" i="333"/>
  <c r="M124" i="333"/>
  <c r="M123" i="333"/>
  <c r="M122" i="333"/>
  <c r="M121" i="333"/>
  <c r="M120" i="333"/>
  <c r="K118" i="333"/>
  <c r="K117" i="333"/>
  <c r="K116" i="333"/>
  <c r="K115" i="333"/>
  <c r="P113" i="333"/>
  <c r="P112" i="333"/>
  <c r="P111" i="333"/>
  <c r="O108" i="333"/>
  <c r="M108" i="333"/>
  <c r="O107" i="333"/>
  <c r="M107" i="333"/>
  <c r="O106" i="333"/>
  <c r="M106" i="333"/>
  <c r="O105" i="333"/>
  <c r="M105" i="333"/>
  <c r="O104" i="333"/>
  <c r="M104" i="333"/>
  <c r="O103" i="333"/>
  <c r="M103" i="333"/>
  <c r="O102" i="333"/>
  <c r="M102" i="333"/>
  <c r="O101" i="333"/>
  <c r="M101" i="333"/>
  <c r="L98" i="333"/>
  <c r="L97" i="333"/>
  <c r="L96" i="333"/>
  <c r="L95" i="333"/>
  <c r="L94" i="333"/>
  <c r="L93" i="333"/>
  <c r="L92" i="333"/>
  <c r="L91" i="333"/>
  <c r="L90" i="333"/>
  <c r="L89" i="333"/>
  <c r="L88" i="333"/>
  <c r="N84" i="333"/>
  <c r="K67" i="333"/>
  <c r="L66" i="333"/>
  <c r="K64" i="333"/>
  <c r="L63" i="333"/>
  <c r="L62" i="333"/>
  <c r="L61" i="333"/>
  <c r="M59" i="333"/>
  <c r="M58" i="333"/>
  <c r="M57" i="333"/>
  <c r="F55" i="333"/>
  <c r="K52" i="333"/>
  <c r="K47" i="333"/>
  <c r="K45" i="333"/>
  <c r="F44" i="333"/>
  <c r="F48" i="333" s="1"/>
  <c r="F37" i="333"/>
  <c r="F39" i="333" s="1"/>
  <c r="L31" i="333"/>
  <c r="M29" i="333"/>
  <c r="L23" i="333"/>
  <c r="L22" i="333"/>
  <c r="L21" i="333"/>
  <c r="L20" i="333"/>
  <c r="L19" i="333"/>
  <c r="L18" i="333"/>
  <c r="L17" i="333"/>
  <c r="L16" i="333"/>
  <c r="L15" i="333"/>
  <c r="K13" i="333"/>
  <c r="P2" i="333"/>
  <c r="N2" i="333"/>
  <c r="L2" i="333"/>
  <c r="G58" i="333" l="1"/>
  <c r="G57" i="333"/>
  <c r="G59" i="333"/>
  <c r="L157" i="332" l="1"/>
  <c r="L156" i="332"/>
  <c r="L155" i="332"/>
  <c r="L153" i="332"/>
  <c r="L152" i="332"/>
  <c r="L151" i="332"/>
  <c r="L150" i="332"/>
  <c r="L149" i="332"/>
  <c r="L148" i="332"/>
  <c r="L147" i="332"/>
  <c r="L146" i="332"/>
  <c r="L145" i="332"/>
  <c r="L144" i="332"/>
  <c r="L143" i="332"/>
  <c r="K140" i="332"/>
  <c r="M139" i="332"/>
  <c r="M138" i="332"/>
  <c r="M137" i="332"/>
  <c r="M136" i="332"/>
  <c r="M135" i="332"/>
  <c r="K133" i="332"/>
  <c r="K132" i="332"/>
  <c r="M131" i="332"/>
  <c r="M130" i="332"/>
  <c r="M129" i="332"/>
  <c r="M128" i="332"/>
  <c r="M127" i="332"/>
  <c r="M126" i="332"/>
  <c r="M125" i="332"/>
  <c r="M124" i="332"/>
  <c r="M123" i="332"/>
  <c r="M122" i="332"/>
  <c r="M121" i="332"/>
  <c r="M120" i="332"/>
  <c r="K118" i="332"/>
  <c r="K117" i="332"/>
  <c r="K116" i="332"/>
  <c r="K115" i="332"/>
  <c r="P113" i="332"/>
  <c r="P112" i="332"/>
  <c r="P111" i="332"/>
  <c r="O108" i="332"/>
  <c r="M108" i="332"/>
  <c r="O107" i="332"/>
  <c r="M107" i="332"/>
  <c r="O106" i="332"/>
  <c r="M106" i="332"/>
  <c r="O105" i="332"/>
  <c r="M105" i="332"/>
  <c r="O104" i="332"/>
  <c r="M104" i="332"/>
  <c r="O103" i="332"/>
  <c r="M103" i="332"/>
  <c r="O102" i="332"/>
  <c r="M102" i="332"/>
  <c r="O101" i="332"/>
  <c r="M101" i="332"/>
  <c r="L98" i="332"/>
  <c r="L97" i="332"/>
  <c r="L96" i="332"/>
  <c r="L95" i="332"/>
  <c r="L94" i="332"/>
  <c r="L93" i="332"/>
  <c r="L92" i="332"/>
  <c r="L91" i="332"/>
  <c r="L90" i="332"/>
  <c r="L89" i="332"/>
  <c r="L88" i="332"/>
  <c r="N84" i="332"/>
  <c r="K67" i="332"/>
  <c r="L66" i="332"/>
  <c r="K64" i="332"/>
  <c r="L63" i="332"/>
  <c r="L62" i="332"/>
  <c r="L61" i="332"/>
  <c r="M59" i="332"/>
  <c r="M58" i="332"/>
  <c r="M57" i="332"/>
  <c r="F55" i="332"/>
  <c r="K52" i="332"/>
  <c r="F48" i="332"/>
  <c r="K47" i="332"/>
  <c r="K45" i="332"/>
  <c r="F39" i="332"/>
  <c r="L31" i="332"/>
  <c r="M29" i="332"/>
  <c r="L23" i="332"/>
  <c r="L22" i="332"/>
  <c r="L21" i="332"/>
  <c r="L20" i="332"/>
  <c r="L19" i="332"/>
  <c r="L18" i="332"/>
  <c r="L17" i="332"/>
  <c r="L16" i="332"/>
  <c r="L15" i="332"/>
  <c r="K13" i="332"/>
  <c r="P2" i="332"/>
  <c r="N2" i="332"/>
  <c r="L2" i="332"/>
  <c r="G59" i="332" l="1"/>
  <c r="G57" i="332"/>
  <c r="L157" i="331" l="1"/>
  <c r="L156" i="331"/>
  <c r="L155" i="331"/>
  <c r="L153" i="331"/>
  <c r="L152" i="331"/>
  <c r="L151" i="331"/>
  <c r="L150" i="331"/>
  <c r="L149" i="331"/>
  <c r="L148" i="331"/>
  <c r="L147" i="331"/>
  <c r="L146" i="331"/>
  <c r="L145" i="331"/>
  <c r="L144" i="331"/>
  <c r="L143" i="331"/>
  <c r="K140" i="331"/>
  <c r="M139" i="331"/>
  <c r="M138" i="331"/>
  <c r="M137" i="331"/>
  <c r="M136" i="331"/>
  <c r="M135" i="331"/>
  <c r="K133" i="331"/>
  <c r="K132" i="331"/>
  <c r="M131" i="331"/>
  <c r="M130" i="331"/>
  <c r="M129" i="331"/>
  <c r="M128" i="331"/>
  <c r="M127" i="331"/>
  <c r="M126" i="331"/>
  <c r="M125" i="331"/>
  <c r="M124" i="331"/>
  <c r="M123" i="331"/>
  <c r="M122" i="331"/>
  <c r="M121" i="331"/>
  <c r="M120" i="331"/>
  <c r="K118" i="331"/>
  <c r="K117" i="331"/>
  <c r="K116" i="331"/>
  <c r="K115" i="331"/>
  <c r="P113" i="331"/>
  <c r="P112" i="331"/>
  <c r="P111" i="331"/>
  <c r="O108" i="331"/>
  <c r="M108" i="331"/>
  <c r="O107" i="331"/>
  <c r="M107" i="331"/>
  <c r="O106" i="331"/>
  <c r="M106" i="331"/>
  <c r="O105" i="331"/>
  <c r="M105" i="331"/>
  <c r="O104" i="331"/>
  <c r="M104" i="331"/>
  <c r="O103" i="331"/>
  <c r="M103" i="331"/>
  <c r="O102" i="331"/>
  <c r="M102" i="331"/>
  <c r="O101" i="331"/>
  <c r="M101" i="331"/>
  <c r="L98" i="331"/>
  <c r="L97" i="331"/>
  <c r="L96" i="331"/>
  <c r="L95" i="331"/>
  <c r="L94" i="331"/>
  <c r="L93" i="331"/>
  <c r="L92" i="331"/>
  <c r="L91" i="331"/>
  <c r="L90" i="331"/>
  <c r="L89" i="331"/>
  <c r="L88" i="331"/>
  <c r="N84" i="331"/>
  <c r="K67" i="331"/>
  <c r="L66" i="331"/>
  <c r="K64" i="331"/>
  <c r="L63" i="331"/>
  <c r="L62" i="331"/>
  <c r="L61" i="331"/>
  <c r="M59" i="331"/>
  <c r="M58" i="331"/>
  <c r="M57" i="331"/>
  <c r="F55" i="331"/>
  <c r="K52" i="331"/>
  <c r="F48" i="331"/>
  <c r="K47" i="331"/>
  <c r="K45" i="331"/>
  <c r="F39" i="331"/>
  <c r="L31" i="331"/>
  <c r="M29" i="331"/>
  <c r="L23" i="331"/>
  <c r="L22" i="331"/>
  <c r="L21" i="331"/>
  <c r="L20" i="331"/>
  <c r="L19" i="331"/>
  <c r="L18" i="331"/>
  <c r="L17" i="331"/>
  <c r="L16" i="331"/>
  <c r="L15" i="331"/>
  <c r="K13" i="331"/>
  <c r="P2" i="331"/>
  <c r="N2" i="331"/>
  <c r="L2" i="331"/>
  <c r="G59" i="331" l="1"/>
  <c r="G58" i="331"/>
  <c r="G57" i="331"/>
  <c r="L157" i="330" l="1"/>
  <c r="L156" i="330"/>
  <c r="L155" i="330"/>
  <c r="L153" i="330"/>
  <c r="L152" i="330"/>
  <c r="L151" i="330"/>
  <c r="L150" i="330"/>
  <c r="L149" i="330"/>
  <c r="L148" i="330"/>
  <c r="L147" i="330"/>
  <c r="L146" i="330"/>
  <c r="L145" i="330"/>
  <c r="L144" i="330"/>
  <c r="L143" i="330"/>
  <c r="K140" i="330"/>
  <c r="M139" i="330"/>
  <c r="M138" i="330"/>
  <c r="M137" i="330"/>
  <c r="M136" i="330"/>
  <c r="M135" i="330"/>
  <c r="K133" i="330"/>
  <c r="K132" i="330"/>
  <c r="M131" i="330"/>
  <c r="M130" i="330"/>
  <c r="M129" i="330"/>
  <c r="M128" i="330"/>
  <c r="M127" i="330"/>
  <c r="M126" i="330"/>
  <c r="M125" i="330"/>
  <c r="M124" i="330"/>
  <c r="M123" i="330"/>
  <c r="M122" i="330"/>
  <c r="M121" i="330"/>
  <c r="M120" i="330"/>
  <c r="K118" i="330"/>
  <c r="K117" i="330"/>
  <c r="K116" i="330"/>
  <c r="K115" i="330"/>
  <c r="P113" i="330"/>
  <c r="P112" i="330"/>
  <c r="P111" i="330"/>
  <c r="O108" i="330"/>
  <c r="M108" i="330"/>
  <c r="O107" i="330"/>
  <c r="M107" i="330"/>
  <c r="O106" i="330"/>
  <c r="M106" i="330"/>
  <c r="O105" i="330"/>
  <c r="M105" i="330"/>
  <c r="O104" i="330"/>
  <c r="M104" i="330"/>
  <c r="O103" i="330"/>
  <c r="M103" i="330"/>
  <c r="O102" i="330"/>
  <c r="M102" i="330"/>
  <c r="O101" i="330"/>
  <c r="M101" i="330"/>
  <c r="L98" i="330"/>
  <c r="L97" i="330"/>
  <c r="L96" i="330"/>
  <c r="L95" i="330"/>
  <c r="L94" i="330"/>
  <c r="L93" i="330"/>
  <c r="L92" i="330"/>
  <c r="L91" i="330"/>
  <c r="L90" i="330"/>
  <c r="L89" i="330"/>
  <c r="L88" i="330"/>
  <c r="N84" i="330"/>
  <c r="K67" i="330"/>
  <c r="L66" i="330"/>
  <c r="K64" i="330"/>
  <c r="L63" i="330"/>
  <c r="L62" i="330"/>
  <c r="L61" i="330"/>
  <c r="M59" i="330"/>
  <c r="M58" i="330"/>
  <c r="M57" i="330"/>
  <c r="F55" i="330"/>
  <c r="K52" i="330"/>
  <c r="F48" i="330"/>
  <c r="K47" i="330"/>
  <c r="K45" i="330"/>
  <c r="F39" i="330"/>
  <c r="L31" i="330"/>
  <c r="M29" i="330"/>
  <c r="L23" i="330"/>
  <c r="L22" i="330"/>
  <c r="L21" i="330"/>
  <c r="L20" i="330"/>
  <c r="L19" i="330"/>
  <c r="L18" i="330"/>
  <c r="L17" i="330"/>
  <c r="L16" i="330"/>
  <c r="L15" i="330"/>
  <c r="K13" i="330"/>
  <c r="P2" i="330"/>
  <c r="N2" i="330"/>
  <c r="L2" i="330"/>
  <c r="G58" i="330" l="1"/>
  <c r="G59" i="330"/>
  <c r="G57" i="330"/>
  <c r="L157" i="329" l="1"/>
  <c r="L156" i="329"/>
  <c r="L155" i="329"/>
  <c r="L153" i="329"/>
  <c r="L152" i="329"/>
  <c r="L151" i="329"/>
  <c r="L150" i="329"/>
  <c r="L149" i="329"/>
  <c r="L148" i="329"/>
  <c r="L147" i="329"/>
  <c r="L146" i="329"/>
  <c r="L145" i="329"/>
  <c r="L144" i="329"/>
  <c r="L143" i="329"/>
  <c r="K140" i="329"/>
  <c r="M139" i="329"/>
  <c r="M138" i="329"/>
  <c r="M137" i="329"/>
  <c r="M136" i="329"/>
  <c r="M135" i="329"/>
  <c r="K133" i="329"/>
  <c r="K132" i="329"/>
  <c r="M131" i="329"/>
  <c r="M130" i="329"/>
  <c r="M129" i="329"/>
  <c r="M128" i="329"/>
  <c r="M127" i="329"/>
  <c r="M126" i="329"/>
  <c r="M125" i="329"/>
  <c r="M124" i="329"/>
  <c r="M123" i="329"/>
  <c r="M122" i="329"/>
  <c r="M121" i="329"/>
  <c r="M120" i="329"/>
  <c r="K118" i="329"/>
  <c r="K117" i="329"/>
  <c r="K116" i="329"/>
  <c r="K115" i="329"/>
  <c r="P113" i="329"/>
  <c r="P112" i="329"/>
  <c r="P111" i="329"/>
  <c r="O108" i="329"/>
  <c r="M108" i="329"/>
  <c r="O107" i="329"/>
  <c r="M107" i="329"/>
  <c r="O106" i="329"/>
  <c r="M106" i="329"/>
  <c r="O105" i="329"/>
  <c r="M105" i="329"/>
  <c r="O104" i="329"/>
  <c r="M104" i="329"/>
  <c r="O103" i="329"/>
  <c r="M103" i="329"/>
  <c r="O102" i="329"/>
  <c r="M102" i="329"/>
  <c r="O101" i="329"/>
  <c r="M101" i="329"/>
  <c r="L98" i="329"/>
  <c r="L97" i="329"/>
  <c r="L96" i="329"/>
  <c r="L95" i="329"/>
  <c r="L94" i="329"/>
  <c r="L93" i="329"/>
  <c r="L92" i="329"/>
  <c r="L91" i="329"/>
  <c r="L90" i="329"/>
  <c r="L89" i="329"/>
  <c r="L88" i="329"/>
  <c r="N84" i="329"/>
  <c r="K67" i="329"/>
  <c r="L66" i="329"/>
  <c r="K64" i="329"/>
  <c r="L63" i="329"/>
  <c r="L62" i="329"/>
  <c r="L61" i="329"/>
  <c r="M59" i="329"/>
  <c r="M58" i="329"/>
  <c r="M57" i="329"/>
  <c r="F55" i="329"/>
  <c r="K52" i="329"/>
  <c r="F51" i="329"/>
  <c r="F48" i="329"/>
  <c r="K47" i="329"/>
  <c r="K45" i="329"/>
  <c r="F39" i="329"/>
  <c r="L31" i="329"/>
  <c r="M29" i="329"/>
  <c r="L23" i="329"/>
  <c r="L22" i="329"/>
  <c r="L21" i="329"/>
  <c r="L20" i="329"/>
  <c r="L19" i="329"/>
  <c r="L18" i="329"/>
  <c r="L17" i="329"/>
  <c r="L16" i="329"/>
  <c r="L15" i="329"/>
  <c r="K13" i="329"/>
  <c r="P2" i="329"/>
  <c r="N2" i="329"/>
  <c r="L2" i="329"/>
  <c r="G59" i="329" l="1"/>
  <c r="G58" i="329"/>
  <c r="G57" i="329"/>
  <c r="L157" i="328"/>
  <c r="L156" i="328"/>
  <c r="L155" i="328"/>
  <c r="L153" i="328"/>
  <c r="L152" i="328"/>
  <c r="L151" i="328"/>
  <c r="L150" i="328"/>
  <c r="L149" i="328"/>
  <c r="L148" i="328"/>
  <c r="L147" i="328"/>
  <c r="L146" i="328"/>
  <c r="L145" i="328"/>
  <c r="L144" i="328"/>
  <c r="L143" i="328"/>
  <c r="K140" i="328"/>
  <c r="M139" i="328"/>
  <c r="M138" i="328"/>
  <c r="M137" i="328"/>
  <c r="M136" i="328"/>
  <c r="M135" i="328"/>
  <c r="K133" i="328"/>
  <c r="K132" i="328"/>
  <c r="M131" i="328"/>
  <c r="M130" i="328"/>
  <c r="M129" i="328"/>
  <c r="M128" i="328"/>
  <c r="M127" i="328"/>
  <c r="M126" i="328"/>
  <c r="M125" i="328"/>
  <c r="M124" i="328"/>
  <c r="M123" i="328"/>
  <c r="M122" i="328"/>
  <c r="M121" i="328"/>
  <c r="M120" i="328"/>
  <c r="K118" i="328"/>
  <c r="K117" i="328"/>
  <c r="K116" i="328"/>
  <c r="K115" i="328"/>
  <c r="P113" i="328"/>
  <c r="P112" i="328"/>
  <c r="P111" i="328"/>
  <c r="O108" i="328"/>
  <c r="M108" i="328"/>
  <c r="O107" i="328"/>
  <c r="M107" i="328"/>
  <c r="O106" i="328"/>
  <c r="M106" i="328"/>
  <c r="O105" i="328"/>
  <c r="M105" i="328"/>
  <c r="O104" i="328"/>
  <c r="M104" i="328"/>
  <c r="O103" i="328"/>
  <c r="M103" i="328"/>
  <c r="O102" i="328"/>
  <c r="M102" i="328"/>
  <c r="O101" i="328"/>
  <c r="M101" i="328"/>
  <c r="L98" i="328"/>
  <c r="L97" i="328"/>
  <c r="L96" i="328"/>
  <c r="L95" i="328"/>
  <c r="L94" i="328"/>
  <c r="L93" i="328"/>
  <c r="L92" i="328"/>
  <c r="L91" i="328"/>
  <c r="L90" i="328"/>
  <c r="L89" i="328"/>
  <c r="L88" i="328"/>
  <c r="N84" i="328"/>
  <c r="K67" i="328"/>
  <c r="L66" i="328"/>
  <c r="K64" i="328"/>
  <c r="L63" i="328"/>
  <c r="L62" i="328"/>
  <c r="L61" i="328"/>
  <c r="M59" i="328"/>
  <c r="M58" i="328"/>
  <c r="M57" i="328"/>
  <c r="F55" i="328"/>
  <c r="K52" i="328"/>
  <c r="F48" i="328"/>
  <c r="K47" i="328"/>
  <c r="K45" i="328"/>
  <c r="F39" i="328"/>
  <c r="L31" i="328"/>
  <c r="M29" i="328"/>
  <c r="L23" i="328"/>
  <c r="L22" i="328"/>
  <c r="L21" i="328"/>
  <c r="L20" i="328"/>
  <c r="L19" i="328"/>
  <c r="L18" i="328"/>
  <c r="L17" i="328"/>
  <c r="L16" i="328"/>
  <c r="L15" i="328"/>
  <c r="K13" i="328"/>
  <c r="P2" i="328"/>
  <c r="N2" i="328"/>
  <c r="L2" i="328"/>
  <c r="G59" i="328" l="1"/>
  <c r="G58" i="328"/>
  <c r="G57" i="328"/>
  <c r="L157" i="327" l="1"/>
  <c r="L156" i="327"/>
  <c r="L155" i="327"/>
  <c r="L153" i="327"/>
  <c r="L152" i="327"/>
  <c r="L151" i="327"/>
  <c r="L150" i="327"/>
  <c r="L149" i="327"/>
  <c r="L148" i="327"/>
  <c r="L147" i="327"/>
  <c r="L146" i="327"/>
  <c r="L145" i="327"/>
  <c r="L144" i="327"/>
  <c r="L143" i="327"/>
  <c r="K140" i="327"/>
  <c r="M139" i="327"/>
  <c r="M138" i="327"/>
  <c r="M137" i="327"/>
  <c r="M136" i="327"/>
  <c r="M135" i="327"/>
  <c r="K133" i="327"/>
  <c r="K132" i="327"/>
  <c r="M131" i="327"/>
  <c r="M130" i="327"/>
  <c r="M129" i="327"/>
  <c r="M128" i="327"/>
  <c r="M127" i="327"/>
  <c r="M126" i="327"/>
  <c r="M125" i="327"/>
  <c r="M124" i="327"/>
  <c r="M123" i="327"/>
  <c r="M122" i="327"/>
  <c r="M121" i="327"/>
  <c r="M120" i="327"/>
  <c r="K118" i="327"/>
  <c r="K117" i="327"/>
  <c r="K116" i="327"/>
  <c r="K115" i="327"/>
  <c r="P113" i="327"/>
  <c r="P112" i="327"/>
  <c r="P111" i="327"/>
  <c r="O108" i="327"/>
  <c r="M108" i="327"/>
  <c r="O107" i="327"/>
  <c r="M107" i="327"/>
  <c r="O106" i="327"/>
  <c r="M106" i="327"/>
  <c r="O105" i="327"/>
  <c r="M105" i="327"/>
  <c r="O104" i="327"/>
  <c r="M104" i="327"/>
  <c r="O103" i="327"/>
  <c r="M103" i="327"/>
  <c r="O102" i="327"/>
  <c r="M102" i="327"/>
  <c r="O101" i="327"/>
  <c r="M101" i="327"/>
  <c r="L98" i="327"/>
  <c r="L97" i="327"/>
  <c r="L96" i="327"/>
  <c r="L95" i="327"/>
  <c r="L94" i="327"/>
  <c r="L93" i="327"/>
  <c r="L92" i="327"/>
  <c r="L91" i="327"/>
  <c r="L90" i="327"/>
  <c r="L89" i="327"/>
  <c r="L88" i="327"/>
  <c r="N84" i="327"/>
  <c r="K67" i="327"/>
  <c r="L66" i="327"/>
  <c r="K64" i="327"/>
  <c r="L63" i="327"/>
  <c r="L62" i="327"/>
  <c r="L61" i="327"/>
  <c r="M59" i="327"/>
  <c r="M58" i="327"/>
  <c r="M57" i="327"/>
  <c r="F55" i="327"/>
  <c r="K52" i="327"/>
  <c r="F48" i="327"/>
  <c r="K47" i="327"/>
  <c r="K45" i="327"/>
  <c r="F39" i="327"/>
  <c r="L31" i="327"/>
  <c r="M29" i="327"/>
  <c r="L23" i="327"/>
  <c r="L22" i="327"/>
  <c r="L21" i="327"/>
  <c r="L20" i="327"/>
  <c r="L19" i="327"/>
  <c r="L18" i="327"/>
  <c r="L17" i="327"/>
  <c r="L16" i="327"/>
  <c r="L15" i="327"/>
  <c r="K13" i="327"/>
  <c r="P2" i="327"/>
  <c r="N2" i="327"/>
  <c r="L2" i="327"/>
  <c r="G57" i="327" l="1"/>
  <c r="G59" i="327"/>
  <c r="L157" i="326"/>
  <c r="L156" i="326"/>
  <c r="L155" i="326"/>
  <c r="L153" i="326"/>
  <c r="L152" i="326"/>
  <c r="L151" i="326"/>
  <c r="L150" i="326"/>
  <c r="L149" i="326"/>
  <c r="L148" i="326"/>
  <c r="L147" i="326"/>
  <c r="L146" i="326"/>
  <c r="L145" i="326"/>
  <c r="L144" i="326"/>
  <c r="L143" i="326"/>
  <c r="K140" i="326"/>
  <c r="M139" i="326"/>
  <c r="M138" i="326"/>
  <c r="M137" i="326"/>
  <c r="M136" i="326"/>
  <c r="M135" i="326"/>
  <c r="K133" i="326"/>
  <c r="K132" i="326"/>
  <c r="M131" i="326"/>
  <c r="M130" i="326"/>
  <c r="M129" i="326"/>
  <c r="M128" i="326"/>
  <c r="M127" i="326"/>
  <c r="M126" i="326"/>
  <c r="M125" i="326"/>
  <c r="M124" i="326"/>
  <c r="M123" i="326"/>
  <c r="M122" i="326"/>
  <c r="M121" i="326"/>
  <c r="M120" i="326"/>
  <c r="K118" i="326"/>
  <c r="K117" i="326"/>
  <c r="K116" i="326"/>
  <c r="K115" i="326"/>
  <c r="P113" i="326"/>
  <c r="P112" i="326"/>
  <c r="P111" i="326"/>
  <c r="O108" i="326"/>
  <c r="M108" i="326"/>
  <c r="O107" i="326"/>
  <c r="M107" i="326"/>
  <c r="O106" i="326"/>
  <c r="M106" i="326"/>
  <c r="O105" i="326"/>
  <c r="M105" i="326"/>
  <c r="O104" i="326"/>
  <c r="M104" i="326"/>
  <c r="O103" i="326"/>
  <c r="M103" i="326"/>
  <c r="O102" i="326"/>
  <c r="M102" i="326"/>
  <c r="O101" i="326"/>
  <c r="M101" i="326"/>
  <c r="L98" i="326"/>
  <c r="L97" i="326"/>
  <c r="L96" i="326"/>
  <c r="L95" i="326"/>
  <c r="L94" i="326"/>
  <c r="L93" i="326"/>
  <c r="L92" i="326"/>
  <c r="L91" i="326"/>
  <c r="L90" i="326"/>
  <c r="L89" i="326"/>
  <c r="L88" i="326"/>
  <c r="N84" i="326"/>
  <c r="K67" i="326"/>
  <c r="L66" i="326"/>
  <c r="K64" i="326"/>
  <c r="L63" i="326"/>
  <c r="L62" i="326"/>
  <c r="L61" i="326"/>
  <c r="M59" i="326"/>
  <c r="M58" i="326"/>
  <c r="M57" i="326"/>
  <c r="F55" i="326"/>
  <c r="K52" i="326"/>
  <c r="F48" i="326"/>
  <c r="K47" i="326"/>
  <c r="K45" i="326"/>
  <c r="F39" i="326"/>
  <c r="L31" i="326"/>
  <c r="M29" i="326"/>
  <c r="L23" i="326"/>
  <c r="L22" i="326"/>
  <c r="L21" i="326"/>
  <c r="L20" i="326"/>
  <c r="L19" i="326"/>
  <c r="L18" i="326"/>
  <c r="L17" i="326"/>
  <c r="L16" i="326"/>
  <c r="L15" i="326"/>
  <c r="K13" i="326"/>
  <c r="P2" i="326"/>
  <c r="N2" i="326"/>
  <c r="L2" i="326"/>
  <c r="G57" i="326" l="1"/>
  <c r="G59" i="326"/>
  <c r="L157" i="325" l="1"/>
  <c r="L156" i="325"/>
  <c r="L155" i="325"/>
  <c r="L153" i="325"/>
  <c r="L152" i="325"/>
  <c r="L151" i="325"/>
  <c r="L150" i="325"/>
  <c r="L149" i="325"/>
  <c r="L148" i="325"/>
  <c r="L147" i="325"/>
  <c r="L146" i="325"/>
  <c r="L145" i="325"/>
  <c r="L144" i="325"/>
  <c r="L143" i="325"/>
  <c r="K140" i="325"/>
  <c r="M139" i="325"/>
  <c r="M138" i="325"/>
  <c r="M137" i="325"/>
  <c r="M136" i="325"/>
  <c r="M135" i="325"/>
  <c r="K133" i="325"/>
  <c r="K132" i="325"/>
  <c r="M131" i="325"/>
  <c r="M130" i="325"/>
  <c r="M129" i="325"/>
  <c r="M128" i="325"/>
  <c r="M127" i="325"/>
  <c r="M126" i="325"/>
  <c r="M125" i="325"/>
  <c r="M124" i="325"/>
  <c r="M123" i="325"/>
  <c r="M122" i="325"/>
  <c r="M121" i="325"/>
  <c r="M120" i="325"/>
  <c r="K118" i="325"/>
  <c r="K117" i="325"/>
  <c r="K116" i="325"/>
  <c r="K115" i="325"/>
  <c r="P113" i="325"/>
  <c r="P112" i="325"/>
  <c r="P111" i="325"/>
  <c r="O108" i="325"/>
  <c r="M108" i="325"/>
  <c r="O107" i="325"/>
  <c r="M107" i="325"/>
  <c r="O106" i="325"/>
  <c r="M106" i="325"/>
  <c r="O105" i="325"/>
  <c r="M105" i="325"/>
  <c r="O104" i="325"/>
  <c r="M104" i="325"/>
  <c r="O103" i="325"/>
  <c r="M103" i="325"/>
  <c r="O102" i="325"/>
  <c r="M102" i="325"/>
  <c r="O101" i="325"/>
  <c r="M101" i="325"/>
  <c r="L98" i="325"/>
  <c r="L97" i="325"/>
  <c r="L96" i="325"/>
  <c r="L95" i="325"/>
  <c r="L94" i="325"/>
  <c r="L93" i="325"/>
  <c r="L92" i="325"/>
  <c r="L91" i="325"/>
  <c r="L90" i="325"/>
  <c r="L89" i="325"/>
  <c r="L88" i="325"/>
  <c r="N84" i="325"/>
  <c r="K67" i="325"/>
  <c r="L66" i="325"/>
  <c r="K64" i="325"/>
  <c r="L63" i="325"/>
  <c r="L62" i="325"/>
  <c r="L61" i="325"/>
  <c r="M59" i="325"/>
  <c r="M58" i="325"/>
  <c r="M57" i="325"/>
  <c r="F55" i="325"/>
  <c r="K52" i="325"/>
  <c r="F48" i="325"/>
  <c r="K47" i="325"/>
  <c r="K45" i="325"/>
  <c r="F39" i="325"/>
  <c r="L31" i="325"/>
  <c r="M29" i="325"/>
  <c r="L23" i="325"/>
  <c r="L22" i="325"/>
  <c r="L21" i="325"/>
  <c r="L20" i="325"/>
  <c r="L19" i="325"/>
  <c r="L18" i="325"/>
  <c r="L17" i="325"/>
  <c r="L16" i="325"/>
  <c r="L15" i="325"/>
  <c r="K13" i="325"/>
  <c r="P2" i="325"/>
  <c r="N2" i="325"/>
  <c r="L2" i="325"/>
  <c r="G58" i="325" l="1"/>
  <c r="G57" i="325"/>
  <c r="G59" i="325"/>
  <c r="L157" i="324"/>
  <c r="L156" i="324"/>
  <c r="L155" i="324"/>
  <c r="L153" i="324"/>
  <c r="L152" i="324"/>
  <c r="L151" i="324"/>
  <c r="L150" i="324"/>
  <c r="L149" i="324"/>
  <c r="L148" i="324"/>
  <c r="L147" i="324"/>
  <c r="L146" i="324"/>
  <c r="L145" i="324"/>
  <c r="L144" i="324"/>
  <c r="L143" i="324"/>
  <c r="K140" i="324"/>
  <c r="M139" i="324"/>
  <c r="M138" i="324"/>
  <c r="M137" i="324"/>
  <c r="M136" i="324"/>
  <c r="M135" i="324"/>
  <c r="K133" i="324"/>
  <c r="K132" i="324"/>
  <c r="M131" i="324"/>
  <c r="M130" i="324"/>
  <c r="M129" i="324"/>
  <c r="M128" i="324"/>
  <c r="M127" i="324"/>
  <c r="M126" i="324"/>
  <c r="M125" i="324"/>
  <c r="M124" i="324"/>
  <c r="M123" i="324"/>
  <c r="M122" i="324"/>
  <c r="M121" i="324"/>
  <c r="M120" i="324"/>
  <c r="K118" i="324"/>
  <c r="K117" i="324"/>
  <c r="K116" i="324"/>
  <c r="K115" i="324"/>
  <c r="P113" i="324"/>
  <c r="P112" i="324"/>
  <c r="P111" i="324"/>
  <c r="O108" i="324"/>
  <c r="M108" i="324"/>
  <c r="O107" i="324"/>
  <c r="M107" i="324"/>
  <c r="O106" i="324"/>
  <c r="M106" i="324"/>
  <c r="O105" i="324"/>
  <c r="M105" i="324"/>
  <c r="O104" i="324"/>
  <c r="M104" i="324"/>
  <c r="O103" i="324"/>
  <c r="M103" i="324"/>
  <c r="O102" i="324"/>
  <c r="M102" i="324"/>
  <c r="O101" i="324"/>
  <c r="M101" i="324"/>
  <c r="L98" i="324"/>
  <c r="L97" i="324"/>
  <c r="L96" i="324"/>
  <c r="L95" i="324"/>
  <c r="L94" i="324"/>
  <c r="L93" i="324"/>
  <c r="L92" i="324"/>
  <c r="L91" i="324"/>
  <c r="L90" i="324"/>
  <c r="L89" i="324"/>
  <c r="L88" i="324"/>
  <c r="N84" i="324"/>
  <c r="K67" i="324"/>
  <c r="L66" i="324"/>
  <c r="K64" i="324"/>
  <c r="L63" i="324"/>
  <c r="L62" i="324"/>
  <c r="L61" i="324"/>
  <c r="M59" i="324"/>
  <c r="M58" i="324"/>
  <c r="M57" i="324"/>
  <c r="F55" i="324"/>
  <c r="K52" i="324"/>
  <c r="F48" i="324"/>
  <c r="K47" i="324"/>
  <c r="K45" i="324"/>
  <c r="F39" i="324"/>
  <c r="L31" i="324"/>
  <c r="M29" i="324"/>
  <c r="L23" i="324"/>
  <c r="L22" i="324"/>
  <c r="L21" i="324"/>
  <c r="L20" i="324"/>
  <c r="L19" i="324"/>
  <c r="L18" i="324"/>
  <c r="L17" i="324"/>
  <c r="L16" i="324"/>
  <c r="L15" i="324"/>
  <c r="K13" i="324"/>
  <c r="P2" i="324"/>
  <c r="N2" i="324"/>
  <c r="L2" i="324"/>
  <c r="G59" i="324" l="1"/>
  <c r="G58" i="324"/>
  <c r="G57" i="324"/>
  <c r="L157" i="323" l="1"/>
  <c r="L156" i="323"/>
  <c r="L155" i="323"/>
  <c r="L153" i="323"/>
  <c r="L152" i="323"/>
  <c r="L151" i="323"/>
  <c r="L150" i="323"/>
  <c r="L149" i="323"/>
  <c r="L148" i="323"/>
  <c r="L147" i="323"/>
  <c r="L146" i="323"/>
  <c r="L145" i="323"/>
  <c r="L144" i="323"/>
  <c r="L143" i="323"/>
  <c r="K140" i="323"/>
  <c r="M139" i="323"/>
  <c r="M138" i="323"/>
  <c r="M137" i="323"/>
  <c r="M136" i="323"/>
  <c r="M135" i="323"/>
  <c r="K133" i="323"/>
  <c r="K132" i="323"/>
  <c r="M131" i="323"/>
  <c r="M130" i="323"/>
  <c r="M129" i="323"/>
  <c r="M128" i="323"/>
  <c r="M127" i="323"/>
  <c r="M126" i="323"/>
  <c r="M125" i="323"/>
  <c r="M124" i="323"/>
  <c r="M123" i="323"/>
  <c r="M122" i="323"/>
  <c r="M121" i="323"/>
  <c r="M120" i="323"/>
  <c r="K118" i="323"/>
  <c r="K117" i="323"/>
  <c r="K116" i="323"/>
  <c r="K115" i="323"/>
  <c r="P113" i="323"/>
  <c r="P112" i="323"/>
  <c r="P111" i="323"/>
  <c r="O108" i="323"/>
  <c r="M108" i="323"/>
  <c r="O107" i="323"/>
  <c r="M107" i="323"/>
  <c r="O106" i="323"/>
  <c r="M106" i="323"/>
  <c r="O105" i="323"/>
  <c r="M105" i="323"/>
  <c r="O104" i="323"/>
  <c r="M104" i="323"/>
  <c r="O103" i="323"/>
  <c r="M103" i="323"/>
  <c r="O102" i="323"/>
  <c r="M102" i="323"/>
  <c r="O101" i="323"/>
  <c r="M101" i="323"/>
  <c r="L98" i="323"/>
  <c r="L97" i="323"/>
  <c r="L96" i="323"/>
  <c r="L95" i="323"/>
  <c r="L94" i="323"/>
  <c r="L93" i="323"/>
  <c r="L92" i="323"/>
  <c r="L91" i="323"/>
  <c r="L90" i="323"/>
  <c r="L89" i="323"/>
  <c r="L88" i="323"/>
  <c r="N84" i="323"/>
  <c r="K67" i="323"/>
  <c r="L66" i="323"/>
  <c r="K64" i="323"/>
  <c r="L63" i="323"/>
  <c r="L62" i="323"/>
  <c r="L61" i="323"/>
  <c r="M59" i="323"/>
  <c r="M58" i="323"/>
  <c r="M57" i="323"/>
  <c r="F55" i="323"/>
  <c r="K52" i="323"/>
  <c r="F48" i="323"/>
  <c r="K47" i="323"/>
  <c r="K45" i="323"/>
  <c r="F39" i="323"/>
  <c r="L31" i="323"/>
  <c r="M29" i="323"/>
  <c r="L23" i="323"/>
  <c r="L22" i="323"/>
  <c r="L21" i="323"/>
  <c r="L20" i="323"/>
  <c r="L19" i="323"/>
  <c r="L18" i="323"/>
  <c r="L17" i="323"/>
  <c r="L16" i="323"/>
  <c r="L15" i="323"/>
  <c r="K13" i="323"/>
  <c r="P2" i="323"/>
  <c r="N2" i="323"/>
  <c r="L2" i="323"/>
  <c r="G59" i="323" l="1"/>
  <c r="G58" i="323"/>
  <c r="G57" i="323"/>
  <c r="L157" i="322" l="1"/>
  <c r="L156" i="322"/>
  <c r="L155" i="322"/>
  <c r="L153" i="322"/>
  <c r="L152" i="322"/>
  <c r="L151" i="322"/>
  <c r="L150" i="322"/>
  <c r="L149" i="322"/>
  <c r="L148" i="322"/>
  <c r="L147" i="322"/>
  <c r="L146" i="322"/>
  <c r="L145" i="322"/>
  <c r="L144" i="322"/>
  <c r="L143" i="322"/>
  <c r="K140" i="322"/>
  <c r="M139" i="322"/>
  <c r="M138" i="322"/>
  <c r="M137" i="322"/>
  <c r="M136" i="322"/>
  <c r="M135" i="322"/>
  <c r="K133" i="322"/>
  <c r="K132" i="322"/>
  <c r="M131" i="322"/>
  <c r="M130" i="322"/>
  <c r="M129" i="322"/>
  <c r="M128" i="322"/>
  <c r="M127" i="322"/>
  <c r="M126" i="322"/>
  <c r="M125" i="322"/>
  <c r="M124" i="322"/>
  <c r="M123" i="322"/>
  <c r="M122" i="322"/>
  <c r="M121" i="322"/>
  <c r="M120" i="322"/>
  <c r="K118" i="322"/>
  <c r="K117" i="322"/>
  <c r="K116" i="322"/>
  <c r="K115" i="322"/>
  <c r="P113" i="322"/>
  <c r="P112" i="322"/>
  <c r="P111" i="322"/>
  <c r="O108" i="322"/>
  <c r="M108" i="322"/>
  <c r="O107" i="322"/>
  <c r="M107" i="322"/>
  <c r="O106" i="322"/>
  <c r="M106" i="322"/>
  <c r="O105" i="322"/>
  <c r="M105" i="322"/>
  <c r="O104" i="322"/>
  <c r="M104" i="322"/>
  <c r="O103" i="322"/>
  <c r="M103" i="322"/>
  <c r="O102" i="322"/>
  <c r="M102" i="322"/>
  <c r="O101" i="322"/>
  <c r="M101" i="322"/>
  <c r="L98" i="322"/>
  <c r="L97" i="322"/>
  <c r="L96" i="322"/>
  <c r="L95" i="322"/>
  <c r="L94" i="322"/>
  <c r="L93" i="322"/>
  <c r="L92" i="322"/>
  <c r="L91" i="322"/>
  <c r="L90" i="322"/>
  <c r="L89" i="322"/>
  <c r="L88" i="322"/>
  <c r="N84" i="322"/>
  <c r="K67" i="322"/>
  <c r="L66" i="322"/>
  <c r="K64" i="322"/>
  <c r="L63" i="322"/>
  <c r="L62" i="322"/>
  <c r="L61" i="322"/>
  <c r="M59" i="322"/>
  <c r="M58" i="322"/>
  <c r="M57" i="322"/>
  <c r="F55" i="322"/>
  <c r="K52" i="322"/>
  <c r="F48" i="322"/>
  <c r="K47" i="322"/>
  <c r="K45" i="322"/>
  <c r="F39" i="322"/>
  <c r="L31" i="322"/>
  <c r="M29" i="322"/>
  <c r="L23" i="322"/>
  <c r="L22" i="322"/>
  <c r="L21" i="322"/>
  <c r="L20" i="322"/>
  <c r="L19" i="322"/>
  <c r="L18" i="322"/>
  <c r="L17" i="322"/>
  <c r="L16" i="322"/>
  <c r="L15" i="322"/>
  <c r="K13" i="322"/>
  <c r="P2" i="322"/>
  <c r="N2" i="322"/>
  <c r="L2" i="322"/>
  <c r="L157" i="321" l="1"/>
  <c r="L156" i="321"/>
  <c r="L155" i="321"/>
  <c r="L153" i="321"/>
  <c r="L152" i="321"/>
  <c r="L151" i="321"/>
  <c r="L150" i="321"/>
  <c r="L149" i="321"/>
  <c r="L148" i="321"/>
  <c r="L147" i="321"/>
  <c r="L146" i="321"/>
  <c r="L145" i="321"/>
  <c r="L144" i="321"/>
  <c r="L143" i="321"/>
  <c r="K140" i="321"/>
  <c r="M139" i="321"/>
  <c r="M138" i="321"/>
  <c r="M137" i="321"/>
  <c r="M136" i="321"/>
  <c r="M135" i="321"/>
  <c r="K133" i="321"/>
  <c r="K132" i="321"/>
  <c r="M131" i="321"/>
  <c r="M130" i="321"/>
  <c r="M129" i="321"/>
  <c r="M128" i="321"/>
  <c r="M127" i="321"/>
  <c r="M126" i="321"/>
  <c r="M125" i="321"/>
  <c r="M124" i="321"/>
  <c r="M123" i="321"/>
  <c r="M122" i="321"/>
  <c r="M121" i="321"/>
  <c r="M120" i="321"/>
  <c r="K118" i="321"/>
  <c r="K117" i="321"/>
  <c r="K116" i="321"/>
  <c r="K115" i="321"/>
  <c r="P113" i="321"/>
  <c r="P112" i="321"/>
  <c r="P111" i="321"/>
  <c r="O108" i="321"/>
  <c r="M108" i="321"/>
  <c r="O107" i="321"/>
  <c r="M107" i="321"/>
  <c r="O106" i="321"/>
  <c r="M106" i="321"/>
  <c r="O105" i="321"/>
  <c r="M105" i="321"/>
  <c r="O104" i="321"/>
  <c r="M104" i="321"/>
  <c r="O103" i="321"/>
  <c r="M103" i="321"/>
  <c r="O102" i="321"/>
  <c r="M102" i="321"/>
  <c r="O101" i="321"/>
  <c r="M101" i="321"/>
  <c r="L98" i="321"/>
  <c r="L97" i="321"/>
  <c r="L96" i="321"/>
  <c r="L95" i="321"/>
  <c r="L94" i="321"/>
  <c r="L93" i="321"/>
  <c r="L92" i="321"/>
  <c r="L91" i="321"/>
  <c r="L90" i="321"/>
  <c r="L89" i="321"/>
  <c r="L88" i="321"/>
  <c r="N84" i="321"/>
  <c r="K67" i="321"/>
  <c r="L66" i="321"/>
  <c r="K64" i="321"/>
  <c r="L63" i="321"/>
  <c r="L62" i="321"/>
  <c r="L61" i="321"/>
  <c r="M59" i="321"/>
  <c r="M58" i="321"/>
  <c r="M57" i="321"/>
  <c r="F55" i="321"/>
  <c r="K52" i="321"/>
  <c r="F48" i="321"/>
  <c r="K47" i="321"/>
  <c r="K45" i="321"/>
  <c r="F39" i="321"/>
  <c r="L31" i="321"/>
  <c r="M29" i="321"/>
  <c r="L23" i="321"/>
  <c r="L22" i="321"/>
  <c r="L21" i="321"/>
  <c r="L20" i="321"/>
  <c r="L19" i="321"/>
  <c r="L18" i="321"/>
  <c r="L17" i="321"/>
  <c r="L16" i="321"/>
  <c r="L15" i="321"/>
  <c r="K13" i="321"/>
  <c r="P2" i="321"/>
  <c r="N2" i="321"/>
  <c r="L2" i="321"/>
  <c r="L157" i="320"/>
  <c r="L156" i="320"/>
  <c r="L155" i="320"/>
  <c r="L153" i="320"/>
  <c r="L152" i="320"/>
  <c r="L151" i="320"/>
  <c r="L150" i="320"/>
  <c r="L149" i="320"/>
  <c r="L148" i="320"/>
  <c r="L147" i="320"/>
  <c r="L146" i="320"/>
  <c r="L145" i="320"/>
  <c r="L144" i="320"/>
  <c r="L143" i="320"/>
  <c r="K140" i="320"/>
  <c r="M139" i="320"/>
  <c r="M138" i="320"/>
  <c r="M137" i="320"/>
  <c r="M136" i="320"/>
  <c r="M135" i="320"/>
  <c r="K133" i="320"/>
  <c r="K132" i="320"/>
  <c r="M131" i="320"/>
  <c r="M130" i="320"/>
  <c r="M129" i="320"/>
  <c r="M128" i="320"/>
  <c r="M127" i="320"/>
  <c r="M126" i="320"/>
  <c r="M125" i="320"/>
  <c r="M124" i="320"/>
  <c r="M123" i="320"/>
  <c r="M122" i="320"/>
  <c r="M121" i="320"/>
  <c r="M120" i="320"/>
  <c r="K118" i="320"/>
  <c r="K117" i="320"/>
  <c r="K116" i="320"/>
  <c r="K115" i="320"/>
  <c r="P113" i="320"/>
  <c r="P112" i="320"/>
  <c r="P111" i="320"/>
  <c r="O108" i="320"/>
  <c r="M108" i="320"/>
  <c r="O107" i="320"/>
  <c r="M107" i="320"/>
  <c r="O106" i="320"/>
  <c r="M106" i="320"/>
  <c r="O105" i="320"/>
  <c r="M105" i="320"/>
  <c r="O104" i="320"/>
  <c r="M104" i="320"/>
  <c r="O103" i="320"/>
  <c r="M103" i="320"/>
  <c r="O102" i="320"/>
  <c r="M102" i="320"/>
  <c r="O101" i="320"/>
  <c r="M101" i="320"/>
  <c r="L98" i="320"/>
  <c r="L97" i="320"/>
  <c r="L96" i="320"/>
  <c r="L95" i="320"/>
  <c r="L94" i="320"/>
  <c r="L93" i="320"/>
  <c r="L92" i="320"/>
  <c r="L91" i="320"/>
  <c r="L90" i="320"/>
  <c r="L89" i="320"/>
  <c r="L88" i="320"/>
  <c r="N84" i="320"/>
  <c r="K67" i="320"/>
  <c r="L66" i="320"/>
  <c r="K64" i="320"/>
  <c r="L63" i="320"/>
  <c r="L62" i="320"/>
  <c r="L61" i="320"/>
  <c r="M59" i="320"/>
  <c r="M58" i="320"/>
  <c r="M57" i="320"/>
  <c r="K52" i="320"/>
  <c r="F51" i="320"/>
  <c r="F55" i="320" s="1"/>
  <c r="K47" i="320"/>
  <c r="K45" i="320"/>
  <c r="F44" i="320"/>
  <c r="F48" i="320" s="1"/>
  <c r="F37" i="320"/>
  <c r="F39" i="320" s="1"/>
  <c r="L31" i="320"/>
  <c r="M29" i="320"/>
  <c r="L23" i="320"/>
  <c r="L22" i="320"/>
  <c r="L21" i="320"/>
  <c r="L20" i="320"/>
  <c r="L19" i="320"/>
  <c r="L18" i="320"/>
  <c r="L17" i="320"/>
  <c r="L16" i="320"/>
  <c r="L15" i="320"/>
  <c r="K13" i="320"/>
  <c r="P2" i="320"/>
  <c r="N2" i="320"/>
  <c r="L2" i="320"/>
  <c r="G57" i="321" l="1"/>
  <c r="G58" i="321"/>
  <c r="G59" i="320"/>
  <c r="G57" i="320"/>
  <c r="G58" i="320"/>
  <c r="L157" i="319"/>
  <c r="L156" i="319"/>
  <c r="L155" i="319"/>
  <c r="L153" i="319"/>
  <c r="L152" i="319"/>
  <c r="L151" i="319"/>
  <c r="L150" i="319"/>
  <c r="L149" i="319"/>
  <c r="L148" i="319"/>
  <c r="L147" i="319"/>
  <c r="L146" i="319"/>
  <c r="L145" i="319"/>
  <c r="L144" i="319"/>
  <c r="L143" i="319"/>
  <c r="K140" i="319"/>
  <c r="M139" i="319"/>
  <c r="M138" i="319"/>
  <c r="M137" i="319"/>
  <c r="M136" i="319"/>
  <c r="M135" i="319"/>
  <c r="K133" i="319"/>
  <c r="K132" i="319"/>
  <c r="M131" i="319"/>
  <c r="M130" i="319"/>
  <c r="M129" i="319"/>
  <c r="M128" i="319"/>
  <c r="M127" i="319"/>
  <c r="M126" i="319"/>
  <c r="M125" i="319"/>
  <c r="M124" i="319"/>
  <c r="M123" i="319"/>
  <c r="M122" i="319"/>
  <c r="M121" i="319"/>
  <c r="M120" i="319"/>
  <c r="K118" i="319"/>
  <c r="K117" i="319"/>
  <c r="K116" i="319"/>
  <c r="K115" i="319"/>
  <c r="P113" i="319"/>
  <c r="P112" i="319"/>
  <c r="P111" i="319"/>
  <c r="O108" i="319"/>
  <c r="M108" i="319"/>
  <c r="O107" i="319"/>
  <c r="M107" i="319"/>
  <c r="O106" i="319"/>
  <c r="M106" i="319"/>
  <c r="O105" i="319"/>
  <c r="M105" i="319"/>
  <c r="O104" i="319"/>
  <c r="M104" i="319"/>
  <c r="O103" i="319"/>
  <c r="M103" i="319"/>
  <c r="O102" i="319"/>
  <c r="M102" i="319"/>
  <c r="O101" i="319"/>
  <c r="M101" i="319"/>
  <c r="L98" i="319"/>
  <c r="L97" i="319"/>
  <c r="L96" i="319"/>
  <c r="L95" i="319"/>
  <c r="L94" i="319"/>
  <c r="L93" i="319"/>
  <c r="L92" i="319"/>
  <c r="L91" i="319"/>
  <c r="L90" i="319"/>
  <c r="L89" i="319"/>
  <c r="L88" i="319"/>
  <c r="N84" i="319"/>
  <c r="K67" i="319"/>
  <c r="L66" i="319"/>
  <c r="K64" i="319"/>
  <c r="L63" i="319"/>
  <c r="L62" i="319"/>
  <c r="L61" i="319"/>
  <c r="M59" i="319"/>
  <c r="M58" i="319"/>
  <c r="M57" i="319"/>
  <c r="F55" i="319"/>
  <c r="K52" i="319"/>
  <c r="F48" i="319"/>
  <c r="K47" i="319"/>
  <c r="K45" i="319"/>
  <c r="F39" i="319"/>
  <c r="L31" i="319"/>
  <c r="M29" i="319"/>
  <c r="L23" i="319"/>
  <c r="L22" i="319"/>
  <c r="L21" i="319"/>
  <c r="L20" i="319"/>
  <c r="L19" i="319"/>
  <c r="L18" i="319"/>
  <c r="L17" i="319"/>
  <c r="L16" i="319"/>
  <c r="L15" i="319"/>
  <c r="K13" i="319"/>
  <c r="P2" i="319"/>
  <c r="N2" i="319"/>
  <c r="L2" i="319"/>
  <c r="G57" i="319" l="1"/>
  <c r="G59" i="319"/>
  <c r="L157" i="318"/>
  <c r="L156" i="318"/>
  <c r="L155" i="318"/>
  <c r="L153" i="318"/>
  <c r="L152" i="318"/>
  <c r="L151" i="318"/>
  <c r="L150" i="318"/>
  <c r="L149" i="318"/>
  <c r="L148" i="318"/>
  <c r="L147" i="318"/>
  <c r="L146" i="318"/>
  <c r="L145" i="318"/>
  <c r="L144" i="318"/>
  <c r="L143" i="318"/>
  <c r="K140" i="318"/>
  <c r="M139" i="318"/>
  <c r="M138" i="318"/>
  <c r="M137" i="318"/>
  <c r="M136" i="318"/>
  <c r="M135" i="318"/>
  <c r="K133" i="318"/>
  <c r="K132" i="318"/>
  <c r="M131" i="318"/>
  <c r="M130" i="318"/>
  <c r="M129" i="318"/>
  <c r="M128" i="318"/>
  <c r="M127" i="318"/>
  <c r="M126" i="318"/>
  <c r="M125" i="318"/>
  <c r="M124" i="318"/>
  <c r="M123" i="318"/>
  <c r="M122" i="318"/>
  <c r="M121" i="318"/>
  <c r="M120" i="318"/>
  <c r="K118" i="318"/>
  <c r="K117" i="318"/>
  <c r="K116" i="318"/>
  <c r="K115" i="318"/>
  <c r="P113" i="318"/>
  <c r="P112" i="318"/>
  <c r="P111" i="318"/>
  <c r="O108" i="318"/>
  <c r="M108" i="318"/>
  <c r="O107" i="318"/>
  <c r="M107" i="318"/>
  <c r="O106" i="318"/>
  <c r="M106" i="318"/>
  <c r="O105" i="318"/>
  <c r="M105" i="318"/>
  <c r="O104" i="318"/>
  <c r="M104" i="318"/>
  <c r="O103" i="318"/>
  <c r="M103" i="318"/>
  <c r="O102" i="318"/>
  <c r="M102" i="318"/>
  <c r="O101" i="318"/>
  <c r="M101" i="318"/>
  <c r="L98" i="318"/>
  <c r="L97" i="318"/>
  <c r="L96" i="318"/>
  <c r="L95" i="318"/>
  <c r="L94" i="318"/>
  <c r="L93" i="318"/>
  <c r="L92" i="318"/>
  <c r="L91" i="318"/>
  <c r="L90" i="318"/>
  <c r="L89" i="318"/>
  <c r="L88" i="318"/>
  <c r="N84" i="318"/>
  <c r="K67" i="318"/>
  <c r="L66" i="318"/>
  <c r="K64" i="318"/>
  <c r="L63" i="318"/>
  <c r="L62" i="318"/>
  <c r="L61" i="318"/>
  <c r="M59" i="318"/>
  <c r="M58" i="318"/>
  <c r="M57" i="318"/>
  <c r="F55" i="318"/>
  <c r="K52" i="318"/>
  <c r="F48" i="318"/>
  <c r="K47" i="318"/>
  <c r="K45" i="318"/>
  <c r="F39" i="318"/>
  <c r="L31" i="318"/>
  <c r="M29" i="318"/>
  <c r="L23" i="318"/>
  <c r="L22" i="318"/>
  <c r="L21" i="318"/>
  <c r="L20" i="318"/>
  <c r="L19" i="318"/>
  <c r="L18" i="318"/>
  <c r="L17" i="318"/>
  <c r="L16" i="318"/>
  <c r="L15" i="318"/>
  <c r="K13" i="318"/>
  <c r="P2" i="318"/>
  <c r="N2" i="318"/>
  <c r="L2" i="318"/>
  <c r="G59" i="318" l="1"/>
  <c r="G57" i="318"/>
  <c r="L157" i="317" l="1"/>
  <c r="L156" i="317"/>
  <c r="L155" i="317"/>
  <c r="L153" i="317"/>
  <c r="L152" i="317"/>
  <c r="L151" i="317"/>
  <c r="L150" i="317"/>
  <c r="L149" i="317"/>
  <c r="L148" i="317"/>
  <c r="L147" i="317"/>
  <c r="L146" i="317"/>
  <c r="L145" i="317"/>
  <c r="L144" i="317"/>
  <c r="L143" i="317"/>
  <c r="K140" i="317"/>
  <c r="M139" i="317"/>
  <c r="M138" i="317"/>
  <c r="M137" i="317"/>
  <c r="M136" i="317"/>
  <c r="M135" i="317"/>
  <c r="K133" i="317"/>
  <c r="K132" i="317"/>
  <c r="M131" i="317"/>
  <c r="M130" i="317"/>
  <c r="M129" i="317"/>
  <c r="M128" i="317"/>
  <c r="M127" i="317"/>
  <c r="M126" i="317"/>
  <c r="M125" i="317"/>
  <c r="M124" i="317"/>
  <c r="M123" i="317"/>
  <c r="M122" i="317"/>
  <c r="M121" i="317"/>
  <c r="M120" i="317"/>
  <c r="K118" i="317"/>
  <c r="K117" i="317"/>
  <c r="K116" i="317"/>
  <c r="K115" i="317"/>
  <c r="P113" i="317"/>
  <c r="P112" i="317"/>
  <c r="P111" i="317"/>
  <c r="O108" i="317"/>
  <c r="M108" i="317"/>
  <c r="O107" i="317"/>
  <c r="M107" i="317"/>
  <c r="O106" i="317"/>
  <c r="M106" i="317"/>
  <c r="O105" i="317"/>
  <c r="M105" i="317"/>
  <c r="O104" i="317"/>
  <c r="M104" i="317"/>
  <c r="O103" i="317"/>
  <c r="M103" i="317"/>
  <c r="O102" i="317"/>
  <c r="M102" i="317"/>
  <c r="O101" i="317"/>
  <c r="M101" i="317"/>
  <c r="L98" i="317"/>
  <c r="L97" i="317"/>
  <c r="L96" i="317"/>
  <c r="L95" i="317"/>
  <c r="L94" i="317"/>
  <c r="L93" i="317"/>
  <c r="L92" i="317"/>
  <c r="L91" i="317"/>
  <c r="L90" i="317"/>
  <c r="L89" i="317"/>
  <c r="L88" i="317"/>
  <c r="N84" i="317"/>
  <c r="K67" i="317"/>
  <c r="L66" i="317"/>
  <c r="K64" i="317"/>
  <c r="L63" i="317"/>
  <c r="L62" i="317"/>
  <c r="L61" i="317"/>
  <c r="M59" i="317"/>
  <c r="M58" i="317"/>
  <c r="M57" i="317"/>
  <c r="F55" i="317"/>
  <c r="K52" i="317"/>
  <c r="F48" i="317"/>
  <c r="K47" i="317"/>
  <c r="K45" i="317"/>
  <c r="F39" i="317"/>
  <c r="L31" i="317"/>
  <c r="M29" i="317"/>
  <c r="L23" i="317"/>
  <c r="L22" i="317"/>
  <c r="L21" i="317"/>
  <c r="L20" i="317"/>
  <c r="L19" i="317"/>
  <c r="L18" i="317"/>
  <c r="L17" i="317"/>
  <c r="L16" i="317"/>
  <c r="L15" i="317"/>
  <c r="K13" i="317"/>
  <c r="P2" i="317"/>
  <c r="N2" i="317"/>
  <c r="L2" i="317"/>
  <c r="L157" i="316" l="1"/>
  <c r="L156" i="316"/>
  <c r="L155" i="316"/>
  <c r="L153" i="316"/>
  <c r="L152" i="316"/>
  <c r="L151" i="316"/>
  <c r="L150" i="316"/>
  <c r="L149" i="316"/>
  <c r="L148" i="316"/>
  <c r="L147" i="316"/>
  <c r="L146" i="316"/>
  <c r="L145" i="316"/>
  <c r="L144" i="316"/>
  <c r="L143" i="316"/>
  <c r="K140" i="316"/>
  <c r="M139" i="316"/>
  <c r="M138" i="316"/>
  <c r="M137" i="316"/>
  <c r="M136" i="316"/>
  <c r="M135" i="316"/>
  <c r="K133" i="316"/>
  <c r="K132" i="316"/>
  <c r="M131" i="316"/>
  <c r="M130" i="316"/>
  <c r="M129" i="316"/>
  <c r="M128" i="316"/>
  <c r="M127" i="316"/>
  <c r="M126" i="316"/>
  <c r="M125" i="316"/>
  <c r="M124" i="316"/>
  <c r="M123" i="316"/>
  <c r="M122" i="316"/>
  <c r="M121" i="316"/>
  <c r="M120" i="316"/>
  <c r="K118" i="316"/>
  <c r="K117" i="316"/>
  <c r="K116" i="316"/>
  <c r="K115" i="316"/>
  <c r="P113" i="316"/>
  <c r="P112" i="316"/>
  <c r="P111" i="316"/>
  <c r="O108" i="316"/>
  <c r="M108" i="316"/>
  <c r="O107" i="316"/>
  <c r="M107" i="316"/>
  <c r="O106" i="316"/>
  <c r="M106" i="316"/>
  <c r="O105" i="316"/>
  <c r="M105" i="316"/>
  <c r="O104" i="316"/>
  <c r="M104" i="316"/>
  <c r="O103" i="316"/>
  <c r="M103" i="316"/>
  <c r="O102" i="316"/>
  <c r="M102" i="316"/>
  <c r="O101" i="316"/>
  <c r="M101" i="316"/>
  <c r="L98" i="316"/>
  <c r="L97" i="316"/>
  <c r="L96" i="316"/>
  <c r="L95" i="316"/>
  <c r="L94" i="316"/>
  <c r="L93" i="316"/>
  <c r="L92" i="316"/>
  <c r="L91" i="316"/>
  <c r="L90" i="316"/>
  <c r="L89" i="316"/>
  <c r="L88" i="316"/>
  <c r="N84" i="316"/>
  <c r="K67" i="316"/>
  <c r="L66" i="316"/>
  <c r="K64" i="316"/>
  <c r="L63" i="316"/>
  <c r="L62" i="316"/>
  <c r="L61" i="316"/>
  <c r="M59" i="316"/>
  <c r="M58" i="316"/>
  <c r="M57" i="316"/>
  <c r="F55" i="316"/>
  <c r="K52" i="316"/>
  <c r="F48" i="316"/>
  <c r="K47" i="316"/>
  <c r="K45" i="316"/>
  <c r="F39" i="316"/>
  <c r="L31" i="316"/>
  <c r="M29" i="316"/>
  <c r="L23" i="316"/>
  <c r="L22" i="316"/>
  <c r="L21" i="316"/>
  <c r="L20" i="316"/>
  <c r="L19" i="316"/>
  <c r="L18" i="316"/>
  <c r="L17" i="316"/>
  <c r="L16" i="316"/>
  <c r="L15" i="316"/>
  <c r="K13" i="316"/>
  <c r="P2" i="316"/>
  <c r="N2" i="316"/>
  <c r="L2" i="316"/>
  <c r="G57" i="316" l="1"/>
  <c r="G59" i="316"/>
  <c r="G58" i="316"/>
  <c r="L157" i="315" l="1"/>
  <c r="L156" i="315"/>
  <c r="L155" i="315"/>
  <c r="L153" i="315"/>
  <c r="L152" i="315"/>
  <c r="L151" i="315"/>
  <c r="L150" i="315"/>
  <c r="L149" i="315"/>
  <c r="L148" i="315"/>
  <c r="L147" i="315"/>
  <c r="L146" i="315"/>
  <c r="L145" i="315"/>
  <c r="L144" i="315"/>
  <c r="L143" i="315"/>
  <c r="K140" i="315"/>
  <c r="M139" i="315"/>
  <c r="M138" i="315"/>
  <c r="M137" i="315"/>
  <c r="M136" i="315"/>
  <c r="M135" i="315"/>
  <c r="K133" i="315"/>
  <c r="K132" i="315"/>
  <c r="M131" i="315"/>
  <c r="M130" i="315"/>
  <c r="M129" i="315"/>
  <c r="M128" i="315"/>
  <c r="M127" i="315"/>
  <c r="M126" i="315"/>
  <c r="M125" i="315"/>
  <c r="M124" i="315"/>
  <c r="M123" i="315"/>
  <c r="M122" i="315"/>
  <c r="M121" i="315"/>
  <c r="M120" i="315"/>
  <c r="K118" i="315"/>
  <c r="K117" i="315"/>
  <c r="K116" i="315"/>
  <c r="K115" i="315"/>
  <c r="P113" i="315"/>
  <c r="P112" i="315"/>
  <c r="P111" i="315"/>
  <c r="O108" i="315"/>
  <c r="M108" i="315"/>
  <c r="O107" i="315"/>
  <c r="M107" i="315"/>
  <c r="O106" i="315"/>
  <c r="M106" i="315"/>
  <c r="O105" i="315"/>
  <c r="M105" i="315"/>
  <c r="O104" i="315"/>
  <c r="M104" i="315"/>
  <c r="O103" i="315"/>
  <c r="M103" i="315"/>
  <c r="O102" i="315"/>
  <c r="M102" i="315"/>
  <c r="O101" i="315"/>
  <c r="M101" i="315"/>
  <c r="L98" i="315"/>
  <c r="L97" i="315"/>
  <c r="L96" i="315"/>
  <c r="L95" i="315"/>
  <c r="L94" i="315"/>
  <c r="L93" i="315"/>
  <c r="L92" i="315"/>
  <c r="L91" i="315"/>
  <c r="L90" i="315"/>
  <c r="L89" i="315"/>
  <c r="L88" i="315"/>
  <c r="N84" i="315"/>
  <c r="K67" i="315"/>
  <c r="L66" i="315"/>
  <c r="K64" i="315"/>
  <c r="L63" i="315"/>
  <c r="L62" i="315"/>
  <c r="L61" i="315"/>
  <c r="M59" i="315"/>
  <c r="M58" i="315"/>
  <c r="M57" i="315"/>
  <c r="F55" i="315"/>
  <c r="K52" i="315"/>
  <c r="F48" i="315"/>
  <c r="G58" i="315" s="1"/>
  <c r="K47" i="315"/>
  <c r="K45" i="315"/>
  <c r="F39" i="315"/>
  <c r="L31" i="315"/>
  <c r="M29" i="315"/>
  <c r="L23" i="315"/>
  <c r="L22" i="315"/>
  <c r="L21" i="315"/>
  <c r="L20" i="315"/>
  <c r="L19" i="315"/>
  <c r="L18" i="315"/>
  <c r="L17" i="315"/>
  <c r="L16" i="315"/>
  <c r="L15" i="315"/>
  <c r="K13" i="315"/>
  <c r="P2" i="315"/>
  <c r="N2" i="315"/>
  <c r="L2" i="315"/>
  <c r="G57" i="315" l="1"/>
  <c r="G59" i="315"/>
  <c r="L157" i="313"/>
  <c r="L156" i="313"/>
  <c r="L155" i="313"/>
  <c r="L153" i="313"/>
  <c r="L152" i="313"/>
  <c r="L151" i="313"/>
  <c r="L150" i="313"/>
  <c r="L149" i="313"/>
  <c r="L148" i="313"/>
  <c r="L147" i="313"/>
  <c r="L146" i="313"/>
  <c r="L145" i="313"/>
  <c r="L144" i="313"/>
  <c r="L143" i="313"/>
  <c r="K140" i="313"/>
  <c r="M139" i="313"/>
  <c r="M138" i="313"/>
  <c r="M137" i="313"/>
  <c r="M136" i="313"/>
  <c r="M135" i="313"/>
  <c r="K133" i="313"/>
  <c r="K132" i="313"/>
  <c r="M131" i="313"/>
  <c r="M130" i="313"/>
  <c r="M129" i="313"/>
  <c r="M128" i="313"/>
  <c r="M127" i="313"/>
  <c r="M126" i="313"/>
  <c r="M125" i="313"/>
  <c r="M124" i="313"/>
  <c r="M123" i="313"/>
  <c r="M122" i="313"/>
  <c r="M121" i="313"/>
  <c r="M120" i="313"/>
  <c r="K118" i="313"/>
  <c r="K117" i="313"/>
  <c r="K116" i="313"/>
  <c r="K115" i="313"/>
  <c r="P113" i="313"/>
  <c r="P112" i="313"/>
  <c r="P111" i="313"/>
  <c r="O108" i="313"/>
  <c r="M108" i="313"/>
  <c r="O107" i="313"/>
  <c r="M107" i="313"/>
  <c r="O106" i="313"/>
  <c r="M106" i="313"/>
  <c r="O105" i="313"/>
  <c r="M105" i="313"/>
  <c r="O104" i="313"/>
  <c r="M104" i="313"/>
  <c r="O103" i="313"/>
  <c r="M103" i="313"/>
  <c r="O102" i="313"/>
  <c r="M102" i="313"/>
  <c r="O101" i="313"/>
  <c r="M101" i="313"/>
  <c r="L98" i="313"/>
  <c r="L97" i="313"/>
  <c r="L96" i="313"/>
  <c r="L95" i="313"/>
  <c r="L94" i="313"/>
  <c r="L93" i="313"/>
  <c r="L92" i="313"/>
  <c r="L91" i="313"/>
  <c r="L90" i="313"/>
  <c r="L89" i="313"/>
  <c r="L88" i="313"/>
  <c r="N84" i="313"/>
  <c r="K67" i="313"/>
  <c r="L66" i="313"/>
  <c r="K64" i="313"/>
  <c r="L63" i="313"/>
  <c r="L62" i="313"/>
  <c r="L61" i="313"/>
  <c r="M59" i="313"/>
  <c r="M58" i="313"/>
  <c r="M57" i="313"/>
  <c r="F55" i="313"/>
  <c r="K52" i="313"/>
  <c r="F48" i="313"/>
  <c r="K47" i="313"/>
  <c r="K45" i="313"/>
  <c r="F39" i="313"/>
  <c r="L31" i="313"/>
  <c r="M29" i="313"/>
  <c r="L23" i="313"/>
  <c r="L22" i="313"/>
  <c r="L21" i="313"/>
  <c r="L20" i="313"/>
  <c r="L19" i="313"/>
  <c r="L18" i="313"/>
  <c r="L17" i="313"/>
  <c r="L16" i="313"/>
  <c r="L15" i="313"/>
  <c r="K13" i="313"/>
  <c r="P2" i="313"/>
  <c r="N2" i="313"/>
  <c r="L2" i="313"/>
  <c r="G57" i="313" l="1"/>
  <c r="G59" i="313"/>
  <c r="L157" i="312" l="1"/>
  <c r="L156" i="312"/>
  <c r="L155" i="312"/>
  <c r="L153" i="312"/>
  <c r="L152" i="312"/>
  <c r="L151" i="312"/>
  <c r="L150" i="312"/>
  <c r="L149" i="312"/>
  <c r="L148" i="312"/>
  <c r="L147" i="312"/>
  <c r="L146" i="312"/>
  <c r="L145" i="312"/>
  <c r="L144" i="312"/>
  <c r="L143" i="312"/>
  <c r="K140" i="312"/>
  <c r="M139" i="312"/>
  <c r="M138" i="312"/>
  <c r="M137" i="312"/>
  <c r="M136" i="312"/>
  <c r="M135" i="312"/>
  <c r="K133" i="312"/>
  <c r="K132" i="312"/>
  <c r="M131" i="312"/>
  <c r="M130" i="312"/>
  <c r="M129" i="312"/>
  <c r="M128" i="312"/>
  <c r="M127" i="312"/>
  <c r="M126" i="312"/>
  <c r="M125" i="312"/>
  <c r="M124" i="312"/>
  <c r="M123" i="312"/>
  <c r="M122" i="312"/>
  <c r="M121" i="312"/>
  <c r="M120" i="312"/>
  <c r="K118" i="312"/>
  <c r="K117" i="312"/>
  <c r="K116" i="312"/>
  <c r="K115" i="312"/>
  <c r="P113" i="312"/>
  <c r="P112" i="312"/>
  <c r="P111" i="312"/>
  <c r="O108" i="312"/>
  <c r="M108" i="312"/>
  <c r="O107" i="312"/>
  <c r="M107" i="312"/>
  <c r="O106" i="312"/>
  <c r="M106" i="312"/>
  <c r="O105" i="312"/>
  <c r="M105" i="312"/>
  <c r="O104" i="312"/>
  <c r="M104" i="312"/>
  <c r="O103" i="312"/>
  <c r="M103" i="312"/>
  <c r="O102" i="312"/>
  <c r="M102" i="312"/>
  <c r="O101" i="312"/>
  <c r="M101" i="312"/>
  <c r="L98" i="312"/>
  <c r="L97" i="312"/>
  <c r="L96" i="312"/>
  <c r="L95" i="312"/>
  <c r="L94" i="312"/>
  <c r="L93" i="312"/>
  <c r="L92" i="312"/>
  <c r="L91" i="312"/>
  <c r="L90" i="312"/>
  <c r="L89" i="312"/>
  <c r="L88" i="312"/>
  <c r="N84" i="312"/>
  <c r="K67" i="312"/>
  <c r="L66" i="312"/>
  <c r="K64" i="312"/>
  <c r="L63" i="312"/>
  <c r="L62" i="312"/>
  <c r="L61" i="312"/>
  <c r="M59" i="312"/>
  <c r="M58" i="312"/>
  <c r="M57" i="312"/>
  <c r="F55" i="312"/>
  <c r="K52" i="312"/>
  <c r="F48" i="312"/>
  <c r="K47" i="312"/>
  <c r="K45" i="312"/>
  <c r="F39" i="312"/>
  <c r="L31" i="312"/>
  <c r="M29" i="312"/>
  <c r="L23" i="312"/>
  <c r="L22" i="312"/>
  <c r="L21" i="312"/>
  <c r="L20" i="312"/>
  <c r="L19" i="312"/>
  <c r="L18" i="312"/>
  <c r="L17" i="312"/>
  <c r="L16" i="312"/>
  <c r="L15" i="312"/>
  <c r="K13" i="312"/>
  <c r="P2" i="312"/>
  <c r="N2" i="312"/>
  <c r="L2" i="312"/>
  <c r="G57" i="312" l="1"/>
  <c r="G59" i="312"/>
  <c r="L157" i="311" l="1"/>
  <c r="L156" i="311"/>
  <c r="L155" i="311"/>
  <c r="L153" i="311"/>
  <c r="L152" i="311"/>
  <c r="L151" i="311"/>
  <c r="L150" i="311"/>
  <c r="L149" i="311"/>
  <c r="L148" i="311"/>
  <c r="L147" i="311"/>
  <c r="L146" i="311"/>
  <c r="L145" i="311"/>
  <c r="L144" i="311"/>
  <c r="L143" i="311"/>
  <c r="K140" i="311"/>
  <c r="M139" i="311"/>
  <c r="M138" i="311"/>
  <c r="M137" i="311"/>
  <c r="M136" i="311"/>
  <c r="M135" i="311"/>
  <c r="K133" i="311"/>
  <c r="K132" i="311"/>
  <c r="M131" i="311"/>
  <c r="M130" i="311"/>
  <c r="M129" i="311"/>
  <c r="M128" i="311"/>
  <c r="M127" i="311"/>
  <c r="M126" i="311"/>
  <c r="M125" i="311"/>
  <c r="M124" i="311"/>
  <c r="M123" i="311"/>
  <c r="M122" i="311"/>
  <c r="M121" i="311"/>
  <c r="M120" i="311"/>
  <c r="K118" i="311"/>
  <c r="K117" i="311"/>
  <c r="K116" i="311"/>
  <c r="K115" i="311"/>
  <c r="P113" i="311"/>
  <c r="P112" i="311"/>
  <c r="P111" i="311"/>
  <c r="O108" i="311"/>
  <c r="M108" i="311"/>
  <c r="O107" i="311"/>
  <c r="M107" i="311"/>
  <c r="O106" i="311"/>
  <c r="M106" i="311"/>
  <c r="O105" i="311"/>
  <c r="M105" i="311"/>
  <c r="O104" i="311"/>
  <c r="M104" i="311"/>
  <c r="O103" i="311"/>
  <c r="M103" i="311"/>
  <c r="O102" i="311"/>
  <c r="M102" i="311"/>
  <c r="O101" i="311"/>
  <c r="M101" i="311"/>
  <c r="L98" i="311"/>
  <c r="L97" i="311"/>
  <c r="L96" i="311"/>
  <c r="L95" i="311"/>
  <c r="L94" i="311"/>
  <c r="L93" i="311"/>
  <c r="L92" i="311"/>
  <c r="L91" i="311"/>
  <c r="L90" i="311"/>
  <c r="L89" i="311"/>
  <c r="L88" i="311"/>
  <c r="N84" i="311"/>
  <c r="K67" i="311"/>
  <c r="L66" i="311"/>
  <c r="K64" i="311"/>
  <c r="L63" i="311"/>
  <c r="L62" i="311"/>
  <c r="L61" i="311"/>
  <c r="M59" i="311"/>
  <c r="M58" i="311"/>
  <c r="M57" i="311"/>
  <c r="F55" i="311"/>
  <c r="K52" i="311"/>
  <c r="F48" i="311"/>
  <c r="K47" i="311"/>
  <c r="K45" i="311"/>
  <c r="L31" i="311"/>
  <c r="M29" i="311"/>
  <c r="L23" i="311"/>
  <c r="L22" i="311"/>
  <c r="L21" i="311"/>
  <c r="L20" i="311"/>
  <c r="L19" i="311"/>
  <c r="L18" i="311"/>
  <c r="L17" i="311"/>
  <c r="L16" i="311"/>
  <c r="L15" i="311"/>
  <c r="K13" i="311"/>
  <c r="P2" i="311"/>
  <c r="N2" i="311"/>
  <c r="L2" i="311"/>
  <c r="L157" i="310" l="1"/>
  <c r="L156" i="310"/>
  <c r="L155" i="310"/>
  <c r="L153" i="310"/>
  <c r="L152" i="310"/>
  <c r="L151" i="310"/>
  <c r="L150" i="310"/>
  <c r="L149" i="310"/>
  <c r="L148" i="310"/>
  <c r="L147" i="310"/>
  <c r="L146" i="310"/>
  <c r="L145" i="310"/>
  <c r="L144" i="310"/>
  <c r="L143" i="310"/>
  <c r="K140" i="310"/>
  <c r="M139" i="310"/>
  <c r="M138" i="310"/>
  <c r="M137" i="310"/>
  <c r="M136" i="310"/>
  <c r="M135" i="310"/>
  <c r="K133" i="310"/>
  <c r="K132" i="310"/>
  <c r="M131" i="310"/>
  <c r="M130" i="310"/>
  <c r="M129" i="310"/>
  <c r="M128" i="310"/>
  <c r="M127" i="310"/>
  <c r="M126" i="310"/>
  <c r="M125" i="310"/>
  <c r="M124" i="310"/>
  <c r="M123" i="310"/>
  <c r="M122" i="310"/>
  <c r="M121" i="310"/>
  <c r="M120" i="310"/>
  <c r="K118" i="310"/>
  <c r="K117" i="310"/>
  <c r="K116" i="310"/>
  <c r="K115" i="310"/>
  <c r="P113" i="310"/>
  <c r="P112" i="310"/>
  <c r="P111" i="310"/>
  <c r="O108" i="310"/>
  <c r="M108" i="310"/>
  <c r="O107" i="310"/>
  <c r="M107" i="310"/>
  <c r="O106" i="310"/>
  <c r="M106" i="310"/>
  <c r="O105" i="310"/>
  <c r="M105" i="310"/>
  <c r="O104" i="310"/>
  <c r="M104" i="310"/>
  <c r="O103" i="310"/>
  <c r="M103" i="310"/>
  <c r="O102" i="310"/>
  <c r="M102" i="310"/>
  <c r="O101" i="310"/>
  <c r="M101" i="310"/>
  <c r="L98" i="310"/>
  <c r="L97" i="310"/>
  <c r="L96" i="310"/>
  <c r="L95" i="310"/>
  <c r="L94" i="310"/>
  <c r="L93" i="310"/>
  <c r="L92" i="310"/>
  <c r="L91" i="310"/>
  <c r="L90" i="310"/>
  <c r="L89" i="310"/>
  <c r="L88" i="310"/>
  <c r="N84" i="310"/>
  <c r="K67" i="310"/>
  <c r="L66" i="310"/>
  <c r="K64" i="310"/>
  <c r="L63" i="310"/>
  <c r="L62" i="310"/>
  <c r="L61" i="310"/>
  <c r="M59" i="310"/>
  <c r="M58" i="310"/>
  <c r="M57" i="310"/>
  <c r="F55" i="310"/>
  <c r="K52" i="310"/>
  <c r="F48" i="310"/>
  <c r="K47" i="310"/>
  <c r="K45" i="310"/>
  <c r="F39" i="310"/>
  <c r="L31" i="310"/>
  <c r="M29" i="310"/>
  <c r="L23" i="310"/>
  <c r="L22" i="310"/>
  <c r="L21" i="310"/>
  <c r="L20" i="310"/>
  <c r="L19" i="310"/>
  <c r="L18" i="310"/>
  <c r="L17" i="310"/>
  <c r="L16" i="310"/>
  <c r="L15" i="310"/>
  <c r="K13" i="310"/>
  <c r="P2" i="310"/>
  <c r="N2" i="310"/>
  <c r="L2" i="310"/>
  <c r="G59" i="310" l="1"/>
  <c r="G58" i="310"/>
  <c r="G57" i="310"/>
  <c r="L157" i="309"/>
  <c r="L156" i="309"/>
  <c r="L155" i="309"/>
  <c r="L153" i="309"/>
  <c r="L152" i="309"/>
  <c r="L151" i="309"/>
  <c r="L150" i="309"/>
  <c r="L149" i="309"/>
  <c r="L148" i="309"/>
  <c r="L147" i="309"/>
  <c r="L146" i="309"/>
  <c r="L145" i="309"/>
  <c r="L144" i="309"/>
  <c r="L143" i="309"/>
  <c r="K140" i="309"/>
  <c r="M139" i="309"/>
  <c r="M138" i="309"/>
  <c r="M137" i="309"/>
  <c r="M136" i="309"/>
  <c r="M135" i="309"/>
  <c r="K133" i="309"/>
  <c r="K132" i="309"/>
  <c r="M131" i="309"/>
  <c r="M130" i="309"/>
  <c r="M129" i="309"/>
  <c r="M128" i="309"/>
  <c r="M127" i="309"/>
  <c r="M126" i="309"/>
  <c r="M125" i="309"/>
  <c r="M124" i="309"/>
  <c r="M123" i="309"/>
  <c r="M122" i="309"/>
  <c r="M121" i="309"/>
  <c r="M120" i="309"/>
  <c r="K118" i="309"/>
  <c r="K117" i="309"/>
  <c r="K116" i="309"/>
  <c r="K115" i="309"/>
  <c r="P113" i="309"/>
  <c r="P112" i="309"/>
  <c r="P111" i="309"/>
  <c r="O108" i="309"/>
  <c r="M108" i="309"/>
  <c r="O107" i="309"/>
  <c r="M107" i="309"/>
  <c r="O106" i="309"/>
  <c r="M106" i="309"/>
  <c r="O105" i="309"/>
  <c r="M105" i="309"/>
  <c r="O104" i="309"/>
  <c r="M104" i="309"/>
  <c r="O103" i="309"/>
  <c r="M103" i="309"/>
  <c r="O102" i="309"/>
  <c r="M102" i="309"/>
  <c r="O101" i="309"/>
  <c r="M101" i="309"/>
  <c r="L98" i="309"/>
  <c r="L97" i="309"/>
  <c r="L96" i="309"/>
  <c r="L95" i="309"/>
  <c r="L94" i="309"/>
  <c r="L93" i="309"/>
  <c r="L92" i="309"/>
  <c r="L91" i="309"/>
  <c r="L90" i="309"/>
  <c r="L89" i="309"/>
  <c r="L88" i="309"/>
  <c r="N84" i="309"/>
  <c r="K67" i="309"/>
  <c r="L66" i="309"/>
  <c r="K64" i="309"/>
  <c r="L63" i="309"/>
  <c r="L62" i="309"/>
  <c r="L61" i="309"/>
  <c r="M59" i="309"/>
  <c r="M58" i="309"/>
  <c r="M57" i="309"/>
  <c r="F55" i="309"/>
  <c r="K52" i="309"/>
  <c r="F48" i="309"/>
  <c r="K47" i="309"/>
  <c r="K45" i="309"/>
  <c r="F39" i="309"/>
  <c r="L31" i="309"/>
  <c r="M29" i="309"/>
  <c r="L23" i="309"/>
  <c r="L22" i="309"/>
  <c r="L21" i="309"/>
  <c r="L20" i="309"/>
  <c r="L19" i="309"/>
  <c r="L18" i="309"/>
  <c r="L17" i="309"/>
  <c r="L16" i="309"/>
  <c r="L15" i="309"/>
  <c r="K13" i="309"/>
  <c r="P2" i="309"/>
  <c r="N2" i="309"/>
  <c r="L2" i="309"/>
  <c r="G59" i="309" l="1"/>
  <c r="G58" i="309"/>
  <c r="G57" i="309"/>
  <c r="L157" i="308" l="1"/>
  <c r="L156" i="308"/>
  <c r="L155" i="308"/>
  <c r="L153" i="308"/>
  <c r="L152" i="308"/>
  <c r="L151" i="308"/>
  <c r="L150" i="308"/>
  <c r="L149" i="308"/>
  <c r="L148" i="308"/>
  <c r="L147" i="308"/>
  <c r="L146" i="308"/>
  <c r="L145" i="308"/>
  <c r="L144" i="308"/>
  <c r="L143" i="308"/>
  <c r="K140" i="308"/>
  <c r="M139" i="308"/>
  <c r="M138" i="308"/>
  <c r="M137" i="308"/>
  <c r="M136" i="308"/>
  <c r="M135" i="308"/>
  <c r="K133" i="308"/>
  <c r="K132" i="308"/>
  <c r="M131" i="308"/>
  <c r="M130" i="308"/>
  <c r="M129" i="308"/>
  <c r="M128" i="308"/>
  <c r="M127" i="308"/>
  <c r="M126" i="308"/>
  <c r="M125" i="308"/>
  <c r="M124" i="308"/>
  <c r="M123" i="308"/>
  <c r="M122" i="308"/>
  <c r="M121" i="308"/>
  <c r="M120" i="308"/>
  <c r="K118" i="308"/>
  <c r="K117" i="308"/>
  <c r="K116" i="308"/>
  <c r="K115" i="308"/>
  <c r="P113" i="308"/>
  <c r="P112" i="308"/>
  <c r="P111" i="308"/>
  <c r="O108" i="308"/>
  <c r="M108" i="308"/>
  <c r="O107" i="308"/>
  <c r="M107" i="308"/>
  <c r="O106" i="308"/>
  <c r="M106" i="308"/>
  <c r="O105" i="308"/>
  <c r="M105" i="308"/>
  <c r="O104" i="308"/>
  <c r="M104" i="308"/>
  <c r="O103" i="308"/>
  <c r="M103" i="308"/>
  <c r="O102" i="308"/>
  <c r="M102" i="308"/>
  <c r="O101" i="308"/>
  <c r="M101" i="308"/>
  <c r="L98" i="308"/>
  <c r="L97" i="308"/>
  <c r="L96" i="308"/>
  <c r="L95" i="308"/>
  <c r="L94" i="308"/>
  <c r="L93" i="308"/>
  <c r="L92" i="308"/>
  <c r="L91" i="308"/>
  <c r="L90" i="308"/>
  <c r="L89" i="308"/>
  <c r="L88" i="308"/>
  <c r="N84" i="308"/>
  <c r="K67" i="308"/>
  <c r="L66" i="308"/>
  <c r="K64" i="308"/>
  <c r="L63" i="308"/>
  <c r="L62" i="308"/>
  <c r="L61" i="308"/>
  <c r="M59" i="308"/>
  <c r="M58" i="308"/>
  <c r="M57" i="308"/>
  <c r="F55" i="308"/>
  <c r="K52" i="308"/>
  <c r="F48" i="308"/>
  <c r="K47" i="308"/>
  <c r="K45" i="308"/>
  <c r="F39" i="308"/>
  <c r="L31" i="308"/>
  <c r="M29" i="308"/>
  <c r="L23" i="308"/>
  <c r="L22" i="308"/>
  <c r="L21" i="308"/>
  <c r="L20" i="308"/>
  <c r="L19" i="308"/>
  <c r="L18" i="308"/>
  <c r="L17" i="308"/>
  <c r="L16" i="308"/>
  <c r="L15" i="308"/>
  <c r="K13" i="308"/>
  <c r="P2" i="308"/>
  <c r="N2" i="308"/>
  <c r="L2" i="308"/>
  <c r="G57" i="308" l="1"/>
  <c r="G59" i="308"/>
  <c r="L157" i="307"/>
  <c r="L156" i="307"/>
  <c r="L155" i="307"/>
  <c r="L153" i="307"/>
  <c r="L152" i="307"/>
  <c r="L151" i="307"/>
  <c r="L150" i="307"/>
  <c r="L149" i="307"/>
  <c r="L148" i="307"/>
  <c r="L147" i="307"/>
  <c r="L146" i="307"/>
  <c r="L145" i="307"/>
  <c r="L144" i="307"/>
  <c r="L143" i="307"/>
  <c r="K140" i="307"/>
  <c r="M139" i="307"/>
  <c r="M138" i="307"/>
  <c r="M137" i="307"/>
  <c r="M136" i="307"/>
  <c r="M135" i="307"/>
  <c r="K133" i="307"/>
  <c r="K132" i="307"/>
  <c r="M131" i="307"/>
  <c r="M130" i="307"/>
  <c r="M129" i="307"/>
  <c r="M128" i="307"/>
  <c r="M127" i="307"/>
  <c r="M126" i="307"/>
  <c r="M125" i="307"/>
  <c r="M124" i="307"/>
  <c r="M123" i="307"/>
  <c r="M122" i="307"/>
  <c r="M121" i="307"/>
  <c r="M120" i="307"/>
  <c r="K118" i="307"/>
  <c r="K117" i="307"/>
  <c r="K116" i="307"/>
  <c r="K115" i="307"/>
  <c r="P113" i="307"/>
  <c r="P112" i="307"/>
  <c r="P111" i="307"/>
  <c r="O108" i="307"/>
  <c r="M108" i="307"/>
  <c r="O107" i="307"/>
  <c r="M107" i="307"/>
  <c r="O106" i="307"/>
  <c r="M106" i="307"/>
  <c r="O105" i="307"/>
  <c r="M105" i="307"/>
  <c r="O104" i="307"/>
  <c r="M104" i="307"/>
  <c r="O103" i="307"/>
  <c r="M103" i="307"/>
  <c r="O102" i="307"/>
  <c r="M102" i="307"/>
  <c r="O101" i="307"/>
  <c r="M101" i="307"/>
  <c r="L98" i="307"/>
  <c r="L97" i="307"/>
  <c r="L96" i="307"/>
  <c r="L95" i="307"/>
  <c r="L94" i="307"/>
  <c r="L93" i="307"/>
  <c r="L92" i="307"/>
  <c r="L91" i="307"/>
  <c r="L90" i="307"/>
  <c r="L89" i="307"/>
  <c r="L88" i="307"/>
  <c r="N84" i="307"/>
  <c r="K67" i="307"/>
  <c r="L66" i="307"/>
  <c r="K64" i="307"/>
  <c r="L63" i="307"/>
  <c r="L62" i="307"/>
  <c r="L61" i="307"/>
  <c r="M59" i="307"/>
  <c r="M58" i="307"/>
  <c r="M57" i="307"/>
  <c r="F55" i="307"/>
  <c r="K52" i="307"/>
  <c r="F48" i="307"/>
  <c r="K47" i="307"/>
  <c r="K45" i="307"/>
  <c r="F39" i="307"/>
  <c r="L31" i="307"/>
  <c r="M29" i="307"/>
  <c r="L23" i="307"/>
  <c r="L22" i="307"/>
  <c r="L21" i="307"/>
  <c r="L20" i="307"/>
  <c r="L19" i="307"/>
  <c r="L18" i="307"/>
  <c r="L17" i="307"/>
  <c r="L16" i="307"/>
  <c r="L15" i="307"/>
  <c r="K13" i="307"/>
  <c r="P2" i="307"/>
  <c r="N2" i="307"/>
  <c r="L2" i="307"/>
  <c r="G59" i="307" l="1"/>
  <c r="G57" i="307"/>
  <c r="L157" i="306" l="1"/>
  <c r="L156" i="306"/>
  <c r="L155" i="306"/>
  <c r="L153" i="306"/>
  <c r="L152" i="306"/>
  <c r="L151" i="306"/>
  <c r="L150" i="306"/>
  <c r="L149" i="306"/>
  <c r="L148" i="306"/>
  <c r="L147" i="306"/>
  <c r="L146" i="306"/>
  <c r="L145" i="306"/>
  <c r="L144" i="306"/>
  <c r="L143" i="306"/>
  <c r="K140" i="306"/>
  <c r="M139" i="306"/>
  <c r="M138" i="306"/>
  <c r="M137" i="306"/>
  <c r="M136" i="306"/>
  <c r="M135" i="306"/>
  <c r="K133" i="306"/>
  <c r="K132" i="306"/>
  <c r="M131" i="306"/>
  <c r="M130" i="306"/>
  <c r="M129" i="306"/>
  <c r="M128" i="306"/>
  <c r="M127" i="306"/>
  <c r="M126" i="306"/>
  <c r="M125" i="306"/>
  <c r="M124" i="306"/>
  <c r="M123" i="306"/>
  <c r="M122" i="306"/>
  <c r="M121" i="306"/>
  <c r="M120" i="306"/>
  <c r="K118" i="306"/>
  <c r="K117" i="306"/>
  <c r="K116" i="306"/>
  <c r="K115" i="306"/>
  <c r="P113" i="306"/>
  <c r="P112" i="306"/>
  <c r="P111" i="306"/>
  <c r="O108" i="306"/>
  <c r="M108" i="306"/>
  <c r="O107" i="306"/>
  <c r="M107" i="306"/>
  <c r="O106" i="306"/>
  <c r="M106" i="306"/>
  <c r="O105" i="306"/>
  <c r="M105" i="306"/>
  <c r="O104" i="306"/>
  <c r="M104" i="306"/>
  <c r="O103" i="306"/>
  <c r="M103" i="306"/>
  <c r="O102" i="306"/>
  <c r="M102" i="306"/>
  <c r="O101" i="306"/>
  <c r="M101" i="306"/>
  <c r="L98" i="306"/>
  <c r="L97" i="306"/>
  <c r="L96" i="306"/>
  <c r="L95" i="306"/>
  <c r="L94" i="306"/>
  <c r="L93" i="306"/>
  <c r="L92" i="306"/>
  <c r="L91" i="306"/>
  <c r="L90" i="306"/>
  <c r="L89" i="306"/>
  <c r="L88" i="306"/>
  <c r="N84" i="306"/>
  <c r="K67" i="306"/>
  <c r="L66" i="306"/>
  <c r="K64" i="306"/>
  <c r="L63" i="306"/>
  <c r="L62" i="306"/>
  <c r="L61" i="306"/>
  <c r="M59" i="306"/>
  <c r="M58" i="306"/>
  <c r="M57" i="306"/>
  <c r="F55" i="306"/>
  <c r="K52" i="306"/>
  <c r="F48" i="306"/>
  <c r="K47" i="306"/>
  <c r="K45" i="306"/>
  <c r="F39" i="306"/>
  <c r="L31" i="306"/>
  <c r="M29" i="306"/>
  <c r="L23" i="306"/>
  <c r="L22" i="306"/>
  <c r="L21" i="306"/>
  <c r="L20" i="306"/>
  <c r="L19" i="306"/>
  <c r="L18" i="306"/>
  <c r="L17" i="306"/>
  <c r="L16" i="306"/>
  <c r="L15" i="306"/>
  <c r="K13" i="306"/>
  <c r="P2" i="306"/>
  <c r="N2" i="306"/>
  <c r="L2" i="306"/>
  <c r="G59" i="306" l="1"/>
  <c r="G58" i="306"/>
  <c r="G57" i="306"/>
  <c r="L157" i="305"/>
  <c r="L156" i="305"/>
  <c r="L155" i="305"/>
  <c r="L153" i="305"/>
  <c r="L152" i="305"/>
  <c r="L151" i="305"/>
  <c r="L150" i="305"/>
  <c r="L149" i="305"/>
  <c r="L148" i="305"/>
  <c r="L147" i="305"/>
  <c r="L146" i="305"/>
  <c r="L145" i="305"/>
  <c r="L144" i="305"/>
  <c r="L143" i="305"/>
  <c r="K140" i="305"/>
  <c r="M139" i="305"/>
  <c r="M138" i="305"/>
  <c r="M137" i="305"/>
  <c r="M136" i="305"/>
  <c r="M135" i="305"/>
  <c r="K133" i="305"/>
  <c r="K132" i="305"/>
  <c r="M131" i="305"/>
  <c r="M130" i="305"/>
  <c r="M129" i="305"/>
  <c r="M128" i="305"/>
  <c r="M127" i="305"/>
  <c r="M126" i="305"/>
  <c r="M125" i="305"/>
  <c r="M124" i="305"/>
  <c r="M123" i="305"/>
  <c r="M122" i="305"/>
  <c r="M121" i="305"/>
  <c r="M120" i="305"/>
  <c r="K118" i="305"/>
  <c r="K117" i="305"/>
  <c r="K116" i="305"/>
  <c r="K115" i="305"/>
  <c r="P113" i="305"/>
  <c r="P112" i="305"/>
  <c r="P111" i="305"/>
  <c r="O108" i="305"/>
  <c r="M108" i="305"/>
  <c r="O107" i="305"/>
  <c r="M107" i="305"/>
  <c r="O106" i="305"/>
  <c r="M106" i="305"/>
  <c r="O105" i="305"/>
  <c r="M105" i="305"/>
  <c r="O104" i="305"/>
  <c r="M104" i="305"/>
  <c r="O103" i="305"/>
  <c r="M103" i="305"/>
  <c r="O102" i="305"/>
  <c r="M102" i="305"/>
  <c r="O101" i="305"/>
  <c r="M101" i="305"/>
  <c r="L98" i="305"/>
  <c r="L97" i="305"/>
  <c r="L96" i="305"/>
  <c r="L95" i="305"/>
  <c r="L94" i="305"/>
  <c r="L93" i="305"/>
  <c r="L92" i="305"/>
  <c r="L91" i="305"/>
  <c r="L90" i="305"/>
  <c r="L89" i="305"/>
  <c r="L88" i="305"/>
  <c r="N84" i="305"/>
  <c r="K67" i="305"/>
  <c r="L66" i="305"/>
  <c r="K64" i="305"/>
  <c r="L63" i="305"/>
  <c r="L62" i="305"/>
  <c r="L61" i="305"/>
  <c r="M59" i="305"/>
  <c r="M58" i="305"/>
  <c r="M57" i="305"/>
  <c r="K52" i="305"/>
  <c r="F48" i="305"/>
  <c r="K47" i="305"/>
  <c r="K45" i="305"/>
  <c r="F39" i="305"/>
  <c r="L31" i="305"/>
  <c r="M29" i="305"/>
  <c r="L23" i="305"/>
  <c r="L22" i="305"/>
  <c r="L21" i="305"/>
  <c r="L20" i="305"/>
  <c r="L19" i="305"/>
  <c r="L18" i="305"/>
  <c r="L17" i="305"/>
  <c r="L16" i="305"/>
  <c r="L15" i="305"/>
  <c r="K13" i="305"/>
  <c r="P2" i="305"/>
  <c r="N2" i="305"/>
  <c r="L2" i="305"/>
  <c r="L157" i="304" l="1"/>
  <c r="L156" i="304"/>
  <c r="L155" i="304"/>
  <c r="L153" i="304"/>
  <c r="L152" i="304"/>
  <c r="L151" i="304"/>
  <c r="L150" i="304"/>
  <c r="L149" i="304"/>
  <c r="L148" i="304"/>
  <c r="L147" i="304"/>
  <c r="L146" i="304"/>
  <c r="L145" i="304"/>
  <c r="L144" i="304"/>
  <c r="L143" i="304"/>
  <c r="K140" i="304"/>
  <c r="M139" i="304"/>
  <c r="M138" i="304"/>
  <c r="M137" i="304"/>
  <c r="M136" i="304"/>
  <c r="M135" i="304"/>
  <c r="K133" i="304"/>
  <c r="K132" i="304"/>
  <c r="M131" i="304"/>
  <c r="M130" i="304"/>
  <c r="M129" i="304"/>
  <c r="M128" i="304"/>
  <c r="M127" i="304"/>
  <c r="M126" i="304"/>
  <c r="M125" i="304"/>
  <c r="M124" i="304"/>
  <c r="M123" i="304"/>
  <c r="M122" i="304"/>
  <c r="M121" i="304"/>
  <c r="M120" i="304"/>
  <c r="K118" i="304"/>
  <c r="K117" i="304"/>
  <c r="K116" i="304"/>
  <c r="K115" i="304"/>
  <c r="P113" i="304"/>
  <c r="P112" i="304"/>
  <c r="P111" i="304"/>
  <c r="O108" i="304"/>
  <c r="M108" i="304"/>
  <c r="O107" i="304"/>
  <c r="M107" i="304"/>
  <c r="O106" i="304"/>
  <c r="M106" i="304"/>
  <c r="O105" i="304"/>
  <c r="M105" i="304"/>
  <c r="O104" i="304"/>
  <c r="M104" i="304"/>
  <c r="O103" i="304"/>
  <c r="M103" i="304"/>
  <c r="O102" i="304"/>
  <c r="M102" i="304"/>
  <c r="O101" i="304"/>
  <c r="M101" i="304"/>
  <c r="L98" i="304"/>
  <c r="L97" i="304"/>
  <c r="L96" i="304"/>
  <c r="L95" i="304"/>
  <c r="L94" i="304"/>
  <c r="L93" i="304"/>
  <c r="L92" i="304"/>
  <c r="L91" i="304"/>
  <c r="L90" i="304"/>
  <c r="L89" i="304"/>
  <c r="L88" i="304"/>
  <c r="N84" i="304"/>
  <c r="K67" i="304"/>
  <c r="L66" i="304"/>
  <c r="K64" i="304"/>
  <c r="L63" i="304"/>
  <c r="L62" i="304"/>
  <c r="L61" i="304"/>
  <c r="M59" i="304"/>
  <c r="M58" i="304"/>
  <c r="M57" i="304"/>
  <c r="F55" i="304"/>
  <c r="K52" i="304"/>
  <c r="K47" i="304"/>
  <c r="K45" i="304"/>
  <c r="F39" i="304"/>
  <c r="L31" i="304"/>
  <c r="M29" i="304"/>
  <c r="L23" i="304"/>
  <c r="L22" i="304"/>
  <c r="L21" i="304"/>
  <c r="L20" i="304"/>
  <c r="L19" i="304"/>
  <c r="L18" i="304"/>
  <c r="L17" i="304"/>
  <c r="L16" i="304"/>
  <c r="L15" i="304"/>
  <c r="K13" i="304"/>
  <c r="P2" i="304"/>
  <c r="N2" i="304"/>
  <c r="L2" i="304"/>
  <c r="G59" i="304" l="1"/>
  <c r="G57" i="304"/>
  <c r="L157" i="303" l="1"/>
  <c r="L156" i="303"/>
  <c r="L155" i="303"/>
  <c r="L153" i="303"/>
  <c r="L152" i="303"/>
  <c r="L151" i="303"/>
  <c r="L150" i="303"/>
  <c r="L149" i="303"/>
  <c r="L148" i="303"/>
  <c r="L147" i="303"/>
  <c r="L146" i="303"/>
  <c r="L145" i="303"/>
  <c r="L144" i="303"/>
  <c r="L143" i="303"/>
  <c r="K140" i="303"/>
  <c r="M139" i="303"/>
  <c r="M138" i="303"/>
  <c r="M137" i="303"/>
  <c r="M136" i="303"/>
  <c r="M135" i="303"/>
  <c r="K133" i="303"/>
  <c r="K132" i="303"/>
  <c r="M131" i="303"/>
  <c r="M130" i="303"/>
  <c r="M129" i="303"/>
  <c r="M128" i="303"/>
  <c r="M127" i="303"/>
  <c r="M126" i="303"/>
  <c r="M125" i="303"/>
  <c r="M124" i="303"/>
  <c r="M123" i="303"/>
  <c r="M122" i="303"/>
  <c r="M121" i="303"/>
  <c r="M120" i="303"/>
  <c r="K118" i="303"/>
  <c r="K117" i="303"/>
  <c r="K116" i="303"/>
  <c r="K115" i="303"/>
  <c r="P113" i="303"/>
  <c r="P112" i="303"/>
  <c r="P111" i="303"/>
  <c r="O108" i="303"/>
  <c r="M108" i="303"/>
  <c r="O107" i="303"/>
  <c r="M107" i="303"/>
  <c r="O106" i="303"/>
  <c r="M106" i="303"/>
  <c r="O105" i="303"/>
  <c r="M105" i="303"/>
  <c r="O104" i="303"/>
  <c r="M104" i="303"/>
  <c r="O103" i="303"/>
  <c r="M103" i="303"/>
  <c r="O102" i="303"/>
  <c r="M102" i="303"/>
  <c r="O101" i="303"/>
  <c r="M101" i="303"/>
  <c r="L98" i="303"/>
  <c r="L97" i="303"/>
  <c r="L96" i="303"/>
  <c r="L95" i="303"/>
  <c r="L94" i="303"/>
  <c r="L93" i="303"/>
  <c r="L92" i="303"/>
  <c r="L91" i="303"/>
  <c r="L90" i="303"/>
  <c r="L89" i="303"/>
  <c r="L88" i="303"/>
  <c r="N84" i="303"/>
  <c r="K67" i="303"/>
  <c r="L66" i="303"/>
  <c r="K64" i="303"/>
  <c r="L63" i="303"/>
  <c r="L62" i="303"/>
  <c r="L61" i="303"/>
  <c r="M59" i="303"/>
  <c r="M58" i="303"/>
  <c r="M57" i="303"/>
  <c r="F55" i="303"/>
  <c r="K52" i="303"/>
  <c r="F48" i="303"/>
  <c r="K47" i="303"/>
  <c r="K45" i="303"/>
  <c r="F39" i="303"/>
  <c r="L31" i="303"/>
  <c r="M29" i="303"/>
  <c r="L23" i="303"/>
  <c r="L22" i="303"/>
  <c r="L21" i="303"/>
  <c r="L20" i="303"/>
  <c r="L19" i="303"/>
  <c r="L18" i="303"/>
  <c r="L17" i="303"/>
  <c r="L16" i="303"/>
  <c r="L15" i="303"/>
  <c r="K13" i="303"/>
  <c r="P2" i="303"/>
  <c r="N2" i="303"/>
  <c r="L2" i="303"/>
  <c r="G59" i="303" l="1"/>
  <c r="G58" i="303"/>
  <c r="G57" i="303"/>
  <c r="L157" i="302" l="1"/>
  <c r="L156" i="302"/>
  <c r="L155" i="302"/>
  <c r="L153" i="302"/>
  <c r="L152" i="302"/>
  <c r="L151" i="302"/>
  <c r="L150" i="302"/>
  <c r="L149" i="302"/>
  <c r="L148" i="302"/>
  <c r="L147" i="302"/>
  <c r="L146" i="302"/>
  <c r="L145" i="302"/>
  <c r="L144" i="302"/>
  <c r="L143" i="302"/>
  <c r="K140" i="302"/>
  <c r="M139" i="302"/>
  <c r="M138" i="302"/>
  <c r="M137" i="302"/>
  <c r="M136" i="302"/>
  <c r="M135" i="302"/>
  <c r="K133" i="302"/>
  <c r="K132" i="302"/>
  <c r="M131" i="302"/>
  <c r="M130" i="302"/>
  <c r="M129" i="302"/>
  <c r="M128" i="302"/>
  <c r="M127" i="302"/>
  <c r="M126" i="302"/>
  <c r="M125" i="302"/>
  <c r="M124" i="302"/>
  <c r="M123" i="302"/>
  <c r="M122" i="302"/>
  <c r="M121" i="302"/>
  <c r="M120" i="302"/>
  <c r="K118" i="302"/>
  <c r="K117" i="302"/>
  <c r="K116" i="302"/>
  <c r="K115" i="302"/>
  <c r="P113" i="302"/>
  <c r="P112" i="302"/>
  <c r="P111" i="302"/>
  <c r="O108" i="302"/>
  <c r="M108" i="302"/>
  <c r="O107" i="302"/>
  <c r="M107" i="302"/>
  <c r="O106" i="302"/>
  <c r="M106" i="302"/>
  <c r="O105" i="302"/>
  <c r="M105" i="302"/>
  <c r="O104" i="302"/>
  <c r="M104" i="302"/>
  <c r="O103" i="302"/>
  <c r="M103" i="302"/>
  <c r="O102" i="302"/>
  <c r="M102" i="302"/>
  <c r="O101" i="302"/>
  <c r="M101" i="302"/>
  <c r="L98" i="302"/>
  <c r="L97" i="302"/>
  <c r="L96" i="302"/>
  <c r="L95" i="302"/>
  <c r="L94" i="302"/>
  <c r="L93" i="302"/>
  <c r="L92" i="302"/>
  <c r="L91" i="302"/>
  <c r="L90" i="302"/>
  <c r="L89" i="302"/>
  <c r="L88" i="302"/>
  <c r="N84" i="302"/>
  <c r="K67" i="302"/>
  <c r="L66" i="302"/>
  <c r="K64" i="302"/>
  <c r="L63" i="302"/>
  <c r="L62" i="302"/>
  <c r="L61" i="302"/>
  <c r="M59" i="302"/>
  <c r="M58" i="302"/>
  <c r="M57" i="302"/>
  <c r="F55" i="302"/>
  <c r="K52" i="302"/>
  <c r="F48" i="302"/>
  <c r="K47" i="302"/>
  <c r="K45" i="302"/>
  <c r="F39" i="302"/>
  <c r="L31" i="302"/>
  <c r="M29" i="302"/>
  <c r="L23" i="302"/>
  <c r="L22" i="302"/>
  <c r="L21" i="302"/>
  <c r="L20" i="302"/>
  <c r="L19" i="302"/>
  <c r="L18" i="302"/>
  <c r="L17" i="302"/>
  <c r="L16" i="302"/>
  <c r="L15" i="302"/>
  <c r="K13" i="302"/>
  <c r="P2" i="302"/>
  <c r="N2" i="302"/>
  <c r="L2" i="302"/>
  <c r="G59" i="302" l="1"/>
  <c r="G57" i="302"/>
  <c r="L157" i="300" l="1"/>
  <c r="L156" i="300"/>
  <c r="L155" i="300"/>
  <c r="L153" i="300"/>
  <c r="L152" i="300"/>
  <c r="L151" i="300"/>
  <c r="L150" i="300"/>
  <c r="L149" i="300"/>
  <c r="L148" i="300"/>
  <c r="L147" i="300"/>
  <c r="L146" i="300"/>
  <c r="L145" i="300"/>
  <c r="L144" i="300"/>
  <c r="L143" i="300"/>
  <c r="K140" i="300"/>
  <c r="M139" i="300"/>
  <c r="M138" i="300"/>
  <c r="M137" i="300"/>
  <c r="M136" i="300"/>
  <c r="M135" i="300"/>
  <c r="K133" i="300"/>
  <c r="K132" i="300"/>
  <c r="M131" i="300"/>
  <c r="M130" i="300"/>
  <c r="M129" i="300"/>
  <c r="M128" i="300"/>
  <c r="M127" i="300"/>
  <c r="M126" i="300"/>
  <c r="M125" i="300"/>
  <c r="M124" i="300"/>
  <c r="M123" i="300"/>
  <c r="M122" i="300"/>
  <c r="M121" i="300"/>
  <c r="M120" i="300"/>
  <c r="K118" i="300"/>
  <c r="K117" i="300"/>
  <c r="K116" i="300"/>
  <c r="K115" i="300"/>
  <c r="P113" i="300"/>
  <c r="P112" i="300"/>
  <c r="P111" i="300"/>
  <c r="O108" i="300"/>
  <c r="M108" i="300"/>
  <c r="O107" i="300"/>
  <c r="M107" i="300"/>
  <c r="O106" i="300"/>
  <c r="M106" i="300"/>
  <c r="O105" i="300"/>
  <c r="M105" i="300"/>
  <c r="O104" i="300"/>
  <c r="M104" i="300"/>
  <c r="O103" i="300"/>
  <c r="M103" i="300"/>
  <c r="O102" i="300"/>
  <c r="M102" i="300"/>
  <c r="O101" i="300"/>
  <c r="M101" i="300"/>
  <c r="L98" i="300"/>
  <c r="L97" i="300"/>
  <c r="L96" i="300"/>
  <c r="L95" i="300"/>
  <c r="L94" i="300"/>
  <c r="L93" i="300"/>
  <c r="L92" i="300"/>
  <c r="L91" i="300"/>
  <c r="L90" i="300"/>
  <c r="L89" i="300"/>
  <c r="L88" i="300"/>
  <c r="N84" i="300"/>
  <c r="K67" i="300"/>
  <c r="L66" i="300"/>
  <c r="K64" i="300"/>
  <c r="L63" i="300"/>
  <c r="L62" i="300"/>
  <c r="L61" i="300"/>
  <c r="M59" i="300"/>
  <c r="M58" i="300"/>
  <c r="M57" i="300"/>
  <c r="F55" i="300"/>
  <c r="K52" i="300"/>
  <c r="F48" i="300"/>
  <c r="K47" i="300"/>
  <c r="K45" i="300"/>
  <c r="F39" i="300"/>
  <c r="L31" i="300"/>
  <c r="M29" i="300"/>
  <c r="L23" i="300"/>
  <c r="L22" i="300"/>
  <c r="L21" i="300"/>
  <c r="L20" i="300"/>
  <c r="L19" i="300"/>
  <c r="L18" i="300"/>
  <c r="L17" i="300"/>
  <c r="L16" i="300"/>
  <c r="L15" i="300"/>
  <c r="K13" i="300"/>
  <c r="P2" i="300"/>
  <c r="N2" i="300"/>
  <c r="L2" i="300"/>
  <c r="L157" i="299"/>
  <c r="L156" i="299"/>
  <c r="L155" i="299"/>
  <c r="L153" i="299"/>
  <c r="L152" i="299"/>
  <c r="L151" i="299"/>
  <c r="L150" i="299"/>
  <c r="L149" i="299"/>
  <c r="L148" i="299"/>
  <c r="L147" i="299"/>
  <c r="L146" i="299"/>
  <c r="L145" i="299"/>
  <c r="L144" i="299"/>
  <c r="L143" i="299"/>
  <c r="K140" i="299"/>
  <c r="M139" i="299"/>
  <c r="M138" i="299"/>
  <c r="M137" i="299"/>
  <c r="M136" i="299"/>
  <c r="M135" i="299"/>
  <c r="K133" i="299"/>
  <c r="K132" i="299"/>
  <c r="M131" i="299"/>
  <c r="M130" i="299"/>
  <c r="M129" i="299"/>
  <c r="M128" i="299"/>
  <c r="M127" i="299"/>
  <c r="M126" i="299"/>
  <c r="M125" i="299"/>
  <c r="M124" i="299"/>
  <c r="M123" i="299"/>
  <c r="M122" i="299"/>
  <c r="M121" i="299"/>
  <c r="M120" i="299"/>
  <c r="K118" i="299"/>
  <c r="K117" i="299"/>
  <c r="K116" i="299"/>
  <c r="K115" i="299"/>
  <c r="P113" i="299"/>
  <c r="P112" i="299"/>
  <c r="P111" i="299"/>
  <c r="O108" i="299"/>
  <c r="M108" i="299"/>
  <c r="O107" i="299"/>
  <c r="M107" i="299"/>
  <c r="O106" i="299"/>
  <c r="M106" i="299"/>
  <c r="O105" i="299"/>
  <c r="M105" i="299"/>
  <c r="O104" i="299"/>
  <c r="M104" i="299"/>
  <c r="O103" i="299"/>
  <c r="M103" i="299"/>
  <c r="O102" i="299"/>
  <c r="M102" i="299"/>
  <c r="O101" i="299"/>
  <c r="M101" i="299"/>
  <c r="L98" i="299"/>
  <c r="L97" i="299"/>
  <c r="L96" i="299"/>
  <c r="L95" i="299"/>
  <c r="L94" i="299"/>
  <c r="L93" i="299"/>
  <c r="L92" i="299"/>
  <c r="L91" i="299"/>
  <c r="L90" i="299"/>
  <c r="L89" i="299"/>
  <c r="L88" i="299"/>
  <c r="N84" i="299"/>
  <c r="K67" i="299"/>
  <c r="L66" i="299"/>
  <c r="K64" i="299"/>
  <c r="L63" i="299"/>
  <c r="L62" i="299"/>
  <c r="L61" i="299"/>
  <c r="M59" i="299"/>
  <c r="M58" i="299"/>
  <c r="M57" i="299"/>
  <c r="F55" i="299"/>
  <c r="K52" i="299"/>
  <c r="F48" i="299"/>
  <c r="G58" i="299" s="1"/>
  <c r="K47" i="299"/>
  <c r="K45" i="299"/>
  <c r="F39" i="299"/>
  <c r="L31" i="299"/>
  <c r="M29" i="299"/>
  <c r="L23" i="299"/>
  <c r="L22" i="299"/>
  <c r="L21" i="299"/>
  <c r="L20" i="299"/>
  <c r="L19" i="299"/>
  <c r="L18" i="299"/>
  <c r="L17" i="299"/>
  <c r="L16" i="299"/>
  <c r="L15" i="299"/>
  <c r="K13" i="299"/>
  <c r="P2" i="299"/>
  <c r="N2" i="299"/>
  <c r="L2" i="299"/>
  <c r="G59" i="300" l="1"/>
  <c r="G57" i="299"/>
  <c r="G59" i="299"/>
  <c r="G57" i="300"/>
  <c r="L157" i="298"/>
  <c r="L156" i="298"/>
  <c r="L155" i="298"/>
  <c r="L153" i="298"/>
  <c r="L152" i="298"/>
  <c r="L151" i="298"/>
  <c r="L150" i="298"/>
  <c r="L149" i="298"/>
  <c r="L148" i="298"/>
  <c r="L147" i="298"/>
  <c r="L146" i="298"/>
  <c r="L145" i="298"/>
  <c r="L144" i="298"/>
  <c r="L143" i="298"/>
  <c r="K140" i="298"/>
  <c r="M139" i="298"/>
  <c r="M138" i="298"/>
  <c r="M137" i="298"/>
  <c r="M136" i="298"/>
  <c r="M135" i="298"/>
  <c r="K133" i="298"/>
  <c r="K132" i="298"/>
  <c r="M131" i="298"/>
  <c r="M130" i="298"/>
  <c r="M129" i="298"/>
  <c r="M128" i="298"/>
  <c r="M127" i="298"/>
  <c r="M126" i="298"/>
  <c r="M125" i="298"/>
  <c r="M124" i="298"/>
  <c r="M123" i="298"/>
  <c r="M122" i="298"/>
  <c r="M121" i="298"/>
  <c r="M120" i="298"/>
  <c r="K118" i="298"/>
  <c r="K117" i="298"/>
  <c r="K116" i="298"/>
  <c r="K115" i="298"/>
  <c r="P113" i="298"/>
  <c r="P112" i="298"/>
  <c r="P111" i="298"/>
  <c r="O108" i="298"/>
  <c r="M108" i="298"/>
  <c r="O107" i="298"/>
  <c r="M107" i="298"/>
  <c r="O106" i="298"/>
  <c r="M106" i="298"/>
  <c r="O105" i="298"/>
  <c r="M105" i="298"/>
  <c r="O104" i="298"/>
  <c r="M104" i="298"/>
  <c r="O103" i="298"/>
  <c r="M103" i="298"/>
  <c r="O102" i="298"/>
  <c r="M102" i="298"/>
  <c r="O101" i="298"/>
  <c r="M101" i="298"/>
  <c r="L98" i="298"/>
  <c r="L97" i="298"/>
  <c r="L96" i="298"/>
  <c r="L95" i="298"/>
  <c r="L94" i="298"/>
  <c r="L93" i="298"/>
  <c r="L92" i="298"/>
  <c r="L91" i="298"/>
  <c r="L90" i="298"/>
  <c r="L89" i="298"/>
  <c r="L88" i="298"/>
  <c r="N84" i="298"/>
  <c r="K67" i="298"/>
  <c r="L66" i="298"/>
  <c r="K64" i="298"/>
  <c r="L63" i="298"/>
  <c r="L62" i="298"/>
  <c r="L61" i="298"/>
  <c r="M59" i="298"/>
  <c r="M58" i="298"/>
  <c r="M57" i="298"/>
  <c r="F55" i="298"/>
  <c r="K52" i="298"/>
  <c r="F48" i="298"/>
  <c r="K47" i="298"/>
  <c r="K45" i="298"/>
  <c r="F39" i="298"/>
  <c r="L31" i="298"/>
  <c r="M29" i="298"/>
  <c r="L23" i="298"/>
  <c r="L22" i="298"/>
  <c r="L21" i="298"/>
  <c r="L20" i="298"/>
  <c r="L19" i="298"/>
  <c r="L18" i="298"/>
  <c r="L17" i="298"/>
  <c r="L16" i="298"/>
  <c r="L15" i="298"/>
  <c r="K13" i="298"/>
  <c r="P2" i="298"/>
  <c r="N2" i="298"/>
  <c r="L2" i="298"/>
  <c r="G57" i="298" l="1"/>
  <c r="G59" i="298"/>
  <c r="L157" i="297"/>
  <c r="L156" i="297"/>
  <c r="L155" i="297"/>
  <c r="L153" i="297"/>
  <c r="L152" i="297"/>
  <c r="L151" i="297"/>
  <c r="L150" i="297"/>
  <c r="L149" i="297"/>
  <c r="L148" i="297"/>
  <c r="L147" i="297"/>
  <c r="L146" i="297"/>
  <c r="L145" i="297"/>
  <c r="L144" i="297"/>
  <c r="L143" i="297"/>
  <c r="K140" i="297"/>
  <c r="M139" i="297"/>
  <c r="M138" i="297"/>
  <c r="M137" i="297"/>
  <c r="M136" i="297"/>
  <c r="M135" i="297"/>
  <c r="K133" i="297"/>
  <c r="K132" i="297"/>
  <c r="M131" i="297"/>
  <c r="M130" i="297"/>
  <c r="M129" i="297"/>
  <c r="M128" i="297"/>
  <c r="M127" i="297"/>
  <c r="M126" i="297"/>
  <c r="M125" i="297"/>
  <c r="M124" i="297"/>
  <c r="M123" i="297"/>
  <c r="M122" i="297"/>
  <c r="M121" i="297"/>
  <c r="M120" i="297"/>
  <c r="K118" i="297"/>
  <c r="K117" i="297"/>
  <c r="K116" i="297"/>
  <c r="K115" i="297"/>
  <c r="P113" i="297"/>
  <c r="P112" i="297"/>
  <c r="P111" i="297"/>
  <c r="O108" i="297"/>
  <c r="M108" i="297"/>
  <c r="O107" i="297"/>
  <c r="M107" i="297"/>
  <c r="O106" i="297"/>
  <c r="M106" i="297"/>
  <c r="O105" i="297"/>
  <c r="M105" i="297"/>
  <c r="O104" i="297"/>
  <c r="M104" i="297"/>
  <c r="O103" i="297"/>
  <c r="M103" i="297"/>
  <c r="O102" i="297"/>
  <c r="M102" i="297"/>
  <c r="O101" i="297"/>
  <c r="M101" i="297"/>
  <c r="L98" i="297"/>
  <c r="L97" i="297"/>
  <c r="L96" i="297"/>
  <c r="L95" i="297"/>
  <c r="L94" i="297"/>
  <c r="L93" i="297"/>
  <c r="L92" i="297"/>
  <c r="L91" i="297"/>
  <c r="L90" i="297"/>
  <c r="L89" i="297"/>
  <c r="L88" i="297"/>
  <c r="N84" i="297"/>
  <c r="K67" i="297"/>
  <c r="L66" i="297"/>
  <c r="K64" i="297"/>
  <c r="L63" i="297"/>
  <c r="L62" i="297"/>
  <c r="L61" i="297"/>
  <c r="M59" i="297"/>
  <c r="M58" i="297"/>
  <c r="M57" i="297"/>
  <c r="F55" i="297"/>
  <c r="K52" i="297"/>
  <c r="F48" i="297"/>
  <c r="G59" i="297" s="1"/>
  <c r="K47" i="297"/>
  <c r="K45" i="297"/>
  <c r="F39" i="297"/>
  <c r="L31" i="297"/>
  <c r="M29" i="297"/>
  <c r="L23" i="297"/>
  <c r="L22" i="297"/>
  <c r="L21" i="297"/>
  <c r="L20" i="297"/>
  <c r="L19" i="297"/>
  <c r="L18" i="297"/>
  <c r="L17" i="297"/>
  <c r="L16" i="297"/>
  <c r="L15" i="297"/>
  <c r="K13" i="297"/>
  <c r="P2" i="297"/>
  <c r="N2" i="297"/>
  <c r="L2" i="297"/>
  <c r="G58" i="297" l="1"/>
  <c r="G57" i="297"/>
  <c r="L157" i="295" l="1"/>
  <c r="L156" i="295"/>
  <c r="L155" i="295"/>
  <c r="L153" i="295"/>
  <c r="L152" i="295"/>
  <c r="L151" i="295"/>
  <c r="L150" i="295"/>
  <c r="L149" i="295"/>
  <c r="L148" i="295"/>
  <c r="L147" i="295"/>
  <c r="L146" i="295"/>
  <c r="L145" i="295"/>
  <c r="L144" i="295"/>
  <c r="L143" i="295"/>
  <c r="K140" i="295"/>
  <c r="M139" i="295"/>
  <c r="M138" i="295"/>
  <c r="M137" i="295"/>
  <c r="M136" i="295"/>
  <c r="M135" i="295"/>
  <c r="K133" i="295"/>
  <c r="K132" i="295"/>
  <c r="M131" i="295"/>
  <c r="M130" i="295"/>
  <c r="M129" i="295"/>
  <c r="M128" i="295"/>
  <c r="M127" i="295"/>
  <c r="M126" i="295"/>
  <c r="M125" i="295"/>
  <c r="M124" i="295"/>
  <c r="M123" i="295"/>
  <c r="M122" i="295"/>
  <c r="M121" i="295"/>
  <c r="M120" i="295"/>
  <c r="K118" i="295"/>
  <c r="K117" i="295"/>
  <c r="K116" i="295"/>
  <c r="K115" i="295"/>
  <c r="P113" i="295"/>
  <c r="P112" i="295"/>
  <c r="P111" i="295"/>
  <c r="O108" i="295"/>
  <c r="M108" i="295"/>
  <c r="O107" i="295"/>
  <c r="M107" i="295"/>
  <c r="O106" i="295"/>
  <c r="M106" i="295"/>
  <c r="O105" i="295"/>
  <c r="M105" i="295"/>
  <c r="O104" i="295"/>
  <c r="M104" i="295"/>
  <c r="O103" i="295"/>
  <c r="M103" i="295"/>
  <c r="O102" i="295"/>
  <c r="M102" i="295"/>
  <c r="O101" i="295"/>
  <c r="M101" i="295"/>
  <c r="L98" i="295"/>
  <c r="L97" i="295"/>
  <c r="L96" i="295"/>
  <c r="L95" i="295"/>
  <c r="L94" i="295"/>
  <c r="L93" i="295"/>
  <c r="L92" i="295"/>
  <c r="L91" i="295"/>
  <c r="L90" i="295"/>
  <c r="L89" i="295"/>
  <c r="L88" i="295"/>
  <c r="N84" i="295"/>
  <c r="K67" i="295"/>
  <c r="L66" i="295"/>
  <c r="K64" i="295"/>
  <c r="L63" i="295"/>
  <c r="L62" i="295"/>
  <c r="L61" i="295"/>
  <c r="M59" i="295"/>
  <c r="M58" i="295"/>
  <c r="M57" i="295"/>
  <c r="F55" i="295"/>
  <c r="K52" i="295"/>
  <c r="F48" i="295"/>
  <c r="K47" i="295"/>
  <c r="K45" i="295"/>
  <c r="L31" i="295"/>
  <c r="M29" i="295"/>
  <c r="L23" i="295"/>
  <c r="L22" i="295"/>
  <c r="L21" i="295"/>
  <c r="L20" i="295"/>
  <c r="L19" i="295"/>
  <c r="L18" i="295"/>
  <c r="L17" i="295"/>
  <c r="L16" i="295"/>
  <c r="L15" i="295"/>
  <c r="K13" i="295"/>
  <c r="P2" i="295"/>
  <c r="N2" i="295"/>
  <c r="L2" i="295"/>
  <c r="L157" i="294" l="1"/>
  <c r="L156" i="294"/>
  <c r="L155" i="294"/>
  <c r="L153" i="294"/>
  <c r="L152" i="294"/>
  <c r="L151" i="294"/>
  <c r="L150" i="294"/>
  <c r="L149" i="294"/>
  <c r="L148" i="294"/>
  <c r="L147" i="294"/>
  <c r="L146" i="294"/>
  <c r="L145" i="294"/>
  <c r="L144" i="294"/>
  <c r="L143" i="294"/>
  <c r="K140" i="294"/>
  <c r="M139" i="294"/>
  <c r="M138" i="294"/>
  <c r="M137" i="294"/>
  <c r="M136" i="294"/>
  <c r="M135" i="294"/>
  <c r="K133" i="294"/>
  <c r="K132" i="294"/>
  <c r="M131" i="294"/>
  <c r="M130" i="294"/>
  <c r="M129" i="294"/>
  <c r="M128" i="294"/>
  <c r="M127" i="294"/>
  <c r="M126" i="294"/>
  <c r="M125" i="294"/>
  <c r="M124" i="294"/>
  <c r="M123" i="294"/>
  <c r="M122" i="294"/>
  <c r="M121" i="294"/>
  <c r="M120" i="294"/>
  <c r="K118" i="294"/>
  <c r="K117" i="294"/>
  <c r="K116" i="294"/>
  <c r="K115" i="294"/>
  <c r="P113" i="294"/>
  <c r="P112" i="294"/>
  <c r="P111" i="294"/>
  <c r="O108" i="294"/>
  <c r="M108" i="294"/>
  <c r="O107" i="294"/>
  <c r="M107" i="294"/>
  <c r="O106" i="294"/>
  <c r="M106" i="294"/>
  <c r="O105" i="294"/>
  <c r="M105" i="294"/>
  <c r="O104" i="294"/>
  <c r="M104" i="294"/>
  <c r="O103" i="294"/>
  <c r="M103" i="294"/>
  <c r="O102" i="294"/>
  <c r="M102" i="294"/>
  <c r="O101" i="294"/>
  <c r="M101" i="294"/>
  <c r="L98" i="294"/>
  <c r="L97" i="294"/>
  <c r="L96" i="294"/>
  <c r="L95" i="294"/>
  <c r="L94" i="294"/>
  <c r="L93" i="294"/>
  <c r="L92" i="294"/>
  <c r="L91" i="294"/>
  <c r="L90" i="294"/>
  <c r="L89" i="294"/>
  <c r="L88" i="294"/>
  <c r="N84" i="294"/>
  <c r="K67" i="294"/>
  <c r="L66" i="294"/>
  <c r="K64" i="294"/>
  <c r="L63" i="294"/>
  <c r="L62" i="294"/>
  <c r="L61" i="294"/>
  <c r="M59" i="294"/>
  <c r="M58" i="294"/>
  <c r="M57" i="294"/>
  <c r="F55" i="294"/>
  <c r="K52" i="294"/>
  <c r="F48" i="294"/>
  <c r="K47" i="294"/>
  <c r="K45" i="294"/>
  <c r="F39" i="294"/>
  <c r="L31" i="294"/>
  <c r="M29" i="294"/>
  <c r="L23" i="294"/>
  <c r="L22" i="294"/>
  <c r="L21" i="294"/>
  <c r="L20" i="294"/>
  <c r="L19" i="294"/>
  <c r="L18" i="294"/>
  <c r="L17" i="294"/>
  <c r="L16" i="294"/>
  <c r="L15" i="294"/>
  <c r="K13" i="294"/>
  <c r="P2" i="294"/>
  <c r="N2" i="294"/>
  <c r="L2" i="294"/>
  <c r="G59" i="294" l="1"/>
  <c r="G58" i="294"/>
  <c r="G57" i="294"/>
  <c r="L157" i="293" l="1"/>
  <c r="L156" i="293"/>
  <c r="L155" i="293"/>
  <c r="L153" i="293"/>
  <c r="L152" i="293"/>
  <c r="L151" i="293"/>
  <c r="L150" i="293"/>
  <c r="L149" i="293"/>
  <c r="L148" i="293"/>
  <c r="L147" i="293"/>
  <c r="L146" i="293"/>
  <c r="L145" i="293"/>
  <c r="L144" i="293"/>
  <c r="L143" i="293"/>
  <c r="K140" i="293"/>
  <c r="M139" i="293"/>
  <c r="M138" i="293"/>
  <c r="M137" i="293"/>
  <c r="M136" i="293"/>
  <c r="M135" i="293"/>
  <c r="K133" i="293"/>
  <c r="K132" i="293"/>
  <c r="M131" i="293"/>
  <c r="M130" i="293"/>
  <c r="M129" i="293"/>
  <c r="M128" i="293"/>
  <c r="M127" i="293"/>
  <c r="M126" i="293"/>
  <c r="M125" i="293"/>
  <c r="M124" i="293"/>
  <c r="M123" i="293"/>
  <c r="M122" i="293"/>
  <c r="M121" i="293"/>
  <c r="M120" i="293"/>
  <c r="K118" i="293"/>
  <c r="K117" i="293"/>
  <c r="K116" i="293"/>
  <c r="K115" i="293"/>
  <c r="P113" i="293"/>
  <c r="P112" i="293"/>
  <c r="P111" i="293"/>
  <c r="O108" i="293"/>
  <c r="M108" i="293"/>
  <c r="O107" i="293"/>
  <c r="M107" i="293"/>
  <c r="O106" i="293"/>
  <c r="M106" i="293"/>
  <c r="O105" i="293"/>
  <c r="M105" i="293"/>
  <c r="O104" i="293"/>
  <c r="M104" i="293"/>
  <c r="O103" i="293"/>
  <c r="M103" i="293"/>
  <c r="O102" i="293"/>
  <c r="M102" i="293"/>
  <c r="O101" i="293"/>
  <c r="M101" i="293"/>
  <c r="L98" i="293"/>
  <c r="L97" i="293"/>
  <c r="L96" i="293"/>
  <c r="L95" i="293"/>
  <c r="L94" i="293"/>
  <c r="L93" i="293"/>
  <c r="L92" i="293"/>
  <c r="L91" i="293"/>
  <c r="L90" i="293"/>
  <c r="L89" i="293"/>
  <c r="L88" i="293"/>
  <c r="N84" i="293"/>
  <c r="K67" i="293"/>
  <c r="L66" i="293"/>
  <c r="K64" i="293"/>
  <c r="L63" i="293"/>
  <c r="L62" i="293"/>
  <c r="L61" i="293"/>
  <c r="M59" i="293"/>
  <c r="M58" i="293"/>
  <c r="M57" i="293"/>
  <c r="F55" i="293"/>
  <c r="K52" i="293"/>
  <c r="F48" i="293"/>
  <c r="K47" i="293"/>
  <c r="K45" i="293"/>
  <c r="F39" i="293"/>
  <c r="L31" i="293"/>
  <c r="M29" i="293"/>
  <c r="L23" i="293"/>
  <c r="L22" i="293"/>
  <c r="L21" i="293"/>
  <c r="L20" i="293"/>
  <c r="L19" i="293"/>
  <c r="L18" i="293"/>
  <c r="L17" i="293"/>
  <c r="L16" i="293"/>
  <c r="L15" i="293"/>
  <c r="K13" i="293"/>
  <c r="P2" i="293"/>
  <c r="N2" i="293"/>
  <c r="L2" i="293"/>
  <c r="G59" i="293" l="1"/>
  <c r="G58" i="293"/>
  <c r="G57" i="293"/>
  <c r="L157" i="289" l="1"/>
  <c r="L156" i="289"/>
  <c r="L155" i="289"/>
  <c r="L153" i="289"/>
  <c r="L152" i="289"/>
  <c r="L151" i="289"/>
  <c r="L150" i="289"/>
  <c r="L149" i="289"/>
  <c r="L148" i="289"/>
  <c r="L147" i="289"/>
  <c r="L146" i="289"/>
  <c r="L145" i="289"/>
  <c r="L144" i="289"/>
  <c r="L143" i="289"/>
  <c r="K140" i="289"/>
  <c r="M139" i="289"/>
  <c r="M138" i="289"/>
  <c r="M137" i="289"/>
  <c r="M136" i="289"/>
  <c r="M135" i="289"/>
  <c r="K133" i="289"/>
  <c r="K132" i="289"/>
  <c r="M131" i="289"/>
  <c r="M130" i="289"/>
  <c r="M129" i="289"/>
  <c r="M128" i="289"/>
  <c r="M127" i="289"/>
  <c r="M126" i="289"/>
  <c r="M125" i="289"/>
  <c r="M124" i="289"/>
  <c r="M123" i="289"/>
  <c r="M122" i="289"/>
  <c r="M121" i="289"/>
  <c r="M120" i="289"/>
  <c r="K118" i="289"/>
  <c r="K117" i="289"/>
  <c r="K116" i="289"/>
  <c r="K115" i="289"/>
  <c r="P113" i="289"/>
  <c r="P112" i="289"/>
  <c r="P111" i="289"/>
  <c r="O108" i="289"/>
  <c r="M108" i="289"/>
  <c r="O107" i="289"/>
  <c r="M107" i="289"/>
  <c r="O106" i="289"/>
  <c r="M106" i="289"/>
  <c r="O105" i="289"/>
  <c r="M105" i="289"/>
  <c r="O104" i="289"/>
  <c r="M104" i="289"/>
  <c r="O103" i="289"/>
  <c r="M103" i="289"/>
  <c r="O102" i="289"/>
  <c r="M102" i="289"/>
  <c r="O101" i="289"/>
  <c r="M101" i="289"/>
  <c r="L98" i="289"/>
  <c r="L97" i="289"/>
  <c r="L96" i="289"/>
  <c r="L95" i="289"/>
  <c r="L94" i="289"/>
  <c r="L93" i="289"/>
  <c r="L92" i="289"/>
  <c r="L91" i="289"/>
  <c r="L90" i="289"/>
  <c r="L89" i="289"/>
  <c r="L88" i="289"/>
  <c r="N84" i="289"/>
  <c r="K67" i="289"/>
  <c r="L66" i="289"/>
  <c r="K64" i="289"/>
  <c r="L63" i="289"/>
  <c r="L62" i="289"/>
  <c r="L61" i="289"/>
  <c r="M59" i="289"/>
  <c r="M58" i="289"/>
  <c r="M57" i="289"/>
  <c r="F55" i="289"/>
  <c r="K52" i="289"/>
  <c r="F48" i="289"/>
  <c r="G58" i="289" s="1"/>
  <c r="K47" i="289"/>
  <c r="K45" i="289"/>
  <c r="F39" i="289"/>
  <c r="L31" i="289"/>
  <c r="M29" i="289"/>
  <c r="L23" i="289"/>
  <c r="L22" i="289"/>
  <c r="L21" i="289"/>
  <c r="L20" i="289"/>
  <c r="L19" i="289"/>
  <c r="L18" i="289"/>
  <c r="L17" i="289"/>
  <c r="L16" i="289"/>
  <c r="L15" i="289"/>
  <c r="K13" i="289"/>
  <c r="P2" i="289"/>
  <c r="N2" i="289"/>
  <c r="L2" i="289"/>
  <c r="G57" i="289" l="1"/>
  <c r="G59" i="289"/>
  <c r="L157" i="288" l="1"/>
  <c r="L156" i="288"/>
  <c r="L155" i="288"/>
  <c r="L153" i="288"/>
  <c r="L152" i="288"/>
  <c r="L151" i="288"/>
  <c r="L150" i="288"/>
  <c r="L149" i="288"/>
  <c r="L148" i="288"/>
  <c r="L147" i="288"/>
  <c r="L146" i="288"/>
  <c r="L145" i="288"/>
  <c r="L144" i="288"/>
  <c r="L143" i="288"/>
  <c r="K140" i="288"/>
  <c r="M139" i="288"/>
  <c r="M138" i="288"/>
  <c r="M137" i="288"/>
  <c r="M136" i="288"/>
  <c r="M135" i="288"/>
  <c r="K133" i="288"/>
  <c r="K132" i="288"/>
  <c r="M131" i="288"/>
  <c r="M130" i="288"/>
  <c r="M129" i="288"/>
  <c r="M128" i="288"/>
  <c r="M127" i="288"/>
  <c r="M126" i="288"/>
  <c r="M125" i="288"/>
  <c r="M124" i="288"/>
  <c r="M123" i="288"/>
  <c r="M122" i="288"/>
  <c r="M121" i="288"/>
  <c r="M120" i="288"/>
  <c r="K118" i="288"/>
  <c r="K117" i="288"/>
  <c r="K116" i="288"/>
  <c r="K115" i="288"/>
  <c r="P113" i="288"/>
  <c r="P112" i="288"/>
  <c r="P111" i="288"/>
  <c r="O108" i="288"/>
  <c r="M108" i="288"/>
  <c r="O107" i="288"/>
  <c r="M107" i="288"/>
  <c r="O106" i="288"/>
  <c r="M106" i="288"/>
  <c r="O105" i="288"/>
  <c r="M105" i="288"/>
  <c r="O104" i="288"/>
  <c r="M104" i="288"/>
  <c r="O103" i="288"/>
  <c r="M103" i="288"/>
  <c r="O102" i="288"/>
  <c r="M102" i="288"/>
  <c r="O101" i="288"/>
  <c r="M101" i="288"/>
  <c r="L98" i="288"/>
  <c r="L97" i="288"/>
  <c r="L96" i="288"/>
  <c r="L95" i="288"/>
  <c r="L94" i="288"/>
  <c r="L93" i="288"/>
  <c r="L92" i="288"/>
  <c r="L91" i="288"/>
  <c r="L90" i="288"/>
  <c r="L89" i="288"/>
  <c r="L88" i="288"/>
  <c r="N84" i="288"/>
  <c r="K67" i="288"/>
  <c r="L66" i="288"/>
  <c r="K64" i="288"/>
  <c r="L63" i="288"/>
  <c r="L62" i="288"/>
  <c r="L61" i="288"/>
  <c r="M59" i="288"/>
  <c r="M58" i="288"/>
  <c r="M57" i="288"/>
  <c r="F55" i="288"/>
  <c r="K52" i="288"/>
  <c r="F48" i="288"/>
  <c r="K47" i="288"/>
  <c r="K45" i="288"/>
  <c r="F39" i="288"/>
  <c r="L31" i="288"/>
  <c r="M29" i="288"/>
  <c r="L23" i="288"/>
  <c r="L22" i="288"/>
  <c r="L21" i="288"/>
  <c r="L20" i="288"/>
  <c r="L19" i="288"/>
  <c r="L18" i="288"/>
  <c r="L17" i="288"/>
  <c r="L16" i="288"/>
  <c r="L15" i="288"/>
  <c r="K13" i="288"/>
  <c r="P2" i="288"/>
  <c r="N2" i="288"/>
  <c r="L2" i="288"/>
  <c r="G57" i="288" l="1"/>
  <c r="G59" i="288"/>
  <c r="L157" i="286" l="1"/>
  <c r="L156" i="286"/>
  <c r="L155" i="286"/>
  <c r="L153" i="286"/>
  <c r="L152" i="286"/>
  <c r="L151" i="286"/>
  <c r="L150" i="286"/>
  <c r="L149" i="286"/>
  <c r="L148" i="286"/>
  <c r="L147" i="286"/>
  <c r="L146" i="286"/>
  <c r="L145" i="286"/>
  <c r="L144" i="286"/>
  <c r="L143" i="286"/>
  <c r="K140" i="286"/>
  <c r="M139" i="286"/>
  <c r="M138" i="286"/>
  <c r="M137" i="286"/>
  <c r="M136" i="286"/>
  <c r="M135" i="286"/>
  <c r="K133" i="286"/>
  <c r="K132" i="286"/>
  <c r="M131" i="286"/>
  <c r="M130" i="286"/>
  <c r="M129" i="286"/>
  <c r="M128" i="286"/>
  <c r="M127" i="286"/>
  <c r="M126" i="286"/>
  <c r="M125" i="286"/>
  <c r="M124" i="286"/>
  <c r="M123" i="286"/>
  <c r="M122" i="286"/>
  <c r="M121" i="286"/>
  <c r="M120" i="286"/>
  <c r="K118" i="286"/>
  <c r="K117" i="286"/>
  <c r="K116" i="286"/>
  <c r="K115" i="286"/>
  <c r="P113" i="286"/>
  <c r="P112" i="286"/>
  <c r="P111" i="286"/>
  <c r="O108" i="286"/>
  <c r="M108" i="286"/>
  <c r="O107" i="286"/>
  <c r="M107" i="286"/>
  <c r="O106" i="286"/>
  <c r="M106" i="286"/>
  <c r="O105" i="286"/>
  <c r="M105" i="286"/>
  <c r="O104" i="286"/>
  <c r="M104" i="286"/>
  <c r="O103" i="286"/>
  <c r="M103" i="286"/>
  <c r="O102" i="286"/>
  <c r="M102" i="286"/>
  <c r="O101" i="286"/>
  <c r="M101" i="286"/>
  <c r="L98" i="286"/>
  <c r="L97" i="286"/>
  <c r="L96" i="286"/>
  <c r="L95" i="286"/>
  <c r="L94" i="286"/>
  <c r="L93" i="286"/>
  <c r="L92" i="286"/>
  <c r="L91" i="286"/>
  <c r="L90" i="286"/>
  <c r="L89" i="286"/>
  <c r="L88" i="286"/>
  <c r="N84" i="286"/>
  <c r="K67" i="286"/>
  <c r="L66" i="286"/>
  <c r="K64" i="286"/>
  <c r="L63" i="286"/>
  <c r="L62" i="286"/>
  <c r="L61" i="286"/>
  <c r="M59" i="286"/>
  <c r="M58" i="286"/>
  <c r="M57" i="286"/>
  <c r="F55" i="286"/>
  <c r="K52" i="286"/>
  <c r="F48" i="286"/>
  <c r="K47" i="286"/>
  <c r="K45" i="286"/>
  <c r="F39" i="286"/>
  <c r="L31" i="286"/>
  <c r="M29" i="286"/>
  <c r="L23" i="286"/>
  <c r="L22" i="286"/>
  <c r="L21" i="286"/>
  <c r="L20" i="286"/>
  <c r="L19" i="286"/>
  <c r="L18" i="286"/>
  <c r="L17" i="286"/>
  <c r="L16" i="286"/>
  <c r="L15" i="286"/>
  <c r="K13" i="286"/>
  <c r="P2" i="286"/>
  <c r="N2" i="286"/>
  <c r="L2" i="286"/>
  <c r="G59" i="286" l="1"/>
  <c r="G58" i="286"/>
  <c r="G57" i="286"/>
  <c r="L157" i="285"/>
  <c r="L156" i="285"/>
  <c r="L155" i="285"/>
  <c r="L153" i="285"/>
  <c r="L152" i="285"/>
  <c r="L151" i="285"/>
  <c r="L150" i="285"/>
  <c r="L149" i="285"/>
  <c r="L148" i="285"/>
  <c r="L147" i="285"/>
  <c r="L146" i="285"/>
  <c r="L145" i="285"/>
  <c r="L144" i="285"/>
  <c r="L143" i="285"/>
  <c r="K140" i="285"/>
  <c r="M139" i="285"/>
  <c r="M138" i="285"/>
  <c r="M137" i="285"/>
  <c r="M136" i="285"/>
  <c r="M135" i="285"/>
  <c r="K133" i="285"/>
  <c r="K132" i="285"/>
  <c r="M131" i="285"/>
  <c r="M130" i="285"/>
  <c r="M129" i="285"/>
  <c r="M128" i="285"/>
  <c r="M127" i="285"/>
  <c r="M126" i="285"/>
  <c r="M125" i="285"/>
  <c r="M124" i="285"/>
  <c r="M123" i="285"/>
  <c r="M122" i="285"/>
  <c r="M121" i="285"/>
  <c r="M120" i="285"/>
  <c r="K118" i="285"/>
  <c r="K117" i="285"/>
  <c r="K116" i="285"/>
  <c r="K115" i="285"/>
  <c r="P113" i="285"/>
  <c r="P112" i="285"/>
  <c r="P111" i="285"/>
  <c r="O108" i="285"/>
  <c r="M108" i="285"/>
  <c r="O107" i="285"/>
  <c r="M107" i="285"/>
  <c r="O106" i="285"/>
  <c r="M106" i="285"/>
  <c r="O105" i="285"/>
  <c r="M105" i="285"/>
  <c r="O104" i="285"/>
  <c r="M104" i="285"/>
  <c r="O103" i="285"/>
  <c r="M103" i="285"/>
  <c r="O102" i="285"/>
  <c r="M102" i="285"/>
  <c r="O101" i="285"/>
  <c r="M101" i="285"/>
  <c r="L98" i="285"/>
  <c r="L97" i="285"/>
  <c r="L96" i="285"/>
  <c r="L95" i="285"/>
  <c r="L94" i="285"/>
  <c r="L93" i="285"/>
  <c r="L92" i="285"/>
  <c r="L91" i="285"/>
  <c r="L90" i="285"/>
  <c r="L89" i="285"/>
  <c r="L88" i="285"/>
  <c r="N84" i="285"/>
  <c r="K67" i="285"/>
  <c r="L66" i="285"/>
  <c r="K64" i="285"/>
  <c r="L63" i="285"/>
  <c r="L62" i="285"/>
  <c r="L61" i="285"/>
  <c r="M59" i="285"/>
  <c r="M58" i="285"/>
  <c r="M57" i="285"/>
  <c r="F55" i="285"/>
  <c r="K52" i="285"/>
  <c r="F48" i="285"/>
  <c r="K47" i="285"/>
  <c r="K45" i="285"/>
  <c r="F39" i="285"/>
  <c r="L31" i="285"/>
  <c r="M29" i="285"/>
  <c r="L23" i="285"/>
  <c r="L22" i="285"/>
  <c r="L21" i="285"/>
  <c r="L20" i="285"/>
  <c r="L19" i="285"/>
  <c r="L18" i="285"/>
  <c r="L17" i="285"/>
  <c r="L16" i="285"/>
  <c r="L15" i="285"/>
  <c r="K13" i="285"/>
  <c r="P2" i="285"/>
  <c r="N2" i="285"/>
  <c r="L2" i="285"/>
  <c r="G59" i="285" l="1"/>
  <c r="L157" i="284"/>
  <c r="L156" i="284"/>
  <c r="L155" i="284"/>
  <c r="L153" i="284"/>
  <c r="L152" i="284"/>
  <c r="L151" i="284"/>
  <c r="L150" i="284"/>
  <c r="L149" i="284"/>
  <c r="L148" i="284"/>
  <c r="L147" i="284"/>
  <c r="L146" i="284"/>
  <c r="L145" i="284"/>
  <c r="L144" i="284"/>
  <c r="L143" i="284"/>
  <c r="K140" i="284"/>
  <c r="M139" i="284"/>
  <c r="M138" i="284"/>
  <c r="M137" i="284"/>
  <c r="M136" i="284"/>
  <c r="M135" i="284"/>
  <c r="K133" i="284"/>
  <c r="K132" i="284"/>
  <c r="M131" i="284"/>
  <c r="M130" i="284"/>
  <c r="M129" i="284"/>
  <c r="M128" i="284"/>
  <c r="M127" i="284"/>
  <c r="M126" i="284"/>
  <c r="M125" i="284"/>
  <c r="M124" i="284"/>
  <c r="M123" i="284"/>
  <c r="M122" i="284"/>
  <c r="M121" i="284"/>
  <c r="M120" i="284"/>
  <c r="K118" i="284"/>
  <c r="K117" i="284"/>
  <c r="K116" i="284"/>
  <c r="K115" i="284"/>
  <c r="P113" i="284"/>
  <c r="P112" i="284"/>
  <c r="P111" i="284"/>
  <c r="O108" i="284"/>
  <c r="M108" i="284"/>
  <c r="O107" i="284"/>
  <c r="M107" i="284"/>
  <c r="O106" i="284"/>
  <c r="M106" i="284"/>
  <c r="O105" i="284"/>
  <c r="M105" i="284"/>
  <c r="O104" i="284"/>
  <c r="M104" i="284"/>
  <c r="O103" i="284"/>
  <c r="M103" i="284"/>
  <c r="O102" i="284"/>
  <c r="M102" i="284"/>
  <c r="O101" i="284"/>
  <c r="M101" i="284"/>
  <c r="L98" i="284"/>
  <c r="L97" i="284"/>
  <c r="L96" i="284"/>
  <c r="L95" i="284"/>
  <c r="L94" i="284"/>
  <c r="L93" i="284"/>
  <c r="L92" i="284"/>
  <c r="L91" i="284"/>
  <c r="L90" i="284"/>
  <c r="L89" i="284"/>
  <c r="L88" i="284"/>
  <c r="N84" i="284"/>
  <c r="K67" i="284"/>
  <c r="L66" i="284"/>
  <c r="K64" i="284"/>
  <c r="L63" i="284"/>
  <c r="L62" i="284"/>
  <c r="L61" i="284"/>
  <c r="M59" i="284"/>
  <c r="M58" i="284"/>
  <c r="M57" i="284"/>
  <c r="F55" i="284"/>
  <c r="K52" i="284"/>
  <c r="F48" i="284"/>
  <c r="K47" i="284"/>
  <c r="K45" i="284"/>
  <c r="F39" i="284"/>
  <c r="L31" i="284"/>
  <c r="M29" i="284"/>
  <c r="L23" i="284"/>
  <c r="L22" i="284"/>
  <c r="L21" i="284"/>
  <c r="L20" i="284"/>
  <c r="L19" i="284"/>
  <c r="L18" i="284"/>
  <c r="L17" i="284"/>
  <c r="L16" i="284"/>
  <c r="L15" i="284"/>
  <c r="K13" i="284"/>
  <c r="P2" i="284"/>
  <c r="N2" i="284"/>
  <c r="L2" i="284"/>
  <c r="G59" i="284" l="1"/>
  <c r="G57" i="284"/>
  <c r="L157" i="283" l="1"/>
  <c r="L156" i="283"/>
  <c r="L155" i="283"/>
  <c r="L153" i="283"/>
  <c r="L152" i="283"/>
  <c r="L151" i="283"/>
  <c r="L150" i="283"/>
  <c r="L149" i="283"/>
  <c r="L148" i="283"/>
  <c r="L147" i="283"/>
  <c r="L146" i="283"/>
  <c r="L145" i="283"/>
  <c r="L144" i="283"/>
  <c r="L143" i="283"/>
  <c r="K140" i="283"/>
  <c r="M139" i="283"/>
  <c r="M138" i="283"/>
  <c r="M137" i="283"/>
  <c r="M136" i="283"/>
  <c r="M135" i="283"/>
  <c r="K133" i="283"/>
  <c r="K132" i="283"/>
  <c r="M131" i="283"/>
  <c r="M130" i="283"/>
  <c r="M129" i="283"/>
  <c r="M128" i="283"/>
  <c r="M127" i="283"/>
  <c r="M126" i="283"/>
  <c r="M125" i="283"/>
  <c r="M124" i="283"/>
  <c r="M123" i="283"/>
  <c r="M122" i="283"/>
  <c r="M121" i="283"/>
  <c r="M120" i="283"/>
  <c r="K118" i="283"/>
  <c r="K117" i="283"/>
  <c r="K116" i="283"/>
  <c r="K115" i="283"/>
  <c r="P113" i="283"/>
  <c r="P112" i="283"/>
  <c r="P111" i="283"/>
  <c r="O108" i="283"/>
  <c r="M108" i="283"/>
  <c r="O107" i="283"/>
  <c r="M107" i="283"/>
  <c r="O106" i="283"/>
  <c r="M106" i="283"/>
  <c r="O105" i="283"/>
  <c r="M105" i="283"/>
  <c r="O104" i="283"/>
  <c r="M104" i="283"/>
  <c r="O103" i="283"/>
  <c r="M103" i="283"/>
  <c r="O102" i="283"/>
  <c r="M102" i="283"/>
  <c r="O101" i="283"/>
  <c r="M101" i="283"/>
  <c r="L98" i="283"/>
  <c r="L97" i="283"/>
  <c r="L96" i="283"/>
  <c r="L95" i="283"/>
  <c r="L94" i="283"/>
  <c r="L93" i="283"/>
  <c r="L92" i="283"/>
  <c r="L91" i="283"/>
  <c r="L90" i="283"/>
  <c r="L89" i="283"/>
  <c r="L88" i="283"/>
  <c r="N84" i="283"/>
  <c r="K67" i="283"/>
  <c r="L66" i="283"/>
  <c r="K64" i="283"/>
  <c r="L63" i="283"/>
  <c r="L62" i="283"/>
  <c r="L61" i="283"/>
  <c r="M59" i="283"/>
  <c r="M58" i="283"/>
  <c r="M57" i="283"/>
  <c r="F55" i="283"/>
  <c r="K52" i="283"/>
  <c r="K47" i="283"/>
  <c r="K45" i="283"/>
  <c r="L31" i="283"/>
  <c r="M29" i="283"/>
  <c r="L23" i="283"/>
  <c r="L22" i="283"/>
  <c r="L21" i="283"/>
  <c r="L20" i="283"/>
  <c r="L19" i="283"/>
  <c r="L18" i="283"/>
  <c r="L17" i="283"/>
  <c r="L16" i="283"/>
  <c r="L15" i="283"/>
  <c r="K13" i="283"/>
  <c r="P2" i="283"/>
  <c r="N2" i="283"/>
  <c r="L2" i="283"/>
  <c r="L157" i="282" l="1"/>
  <c r="Z156" i="282"/>
  <c r="L156" i="282"/>
  <c r="Z155" i="282"/>
  <c r="L155" i="282"/>
  <c r="L153" i="282"/>
  <c r="L152" i="282"/>
  <c r="Z151" i="282"/>
  <c r="L151" i="282"/>
  <c r="Z150" i="282"/>
  <c r="L150" i="282"/>
  <c r="Z149" i="282"/>
  <c r="L149" i="282"/>
  <c r="Z148" i="282"/>
  <c r="L148" i="282"/>
  <c r="Z147" i="282"/>
  <c r="L147" i="282"/>
  <c r="Z146" i="282"/>
  <c r="L146" i="282"/>
  <c r="Z145" i="282"/>
  <c r="L145" i="282"/>
  <c r="Z144" i="282"/>
  <c r="L144" i="282"/>
  <c r="Z143" i="282"/>
  <c r="L143" i="282"/>
  <c r="K140" i="282"/>
  <c r="Z139" i="282"/>
  <c r="M139" i="282"/>
  <c r="Z138" i="282"/>
  <c r="M138" i="282"/>
  <c r="Z137" i="282"/>
  <c r="M137" i="282"/>
  <c r="Z136" i="282"/>
  <c r="M136" i="282"/>
  <c r="M135" i="282"/>
  <c r="K133" i="282"/>
  <c r="K132" i="282"/>
  <c r="M131" i="282"/>
  <c r="M130" i="282"/>
  <c r="Z129" i="282"/>
  <c r="M129" i="282"/>
  <c r="Z128" i="282"/>
  <c r="M128" i="282"/>
  <c r="Z127" i="282"/>
  <c r="M127" i="282"/>
  <c r="Z126" i="282"/>
  <c r="M126" i="282"/>
  <c r="Z125" i="282"/>
  <c r="M125" i="282"/>
  <c r="Z124" i="282"/>
  <c r="M124" i="282"/>
  <c r="Z123" i="282"/>
  <c r="M123" i="282"/>
  <c r="Z122" i="282"/>
  <c r="M122" i="282"/>
  <c r="Z121" i="282"/>
  <c r="M121" i="282"/>
  <c r="Z120" i="282"/>
  <c r="M120" i="282"/>
  <c r="K118" i="282"/>
  <c r="Z117" i="282"/>
  <c r="K117" i="282"/>
  <c r="Z116" i="282"/>
  <c r="K116" i="282"/>
  <c r="Z115" i="282"/>
  <c r="K115" i="282"/>
  <c r="P113" i="282"/>
  <c r="P112" i="282"/>
  <c r="P111" i="282"/>
  <c r="O108" i="282"/>
  <c r="M108" i="282"/>
  <c r="O107" i="282"/>
  <c r="M107" i="282"/>
  <c r="O106" i="282"/>
  <c r="M106" i="282"/>
  <c r="O105" i="282"/>
  <c r="M105" i="282"/>
  <c r="O104" i="282"/>
  <c r="M104" i="282"/>
  <c r="O103" i="282"/>
  <c r="M103" i="282"/>
  <c r="O102" i="282"/>
  <c r="M102" i="282"/>
  <c r="O101" i="282"/>
  <c r="M101" i="282"/>
  <c r="Z99" i="282"/>
  <c r="L98" i="282"/>
  <c r="L97" i="282"/>
  <c r="L96" i="282"/>
  <c r="L95" i="282"/>
  <c r="L94" i="282"/>
  <c r="L93" i="282"/>
  <c r="L92" i="282"/>
  <c r="L91" i="282"/>
  <c r="L90" i="282"/>
  <c r="L89" i="282"/>
  <c r="L88" i="282"/>
  <c r="N84" i="282"/>
  <c r="K67" i="282"/>
  <c r="L66" i="282"/>
  <c r="K64" i="282"/>
  <c r="L63" i="282"/>
  <c r="L62" i="282"/>
  <c r="L61" i="282"/>
  <c r="M59" i="282"/>
  <c r="M58" i="282"/>
  <c r="M57" i="282"/>
  <c r="F55" i="282"/>
  <c r="K52" i="282"/>
  <c r="F48" i="282"/>
  <c r="K47" i="282"/>
  <c r="K45" i="282"/>
  <c r="F39" i="282"/>
  <c r="L31" i="282"/>
  <c r="Z29" i="282"/>
  <c r="M29" i="282"/>
  <c r="L23" i="282"/>
  <c r="L22" i="282"/>
  <c r="L21" i="282"/>
  <c r="L20" i="282"/>
  <c r="L19" i="282"/>
  <c r="L18" i="282"/>
  <c r="L17" i="282"/>
  <c r="L16" i="282"/>
  <c r="L15" i="282"/>
  <c r="K13" i="282"/>
  <c r="P2" i="282"/>
  <c r="N2" i="282"/>
  <c r="L2" i="282"/>
  <c r="G59" i="282" l="1"/>
  <c r="G58" i="282"/>
  <c r="G57" i="282"/>
  <c r="L157" i="281"/>
  <c r="L156" i="281"/>
  <c r="L155" i="281"/>
  <c r="L153" i="281"/>
  <c r="L152" i="281"/>
  <c r="L151" i="281"/>
  <c r="L150" i="281"/>
  <c r="L149" i="281"/>
  <c r="L148" i="281"/>
  <c r="L147" i="281"/>
  <c r="L146" i="281"/>
  <c r="L145" i="281"/>
  <c r="L144" i="281"/>
  <c r="L143" i="281"/>
  <c r="K140" i="281"/>
  <c r="M139" i="281"/>
  <c r="M138" i="281"/>
  <c r="M137" i="281"/>
  <c r="M136" i="281"/>
  <c r="M135" i="281"/>
  <c r="K133" i="281"/>
  <c r="K132" i="281"/>
  <c r="M131" i="281"/>
  <c r="M130" i="281"/>
  <c r="M129" i="281"/>
  <c r="M128" i="281"/>
  <c r="M127" i="281"/>
  <c r="M126" i="281"/>
  <c r="M125" i="281"/>
  <c r="M124" i="281"/>
  <c r="M123" i="281"/>
  <c r="M122" i="281"/>
  <c r="M121" i="281"/>
  <c r="M120" i="281"/>
  <c r="K118" i="281"/>
  <c r="K117" i="281"/>
  <c r="K116" i="281"/>
  <c r="K115" i="281"/>
  <c r="P113" i="281"/>
  <c r="P112" i="281"/>
  <c r="P111" i="281"/>
  <c r="O108" i="281"/>
  <c r="M108" i="281"/>
  <c r="O107" i="281"/>
  <c r="M107" i="281"/>
  <c r="O106" i="281"/>
  <c r="M106" i="281"/>
  <c r="O105" i="281"/>
  <c r="M105" i="281"/>
  <c r="O104" i="281"/>
  <c r="M104" i="281"/>
  <c r="O103" i="281"/>
  <c r="M103" i="281"/>
  <c r="O102" i="281"/>
  <c r="M102" i="281"/>
  <c r="O101" i="281"/>
  <c r="M101" i="281"/>
  <c r="L98" i="281"/>
  <c r="L97" i="281"/>
  <c r="L96" i="281"/>
  <c r="L95" i="281"/>
  <c r="L94" i="281"/>
  <c r="L93" i="281"/>
  <c r="L92" i="281"/>
  <c r="L91" i="281"/>
  <c r="L90" i="281"/>
  <c r="L89" i="281"/>
  <c r="L88" i="281"/>
  <c r="N84" i="281"/>
  <c r="K67" i="281"/>
  <c r="L66" i="281"/>
  <c r="K64" i="281"/>
  <c r="L63" i="281"/>
  <c r="L62" i="281"/>
  <c r="L61" i="281"/>
  <c r="M59" i="281"/>
  <c r="M58" i="281"/>
  <c r="M57" i="281"/>
  <c r="F55" i="281"/>
  <c r="K52" i="281"/>
  <c r="F48" i="281"/>
  <c r="G58" i="281" s="1"/>
  <c r="K47" i="281"/>
  <c r="K45" i="281"/>
  <c r="F39" i="281"/>
  <c r="L31" i="281"/>
  <c r="M29" i="281"/>
  <c r="L23" i="281"/>
  <c r="L22" i="281"/>
  <c r="L21" i="281"/>
  <c r="L20" i="281"/>
  <c r="L19" i="281"/>
  <c r="L18" i="281"/>
  <c r="L17" i="281"/>
  <c r="L16" i="281"/>
  <c r="L15" i="281"/>
  <c r="K13" i="281"/>
  <c r="P2" i="281"/>
  <c r="N2" i="281"/>
  <c r="L2" i="281"/>
  <c r="G57" i="281" l="1"/>
  <c r="G59" i="281"/>
  <c r="L157" i="280"/>
  <c r="L156" i="280"/>
  <c r="L155" i="280"/>
  <c r="L153" i="280"/>
  <c r="L152" i="280"/>
  <c r="L151" i="280"/>
  <c r="L150" i="280"/>
  <c r="L149" i="280"/>
  <c r="L148" i="280"/>
  <c r="L147" i="280"/>
  <c r="L146" i="280"/>
  <c r="L145" i="280"/>
  <c r="L144" i="280"/>
  <c r="L143" i="280"/>
  <c r="K140" i="280"/>
  <c r="M139" i="280"/>
  <c r="M138" i="280"/>
  <c r="M137" i="280"/>
  <c r="M136" i="280"/>
  <c r="M135" i="280"/>
  <c r="K133" i="280"/>
  <c r="K132" i="280"/>
  <c r="M131" i="280"/>
  <c r="M130" i="280"/>
  <c r="M129" i="280"/>
  <c r="M128" i="280"/>
  <c r="M127" i="280"/>
  <c r="M126" i="280"/>
  <c r="M125" i="280"/>
  <c r="M124" i="280"/>
  <c r="M123" i="280"/>
  <c r="M122" i="280"/>
  <c r="M121" i="280"/>
  <c r="M120" i="280"/>
  <c r="K118" i="280"/>
  <c r="K117" i="280"/>
  <c r="K116" i="280"/>
  <c r="K115" i="280"/>
  <c r="P113" i="280"/>
  <c r="P112" i="280"/>
  <c r="P111" i="280"/>
  <c r="O108" i="280"/>
  <c r="M108" i="280"/>
  <c r="O107" i="280"/>
  <c r="M107" i="280"/>
  <c r="O106" i="280"/>
  <c r="M106" i="280"/>
  <c r="O105" i="280"/>
  <c r="M105" i="280"/>
  <c r="O104" i="280"/>
  <c r="M104" i="280"/>
  <c r="O103" i="280"/>
  <c r="M103" i="280"/>
  <c r="O102" i="280"/>
  <c r="M102" i="280"/>
  <c r="O101" i="280"/>
  <c r="M101" i="280"/>
  <c r="L98" i="280"/>
  <c r="L97" i="280"/>
  <c r="L96" i="280"/>
  <c r="L95" i="280"/>
  <c r="L94" i="280"/>
  <c r="L93" i="280"/>
  <c r="L92" i="280"/>
  <c r="L91" i="280"/>
  <c r="L90" i="280"/>
  <c r="L89" i="280"/>
  <c r="L88" i="280"/>
  <c r="N84" i="280"/>
  <c r="K67" i="280"/>
  <c r="L66" i="280"/>
  <c r="K64" i="280"/>
  <c r="L63" i="280"/>
  <c r="L62" i="280"/>
  <c r="L61" i="280"/>
  <c r="M59" i="280"/>
  <c r="M58" i="280"/>
  <c r="M57" i="280"/>
  <c r="F55" i="280"/>
  <c r="K52" i="280"/>
  <c r="F48" i="280"/>
  <c r="K47" i="280"/>
  <c r="K45" i="280"/>
  <c r="F39" i="280"/>
  <c r="L31" i="280"/>
  <c r="M29" i="280"/>
  <c r="L23" i="280"/>
  <c r="L22" i="280"/>
  <c r="L21" i="280"/>
  <c r="L20" i="280"/>
  <c r="L19" i="280"/>
  <c r="L18" i="280"/>
  <c r="L17" i="280"/>
  <c r="L16" i="280"/>
  <c r="L15" i="280"/>
  <c r="K13" i="280"/>
  <c r="P2" i="280"/>
  <c r="N2" i="280"/>
  <c r="L2" i="280"/>
  <c r="G59" i="280" l="1"/>
  <c r="G58" i="280"/>
  <c r="G57" i="280"/>
  <c r="L157" i="277" l="1"/>
  <c r="L156" i="277"/>
  <c r="L155" i="277"/>
  <c r="L153" i="277"/>
  <c r="L152" i="277"/>
  <c r="L151" i="277"/>
  <c r="L150" i="277"/>
  <c r="L149" i="277"/>
  <c r="L148" i="277"/>
  <c r="L147" i="277"/>
  <c r="L146" i="277"/>
  <c r="L145" i="277"/>
  <c r="L144" i="277"/>
  <c r="L143" i="277"/>
  <c r="K140" i="277"/>
  <c r="M139" i="277"/>
  <c r="M138" i="277"/>
  <c r="M137" i="277"/>
  <c r="M136" i="277"/>
  <c r="M135" i="277"/>
  <c r="K133" i="277"/>
  <c r="K132" i="277"/>
  <c r="M131" i="277"/>
  <c r="M130" i="277"/>
  <c r="M129" i="277"/>
  <c r="M128" i="277"/>
  <c r="M127" i="277"/>
  <c r="M126" i="277"/>
  <c r="M125" i="277"/>
  <c r="M124" i="277"/>
  <c r="M123" i="277"/>
  <c r="M122" i="277"/>
  <c r="M121" i="277"/>
  <c r="M120" i="277"/>
  <c r="K118" i="277"/>
  <c r="K117" i="277"/>
  <c r="K116" i="277"/>
  <c r="K115" i="277"/>
  <c r="P113" i="277"/>
  <c r="P112" i="277"/>
  <c r="P111" i="277"/>
  <c r="O108" i="277"/>
  <c r="M108" i="277"/>
  <c r="O107" i="277"/>
  <c r="M107" i="277"/>
  <c r="O106" i="277"/>
  <c r="M106" i="277"/>
  <c r="O105" i="277"/>
  <c r="M105" i="277"/>
  <c r="O104" i="277"/>
  <c r="M104" i="277"/>
  <c r="O103" i="277"/>
  <c r="M103" i="277"/>
  <c r="O102" i="277"/>
  <c r="M102" i="277"/>
  <c r="O101" i="277"/>
  <c r="M101" i="277"/>
  <c r="L98" i="277"/>
  <c r="L97" i="277"/>
  <c r="L96" i="277"/>
  <c r="L95" i="277"/>
  <c r="L94" i="277"/>
  <c r="L93" i="277"/>
  <c r="L92" i="277"/>
  <c r="L91" i="277"/>
  <c r="L90" i="277"/>
  <c r="L89" i="277"/>
  <c r="L88" i="277"/>
  <c r="N84" i="277"/>
  <c r="K67" i="277"/>
  <c r="L66" i="277"/>
  <c r="K64" i="277"/>
  <c r="L63" i="277"/>
  <c r="L62" i="277"/>
  <c r="L61" i="277"/>
  <c r="M59" i="277"/>
  <c r="M58" i="277"/>
  <c r="M57" i="277"/>
  <c r="F55" i="277"/>
  <c r="K52" i="277"/>
  <c r="F48" i="277"/>
  <c r="K47" i="277"/>
  <c r="K45" i="277"/>
  <c r="F39" i="277"/>
  <c r="L31" i="277"/>
  <c r="M29" i="277"/>
  <c r="L23" i="277"/>
  <c r="L22" i="277"/>
  <c r="L21" i="277"/>
  <c r="L20" i="277"/>
  <c r="L19" i="277"/>
  <c r="L18" i="277"/>
  <c r="L17" i="277"/>
  <c r="L16" i="277"/>
  <c r="L15" i="277"/>
  <c r="K13" i="277"/>
  <c r="P2" i="277"/>
  <c r="N2" i="277"/>
  <c r="L2" i="277"/>
  <c r="G59" i="277" l="1"/>
  <c r="G58" i="277"/>
  <c r="G57" i="2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mt</author>
  </authors>
  <commentList>
    <comment ref="G28" authorId="0" shapeId="0" xr:uid="{00000000-0006-0000-0900-000001000000}">
      <text>
        <r>
          <rPr>
            <b/>
            <sz val="9"/>
            <color indexed="81"/>
            <rFont val="Tahoma"/>
            <family val="2"/>
          </rPr>
          <t>mt:</t>
        </r>
        <r>
          <rPr>
            <sz val="9"/>
            <color indexed="81"/>
            <rFont val="Tahoma"/>
            <family val="2"/>
          </rPr>
          <t xml:space="preserve">
Please specify if the year begins in July or August</t>
        </r>
      </text>
    </comment>
    <comment ref="H29" authorId="0" shapeId="0" xr:uid="{00000000-0006-0000-0900-000002000000}">
      <text>
        <r>
          <rPr>
            <b/>
            <sz val="9"/>
            <color indexed="81"/>
            <rFont val="Tahoma"/>
            <family val="2"/>
          </rPr>
          <t>mt:</t>
        </r>
        <r>
          <rPr>
            <sz val="9"/>
            <color indexed="81"/>
            <rFont val="Tahoma"/>
            <family val="2"/>
          </rPr>
          <t xml:space="preserve">
</t>
        </r>
        <r>
          <rPr>
            <sz val="12"/>
            <color indexed="81"/>
            <rFont val="Tahoma"/>
            <family val="2"/>
          </rPr>
          <t>Please confirm this is USD $18,000,000 - Yes it is 18 Million</t>
        </r>
      </text>
    </comment>
    <comment ref="F111" authorId="0" shapeId="0" xr:uid="{00000000-0006-0000-0900-000003000000}">
      <text>
        <r>
          <rPr>
            <b/>
            <sz val="9"/>
            <color indexed="81"/>
            <rFont val="Tahoma"/>
            <family val="2"/>
          </rPr>
          <t>mt:</t>
        </r>
        <r>
          <rPr>
            <sz val="9"/>
            <color indexed="81"/>
            <rFont val="Tahoma"/>
            <family val="2"/>
          </rPr>
          <t xml:space="preserve">
</t>
        </r>
        <r>
          <rPr>
            <sz val="12"/>
            <color indexed="81"/>
            <rFont val="Tahoma"/>
            <family val="2"/>
          </rPr>
          <t>Please confirm unmarried women also cannot receive oral contraceptives - Yes this is correct</t>
        </r>
      </text>
    </comment>
    <comment ref="F113" authorId="0" shapeId="0" xr:uid="{00000000-0006-0000-0900-000004000000}">
      <text>
        <r>
          <rPr>
            <b/>
            <sz val="9"/>
            <color indexed="81"/>
            <rFont val="Tahoma"/>
            <family val="2"/>
          </rPr>
          <t>mt:</t>
        </r>
        <r>
          <rPr>
            <sz val="9"/>
            <color indexed="81"/>
            <rFont val="Tahoma"/>
            <family val="2"/>
          </rPr>
          <t xml:space="preserve">
</t>
        </r>
        <r>
          <rPr>
            <sz val="11"/>
            <color indexed="81"/>
            <rFont val="Tahoma"/>
            <family val="2"/>
          </rPr>
          <t>Please confirm if the information provided from last year's survey is still valid: No It is not still valid. Below is the correct policies.</t>
        </r>
        <r>
          <rPr>
            <sz val="9"/>
            <color indexed="81"/>
            <rFont val="Tahoma"/>
            <family val="2"/>
          </rPr>
          <t xml:space="preserve">
</t>
        </r>
        <r>
          <rPr>
            <sz val="12"/>
            <color indexed="81"/>
            <rFont val="Tahoma"/>
            <family val="2"/>
          </rPr>
          <t>Single parity individuals can receive an IUD or Implant, but not tubal ligation or vasectomy. 
Nulliparous  married women can receive implants but not an IUD or Injectables.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G148" authorId="0" shapeId="0" xr:uid="{00000000-0006-0000-0C00-000001000000}">
      <text>
        <r>
          <rPr>
            <b/>
            <sz val="9"/>
            <color indexed="81"/>
            <rFont val="Tahoma"/>
            <family val="2"/>
          </rPr>
          <t>"USAID Burundi":</t>
        </r>
        <r>
          <rPr>
            <sz val="9"/>
            <color indexed="81"/>
            <rFont val="Tahoma"/>
            <family val="2"/>
          </rPr>
          <t xml:space="preserve">
*Stockout at central level (reserves) but did not affect facilities.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JSI</author>
  </authors>
  <commentList>
    <comment ref="H57" authorId="0" shapeId="0" xr:uid="{00000000-0006-0000-2F00-000001000000}">
      <text>
        <r>
          <rPr>
            <b/>
            <sz val="9"/>
            <color indexed="81"/>
            <rFont val="Tahoma"/>
            <family val="2"/>
          </rPr>
          <t>JSI:</t>
        </r>
        <r>
          <rPr>
            <sz val="9"/>
            <color indexed="81"/>
            <rFont val="Tahoma"/>
            <family val="2"/>
          </rPr>
          <t xml:space="preserve">
If the figures for internally generated funds and the Implanon training kits are known, we can calculate this figure. If not, I'd like to include this explanation.</t>
        </r>
      </text>
    </comment>
  </commentList>
</comments>
</file>

<file path=xl/sharedStrings.xml><?xml version="1.0" encoding="utf-8"?>
<sst xmlns="http://schemas.openxmlformats.org/spreadsheetml/2006/main" count="35121" uniqueCount="2380">
  <si>
    <t xml:space="preserve">Contraceptive Security Indicators Data </t>
  </si>
  <si>
    <t>2015 Data Collection</t>
  </si>
  <si>
    <r>
      <rPr>
        <b/>
        <i/>
        <sz val="16"/>
        <color rgb="FFC00000"/>
        <rFont val="Arial"/>
        <family val="2"/>
      </rPr>
      <t>Worksheets</t>
    </r>
    <r>
      <rPr>
        <b/>
        <sz val="14"/>
        <color rgb="FFC00000"/>
        <rFont val="Arial"/>
        <family val="2"/>
      </rPr>
      <t xml:space="preserve">: </t>
    </r>
    <r>
      <rPr>
        <b/>
        <sz val="14"/>
        <rFont val="Arial"/>
        <family val="2"/>
      </rPr>
      <t xml:space="preserve">
</t>
    </r>
  </si>
  <si>
    <t>Click below to jump to the following  information.</t>
  </si>
  <si>
    <t>Individual country data:</t>
  </si>
  <si>
    <t>Afghanistan</t>
  </si>
  <si>
    <t>Armenia</t>
  </si>
  <si>
    <t>Bangladesh</t>
  </si>
  <si>
    <t>Benin</t>
  </si>
  <si>
    <t>Burkina Faso</t>
  </si>
  <si>
    <t>Burundi</t>
  </si>
  <si>
    <t>Cameroon</t>
  </si>
  <si>
    <t>Cape Verde</t>
  </si>
  <si>
    <t>Côte d'Ivoire</t>
  </si>
  <si>
    <t>Dominican Republic</t>
  </si>
  <si>
    <t>DR Congo</t>
  </si>
  <si>
    <t>El Salvador</t>
  </si>
  <si>
    <t>Ethiopia</t>
  </si>
  <si>
    <t>Georgia</t>
  </si>
  <si>
    <t>Ghana</t>
  </si>
  <si>
    <t>Guatemala</t>
  </si>
  <si>
    <t>Guinea</t>
  </si>
  <si>
    <t>Haiti</t>
  </si>
  <si>
    <t>Honduras</t>
  </si>
  <si>
    <t>India</t>
  </si>
  <si>
    <t>Indonesia</t>
  </si>
  <si>
    <t>Kenya</t>
  </si>
  <si>
    <t>Liberia</t>
  </si>
  <si>
    <t>Madagascar</t>
  </si>
  <si>
    <t>Malawi</t>
  </si>
  <si>
    <t>Mali</t>
  </si>
  <si>
    <t>Mauritania</t>
  </si>
  <si>
    <t>Mozambique</t>
  </si>
  <si>
    <t>Nepal</t>
  </si>
  <si>
    <t>Nicaragua</t>
  </si>
  <si>
    <t>Niger</t>
  </si>
  <si>
    <t>Nigeria</t>
  </si>
  <si>
    <t>Pakistan</t>
  </si>
  <si>
    <t>Paraguay</t>
  </si>
  <si>
    <t>Peru</t>
  </si>
  <si>
    <t>Philippines</t>
  </si>
  <si>
    <t>Russia</t>
  </si>
  <si>
    <t>Rwanda</t>
  </si>
  <si>
    <t>Senegal</t>
  </si>
  <si>
    <t>Sierra Leone</t>
  </si>
  <si>
    <t>South Africa</t>
  </si>
  <si>
    <t>South Sudan</t>
  </si>
  <si>
    <t>Tanzania</t>
  </si>
  <si>
    <t>Togo</t>
  </si>
  <si>
    <t>Uganda</t>
  </si>
  <si>
    <t>Ukraine</t>
  </si>
  <si>
    <t>Yemen</t>
  </si>
  <si>
    <t>Zambia</t>
  </si>
  <si>
    <t>Zimbabwe</t>
  </si>
  <si>
    <t>Country data:</t>
  </si>
  <si>
    <t>This worksheet provides all surveyed countries' responses along with the option to filter the data based on country or response.</t>
  </si>
  <si>
    <t>Additional resources:</t>
  </si>
  <si>
    <t>Blank survey</t>
  </si>
  <si>
    <t xml:space="preserve">The survey is now available in English, French, and Spanish. This worksheet contains a blank survey in each language so you can collect the indicators for your own monitoring, programmatic, and advocacy purposes. </t>
  </si>
  <si>
    <t>This handout was sent to respondents along with the survey and helps clarify the meaning of some of the indicator questions.</t>
  </si>
  <si>
    <t>This dashboard provides a snapshot of information across all respondent countries. Note the data is not linked and graphs are not dynamic.</t>
  </si>
  <si>
    <r>
      <rPr>
        <b/>
        <i/>
        <sz val="16"/>
        <color rgb="FFC00000"/>
        <rFont val="Arial"/>
        <family val="2"/>
      </rPr>
      <t>Topics</t>
    </r>
    <r>
      <rPr>
        <b/>
        <sz val="14"/>
        <color rgb="FFC00000"/>
        <rFont val="Arial"/>
        <family val="2"/>
      </rPr>
      <t xml:space="preserve">: </t>
    </r>
    <r>
      <rPr>
        <b/>
        <sz val="14"/>
        <rFont val="Arial"/>
        <family val="2"/>
      </rPr>
      <t xml:space="preserve">
</t>
    </r>
    <r>
      <rPr>
        <b/>
        <sz val="12"/>
        <rFont val="Arial"/>
        <family val="2"/>
      </rPr>
      <t>Finance &amp; Procurement (Capital)</t>
    </r>
    <r>
      <rPr>
        <sz val="12"/>
        <rFont val="Arial"/>
        <family val="2"/>
      </rPr>
      <t xml:space="preserve">—dollar value of estimated need for contraceptives to be procured (value of quantification), existence of a government budget line item for contraceptives, amount that government had allocated for contraceptives, extent of expenditures for public sector contraceptives and in-kind donations, sources of funding/donations, information on whether there was a funding gap, and information about the government's procurement mechanism. 
</t>
    </r>
    <r>
      <rPr>
        <b/>
        <sz val="12"/>
        <rFont val="Arial"/>
        <family val="2"/>
      </rPr>
      <t>Commodities</t>
    </r>
    <r>
      <rPr>
        <sz val="12"/>
        <rFont val="Arial"/>
        <family val="2"/>
      </rPr>
      <t xml:space="preserve">—range of contraceptive methods offered through public facilities, private facilities, NGO facilities, and through social marketing.
</t>
    </r>
    <r>
      <rPr>
        <b/>
        <sz val="12"/>
        <rFont val="Arial"/>
        <family val="2"/>
      </rPr>
      <t>Policies (Commitment)</t>
    </r>
    <r>
      <rPr>
        <sz val="12"/>
        <rFont val="Arial"/>
        <family val="2"/>
      </rPr>
      <t xml:space="preserve">—existence of a national contraceptive security strategy, existence of policies limiting or promoting access to family planning, content of task-sharing policies, inclusion of contraceptives on the National Essential Medicine List (NEML), and inclusion of contraceptive security and family planning indicators in the Poverty Reduction Strategy Paper (PRSP).
</t>
    </r>
    <r>
      <rPr>
        <b/>
        <sz val="12"/>
        <rFont val="Arial"/>
        <family val="2"/>
      </rPr>
      <t>Coordination and Leadership</t>
    </r>
    <r>
      <rPr>
        <sz val="12"/>
        <rFont val="Arial"/>
        <family val="2"/>
      </rPr>
      <t xml:space="preserve">—existence of a national committee that works on contraceptive security and types of organizations represented, frequency of committee meetings, legal status of the committee, and existence of a contraceptive security “champion”.
</t>
    </r>
    <r>
      <rPr>
        <b/>
        <sz val="12"/>
        <rFont val="Arial"/>
        <family val="2"/>
      </rPr>
      <t>Supply Chain (Capacity)</t>
    </r>
    <r>
      <rPr>
        <sz val="12"/>
        <rFont val="Arial"/>
        <family val="2"/>
      </rPr>
      <t xml:space="preserve">—stockout information at the central level, and whether stockouts are a serious problem at the service delivery point and central levels, respectively. </t>
    </r>
  </si>
  <si>
    <r>
      <rPr>
        <b/>
        <i/>
        <sz val="12"/>
        <color rgb="FFC00000"/>
        <rFont val="Arial"/>
        <family val="2"/>
      </rPr>
      <t>Data Sources</t>
    </r>
    <r>
      <rPr>
        <b/>
        <sz val="12"/>
        <color rgb="FFC00000"/>
        <rFont val="Arial"/>
        <family val="2"/>
      </rPr>
      <t xml:space="preserve">: </t>
    </r>
    <r>
      <rPr>
        <b/>
        <sz val="12"/>
        <rFont val="Arial"/>
        <family val="2"/>
      </rPr>
      <t xml:space="preserve">
</t>
    </r>
    <r>
      <rPr>
        <sz val="12"/>
        <rFont val="Arial"/>
        <family val="2"/>
      </rPr>
      <t xml:space="preserve">The indicators were designed to capture relatively objective information routinely through a key informant survey and a review of existing local documents. Indicator questions were constructed so that a range of respondents could answer them easily with little background research. </t>
    </r>
    <r>
      <rPr>
        <b/>
        <sz val="12"/>
        <rFont val="Arial"/>
        <family val="2"/>
      </rPr>
      <t xml:space="preserve">
</t>
    </r>
    <r>
      <rPr>
        <sz val="12"/>
        <rFont val="Arial"/>
        <family val="2"/>
      </rPr>
      <t>Country respondents were mainly USAID missions and USAID | DELIVER PROJECT staff. Respondents often consulted with Ministry of Health representatives and other cooperating agencies as well. The data are contingent upon the knowledge of the respondents and the accuracy of the data sources consulted. Data was collected from the countries and then reviewed and supplemented by USAID | DELIVER PROJECT staff based in Arlington, Virginia. This process occurred between March and July 2015.</t>
    </r>
  </si>
  <si>
    <r>
      <rPr>
        <b/>
        <i/>
        <sz val="16"/>
        <color rgb="FFC00000"/>
        <rFont val="Arial"/>
        <family val="2"/>
      </rPr>
      <t>Additional Resources and Information:</t>
    </r>
    <r>
      <rPr>
        <b/>
        <sz val="14"/>
        <color rgb="FFC00000"/>
        <rFont val="Arial"/>
        <family val="2"/>
      </rPr>
      <t xml:space="preserve"> </t>
    </r>
    <r>
      <rPr>
        <sz val="14"/>
        <color rgb="FFC00000"/>
        <rFont val="Arial"/>
        <family val="2"/>
      </rPr>
      <t xml:space="preserve">
</t>
    </r>
  </si>
  <si>
    <t xml:space="preserve">More Contraceptive Security Indicators resources can be found at: </t>
  </si>
  <si>
    <t>http://deliver.jsi.com/dhome/whatwedo/commsecurity/csmeasuring/csindicators</t>
  </si>
  <si>
    <t>Resources include:</t>
  </si>
  <si>
    <t>Briefs</t>
  </si>
  <si>
    <t>Global and country dashboards</t>
  </si>
  <si>
    <t>Interactive maps of select indicators</t>
  </si>
  <si>
    <t>CS Indicators data and reports from previous years.</t>
  </si>
  <si>
    <r>
      <rPr>
        <b/>
        <sz val="12"/>
        <rFont val="Arial"/>
        <family val="2"/>
      </rPr>
      <t>This spreadsheet can be cited as</t>
    </r>
    <r>
      <rPr>
        <sz val="12"/>
        <rFont val="Arial"/>
        <family val="2"/>
      </rPr>
      <t xml:space="preserve">: USAID | DELIVER PROJECT, Task Order 4. 2015. </t>
    </r>
    <r>
      <rPr>
        <i/>
        <sz val="12"/>
        <rFont val="Arial"/>
        <family val="2"/>
      </rPr>
      <t>Contraceptive Security Indicators Data 2015.</t>
    </r>
    <r>
      <rPr>
        <sz val="12"/>
        <rFont val="Arial"/>
        <family val="2"/>
      </rPr>
      <t xml:space="preserve"> Arlington, Va.: USAID | DELIVER PROJECT, Task Order 4. Available at </t>
    </r>
    <r>
      <rPr>
        <sz val="12"/>
        <color theme="1"/>
        <rFont val="Arial"/>
        <family val="2"/>
      </rPr>
      <t>http://deliver.jsi.com/dlvr_content/resources/allpubs/factsheets/CSIndiData2015.xlsx</t>
    </r>
    <r>
      <rPr>
        <sz val="12"/>
        <color rgb="FFFF0000"/>
        <rFont val="Arial"/>
        <family val="2"/>
      </rPr>
      <t>.</t>
    </r>
  </si>
  <si>
    <r>
      <t xml:space="preserve">We encourage anyone with questions, corrections, or more information about the countries concerned, or related information about additional countries, to contact the USAID | DELIVER PROJECT by e-mailing </t>
    </r>
    <r>
      <rPr>
        <sz val="12"/>
        <color indexed="30"/>
        <rFont val="Arial"/>
        <family val="2"/>
      </rPr>
      <t>askdeliver@jsi.com</t>
    </r>
    <r>
      <rPr>
        <sz val="12"/>
        <rFont val="Arial"/>
        <family val="2"/>
      </rPr>
      <t>.</t>
    </r>
  </si>
  <si>
    <t>This publication was produced for review by the U.S. Agency for International Development. It was prepared by the USAID | DELIVER PROJECT, Task Order 4. The authors' views expressed in this publication do not necessarily reflect the views of the U.S. Agency for International Development or the United States Government.</t>
  </si>
  <si>
    <t xml:space="preserve">Contraceptive Security Indicators Data 2015
All Surveyed Countries
</t>
  </si>
  <si>
    <t>A. Leadership and Coordination</t>
  </si>
  <si>
    <t>Committee that works on contraceptive security</t>
  </si>
  <si>
    <t>Contraceptive security "champion"</t>
  </si>
  <si>
    <t>B. Finance and Procurement (Capital)</t>
  </si>
  <si>
    <t>Fiscal year timeline</t>
  </si>
  <si>
    <t>Procurement needs</t>
  </si>
  <si>
    <t>Budget line</t>
  </si>
  <si>
    <t>Government allocations</t>
  </si>
  <si>
    <r>
      <t xml:space="preserve">Government funds spent
</t>
    </r>
    <r>
      <rPr>
        <b/>
        <sz val="14"/>
        <rFont val="Arial"/>
        <family val="2"/>
      </rPr>
      <t>Government funds include internally generated funds, basket funds, World Bank credits or loans, and other donor funds donors gave to the government for their use.</t>
    </r>
  </si>
  <si>
    <t>In-kind donations and Global Fund grants</t>
  </si>
  <si>
    <t>Government share of spending</t>
  </si>
  <si>
    <t>Internally generated share of government spending</t>
  </si>
  <si>
    <t>Expenditures as percent of procurement needs 
(and whether funding gap existed)</t>
  </si>
  <si>
    <t xml:space="preserve">Government procurement agents* </t>
  </si>
  <si>
    <t>Finance comments</t>
  </si>
  <si>
    <t>Current Fiscal Year Commitments</t>
  </si>
  <si>
    <t>C. Commodities</t>
  </si>
  <si>
    <t>Methods offered in commercial sector facilities</t>
  </si>
  <si>
    <t>Methods offered in public sector facilities</t>
  </si>
  <si>
    <t>Methods offered in NGO facilities</t>
  </si>
  <si>
    <t>Methods offered through social marketing</t>
  </si>
  <si>
    <t>Comments</t>
  </si>
  <si>
    <t>D. Policies (Commitment)</t>
  </si>
  <si>
    <t xml:space="preserve">Strategy including contraceptive security </t>
  </si>
  <si>
    <t>Commodities subject to duties, taxes, or fees</t>
  </si>
  <si>
    <r>
      <t xml:space="preserve">Policies </t>
    </r>
    <r>
      <rPr>
        <b/>
        <u/>
        <sz val="16"/>
        <color theme="0"/>
        <rFont val="Arial"/>
        <family val="2"/>
      </rPr>
      <t>hindering</t>
    </r>
    <r>
      <rPr>
        <b/>
        <sz val="16"/>
        <color theme="0"/>
        <rFont val="Arial"/>
        <family val="2"/>
      </rPr>
      <t xml:space="preserve"> the private sector</t>
    </r>
  </si>
  <si>
    <r>
      <t xml:space="preserve">Policies </t>
    </r>
    <r>
      <rPr>
        <b/>
        <u/>
        <sz val="16"/>
        <color theme="1"/>
        <rFont val="Arial"/>
        <family val="2"/>
      </rPr>
      <t>enabling</t>
    </r>
    <r>
      <rPr>
        <b/>
        <sz val="16"/>
        <color theme="1"/>
        <rFont val="Arial"/>
        <family val="2"/>
      </rPr>
      <t xml:space="preserve"> the private sector</t>
    </r>
  </si>
  <si>
    <t>Lowest level provider cadre allowed to sell/dispense method, by sector</t>
  </si>
  <si>
    <t>Policies limiting access to FP services for certain sub-populations</t>
  </si>
  <si>
    <t>Charges to clients</t>
  </si>
  <si>
    <t>Inclusion in National Essential Medicine List (or equivalent list)</t>
  </si>
  <si>
    <t>Poverty Reduction Strategy Paper</t>
  </si>
  <si>
    <t>E. Supply Chain (Capacity)</t>
  </si>
  <si>
    <t>Supply Chain (Capacity)</t>
  </si>
  <si>
    <t>Severity of stockouts at SDP &amp; central level</t>
  </si>
  <si>
    <t>Overall comments</t>
  </si>
  <si>
    <t>Region</t>
  </si>
  <si>
    <t>A2. Are the following organizations represented on the committee?</t>
  </si>
  <si>
    <t>Internally Generated Funds</t>
  </si>
  <si>
    <t>Other Government Funds</t>
  </si>
  <si>
    <t>Total</t>
  </si>
  <si>
    <t>In-kind donations</t>
  </si>
  <si>
    <t>Global Fund grants</t>
  </si>
  <si>
    <t>C1. Are the following contraceptive methods offered in commercial sector facilities?</t>
  </si>
  <si>
    <t>C2. Are the following contraceptive methods offered in public sector facilities?</t>
  </si>
  <si>
    <t>C3. Are the following contraceptive methods offered in NGO facilities?</t>
  </si>
  <si>
    <t>C4. Are the following contraceptive methods offered through social marketing?</t>
  </si>
  <si>
    <t>D5. Note the lowest level provider cadre that is allowed to sell or dispense the method, by sector (based on the country's policies).</t>
  </si>
  <si>
    <t>D7. Does the country have laws, regulations, or policies that make it difficult for the following sub-populations to access effective family planning services?</t>
  </si>
  <si>
    <t xml:space="preserve">D8. Are there charges to the client in the public sector for family planning services or commodities? </t>
  </si>
  <si>
    <t>D9. Inclusion of contraceptives in country's National Essential Medicine List (NEML) or other equivalent priority list (e.g., National Medical Device List)</t>
  </si>
  <si>
    <t>D13. Information on country's Poverty Reduction Strategy Paper (PRSP)</t>
  </si>
  <si>
    <t>E2. In the last 12 months, has there ever been a stockout at the central level of any of the following contraceptives offered in public sector facilities?</t>
  </si>
  <si>
    <t xml:space="preserve">E3. Are stockouts a large problem in your country at the following levels? </t>
  </si>
  <si>
    <t>A1. 
Is there a national committee that works on contraceptive security?</t>
  </si>
  <si>
    <t>A1a. 
What is the name of the committee?</t>
  </si>
  <si>
    <t>A2a. 
Social marketing organizations</t>
  </si>
  <si>
    <t>A2ai. 
Names of social marketing organizations on the committee</t>
  </si>
  <si>
    <t>A2b. 
NGOs</t>
  </si>
  <si>
    <t>A2bi. 
Names of NGOs on the committee</t>
  </si>
  <si>
    <t>A2c.
Commercial sector organizations</t>
  </si>
  <si>
    <t>A2ci. 
Names of commercial sector organizations on the committee</t>
  </si>
  <si>
    <t>A2d. 
Donors</t>
  </si>
  <si>
    <t>A2di. 
Names of donors on the committee</t>
  </si>
  <si>
    <t>A2e. 
UN agencies</t>
  </si>
  <si>
    <t>A2ei. 
Names of UN agencies on the committee</t>
  </si>
  <si>
    <t xml:space="preserve">A2f. 
Ministry of Health units
</t>
  </si>
  <si>
    <t>A2fi. 
Names of Ministry of Health units on the committee</t>
  </si>
  <si>
    <t>A2g. 
Central Medical Store or Central Warehouse</t>
  </si>
  <si>
    <t>A2gi. 
Specify Central Medical Store or Central Warehouse on the committee</t>
  </si>
  <si>
    <t>A2h. 
Ministry of Finance or Ministry of Planning</t>
  </si>
  <si>
    <t>A2hi. 
Specify Ministry of Finance or Planning on the committee</t>
  </si>
  <si>
    <t xml:space="preserve">A2i. 
Are there any other organizations on the committee? 
</t>
  </si>
  <si>
    <t>A2ii. 
Specify other organizations on the committee</t>
  </si>
  <si>
    <t xml:space="preserve">A3. 
How many times did the committee meet during the last year? 
</t>
  </si>
  <si>
    <t>A4. 
Does committee have legal status?</t>
  </si>
  <si>
    <t xml:space="preserve">A5. 
Is there a Contraceptive Security "champion"? </t>
  </si>
  <si>
    <t>A5a. 
"Champion's" organization</t>
  </si>
  <si>
    <t>A5b. "Champion's" job title</t>
  </si>
  <si>
    <t>B1a. 
What is the beginning month of the country's fiscal year?</t>
  </si>
  <si>
    <t>B1b. 
What is the ending month of the country's fiscal year?</t>
  </si>
  <si>
    <r>
      <t>B2. 
Estimated dollar value of contraceptives needed to be procured for public sector* for the most recent complete fiscal year (in US$)</t>
    </r>
    <r>
      <rPr>
        <sz val="8"/>
        <rFont val="Arial"/>
        <family val="2"/>
      </rPr>
      <t xml:space="preserve">
</t>
    </r>
    <r>
      <rPr>
        <i/>
        <sz val="8"/>
        <rFont val="Arial"/>
        <family val="2"/>
      </rPr>
      <t/>
    </r>
  </si>
  <si>
    <t>B3a. 
One-year time period covered by the forecasted/ quantification amount noted in B2
(mm/yy-mm/yy)</t>
  </si>
  <si>
    <t>B3b.
Which organizations conducted the forecast/ quantification?</t>
  </si>
  <si>
    <t>B4. 
Is there a government budget line item specifically for the procurement of contraceptives?</t>
  </si>
  <si>
    <r>
      <t xml:space="preserve">B5. 
Were government funds </t>
    </r>
    <r>
      <rPr>
        <b/>
        <sz val="10"/>
        <rFont val="Arial"/>
        <family val="2"/>
      </rPr>
      <t>allocated</t>
    </r>
    <r>
      <rPr>
        <sz val="10"/>
        <rFont val="Arial"/>
        <family val="2"/>
      </rPr>
      <t xml:space="preserve"> for contraceptive procurement  in the most recent complete fiscal year (FY'12-'13)? </t>
    </r>
  </si>
  <si>
    <r>
      <t xml:space="preserve">B6a. 
What was the amount of internally generated funds </t>
    </r>
    <r>
      <rPr>
        <u val="singleAccounting"/>
        <sz val="10"/>
        <rFont val="Arial"/>
        <family val="2"/>
      </rPr>
      <t>allocated</t>
    </r>
    <r>
      <rPr>
        <sz val="10"/>
        <rFont val="Arial"/>
        <family val="2"/>
      </rPr>
      <t xml:space="preserve"> for contraceptive procurement? 
(in US$)</t>
    </r>
    <r>
      <rPr>
        <sz val="8"/>
        <rFont val="Arial"/>
        <family val="2"/>
      </rPr>
      <t xml:space="preserve"> </t>
    </r>
  </si>
  <si>
    <t>B6ai. 
Time period when internally generated allocations were supposed to be spent 
(mm/yy-mm/yy)</t>
  </si>
  <si>
    <t>B6aii. 
Data source for information on internally generated allocations</t>
  </si>
  <si>
    <t>B6aiii. 
Comments regarding internally generated allocations</t>
  </si>
  <si>
    <r>
      <t xml:space="preserve">B6b.  
What was the amount of other government funds </t>
    </r>
    <r>
      <rPr>
        <u val="singleAccounting"/>
        <sz val="10"/>
        <rFont val="Arial"/>
        <family val="2"/>
      </rPr>
      <t>allocated</t>
    </r>
    <r>
      <rPr>
        <sz val="10"/>
        <rFont val="Arial"/>
        <family val="2"/>
      </rPr>
      <t xml:space="preserve"> for contraceptive procurement? 
(in US$) 
</t>
    </r>
  </si>
  <si>
    <t>B6bi. 
Time period when other government fund allocations were supposed to be spent 
(mm/yy-mm/yy)</t>
  </si>
  <si>
    <t>B6bii. 
Data source for information on other government fund allocations</t>
  </si>
  <si>
    <t>B6biii. 
Comments regarding other government fund allocations</t>
  </si>
  <si>
    <r>
      <t xml:space="preserve">B6c. 
Total government funds </t>
    </r>
    <r>
      <rPr>
        <b/>
        <i/>
        <sz val="10"/>
        <rFont val="Arial"/>
        <family val="2"/>
      </rPr>
      <t xml:space="preserve">allocated </t>
    </r>
    <r>
      <rPr>
        <sz val="10"/>
        <rFont val="Arial"/>
        <family val="2"/>
      </rPr>
      <t xml:space="preserve">for contraceptive procurement
</t>
    </r>
  </si>
  <si>
    <t>B6ci. 
Comments regarding total government funds allocated</t>
  </si>
  <si>
    <r>
      <t xml:space="preserve">B7. 
Were government funds </t>
    </r>
    <r>
      <rPr>
        <b/>
        <sz val="10"/>
        <rFont val="Arial"/>
        <family val="2"/>
      </rPr>
      <t>spent</t>
    </r>
    <r>
      <rPr>
        <sz val="10"/>
        <rFont val="Arial"/>
        <family val="2"/>
      </rPr>
      <t xml:space="preserve"> on contraceptive procurement in the most recent complete fiscal year?* 
</t>
    </r>
  </si>
  <si>
    <t>B8a. 
Did the government spend internally generated funds for contraceptive procurement?</t>
  </si>
  <si>
    <t>B8ai. 
Specify source(s) of internally generated funds spent 
(e.g., from taxes)</t>
  </si>
  <si>
    <r>
      <t xml:space="preserve">B8aii. 
What was the </t>
    </r>
    <r>
      <rPr>
        <u/>
        <sz val="10"/>
        <rFont val="Arial"/>
        <family val="2"/>
      </rPr>
      <t>amount of internally generated funds spent</t>
    </r>
    <r>
      <rPr>
        <sz val="10"/>
        <rFont val="Arial"/>
        <family val="2"/>
      </rPr>
      <t xml:space="preserve"> on contraceptive procurement? 
(in US$)</t>
    </r>
  </si>
  <si>
    <t>B8aiii. 
Time period for internally generated funds spent</t>
  </si>
  <si>
    <t>B8aiv. 
Data source for information on internally generated funds spent</t>
  </si>
  <si>
    <t>B8av. 
Comments regarding internally generated funds spent</t>
  </si>
  <si>
    <t xml:space="preserve">B8b. 
Did the government spend other government funds for contraceptive procurement 
</t>
  </si>
  <si>
    <t>B8bi. 
Specify source(s) of other government funds spent (e.g., basket funding or specific donor)</t>
  </si>
  <si>
    <t>B8bii. 
What was the amount of these other government funds spent on contraceptive procurement? 
(in US$)</t>
  </si>
  <si>
    <t>B8biii. 
Time period for these other government funds spent</t>
  </si>
  <si>
    <t>B8biv. 
Data source for information on these other government funds spent</t>
  </si>
  <si>
    <t>B8bv. 
Comments regarding these other government funds spent</t>
  </si>
  <si>
    <r>
      <t>B8c. 
In total, how much did the government</t>
    </r>
    <r>
      <rPr>
        <b/>
        <sz val="10"/>
        <rFont val="Arial"/>
        <family val="2"/>
      </rPr>
      <t xml:space="preserve"> </t>
    </r>
    <r>
      <rPr>
        <sz val="10"/>
        <rFont val="Arial"/>
        <family val="2"/>
      </rPr>
      <t xml:space="preserve">spend on contraceptive procurement? (in US$)
</t>
    </r>
  </si>
  <si>
    <t>B8ci. 
Comments on total government funds spent on contraceptive procurement</t>
  </si>
  <si>
    <r>
      <t xml:space="preserve">B9a. 
Were </t>
    </r>
    <r>
      <rPr>
        <b/>
        <sz val="10"/>
        <rFont val="Arial"/>
        <family val="2"/>
      </rPr>
      <t>in-kind donations</t>
    </r>
    <r>
      <rPr>
        <sz val="10"/>
        <rFont val="Arial"/>
        <family val="2"/>
      </rPr>
      <t xml:space="preserve"> of contraceptives provided for the public sector?</t>
    </r>
  </si>
  <si>
    <t>B9ai. 
Source(s) of in-kind donations</t>
  </si>
  <si>
    <t>B9aii. 
What was the value of  in-kind donations of contraceptives for the public sector? (in US$)</t>
  </si>
  <si>
    <t>B9aiii. 
Time period for in-kind donations</t>
  </si>
  <si>
    <t>B9aiv. 
Data source for information on in-kind donations</t>
  </si>
  <si>
    <t>B9av. 
Comments regarding in-kind donations</t>
  </si>
  <si>
    <r>
      <t xml:space="preserve">B9b. 
Were </t>
    </r>
    <r>
      <rPr>
        <b/>
        <sz val="10"/>
        <rFont val="Arial"/>
        <family val="2"/>
      </rPr>
      <t>Global Fund grants</t>
    </r>
    <r>
      <rPr>
        <sz val="10"/>
        <rFont val="Arial"/>
        <family val="2"/>
      </rPr>
      <t xml:space="preserve"> used to procure </t>
    </r>
    <r>
      <rPr>
        <b/>
        <sz val="10"/>
        <rFont val="Arial"/>
        <family val="2"/>
      </rPr>
      <t>condoms</t>
    </r>
    <r>
      <rPr>
        <sz val="10"/>
        <rFont val="Arial"/>
        <family val="2"/>
      </rPr>
      <t>?</t>
    </r>
  </si>
  <si>
    <t>B9bi. 
What was the amount spent on Global Fund grants used to procure condoms? (in US$)</t>
  </si>
  <si>
    <t>B9bii. 
Time period for Global Fund condom procurements</t>
  </si>
  <si>
    <t>B9biii. 
Data source for information on Global Fund condom procurements</t>
  </si>
  <si>
    <t>B9biv. 
Comments regarding Global Fund condom procurements</t>
  </si>
  <si>
    <r>
      <t xml:space="preserve">B9c. 
Were </t>
    </r>
    <r>
      <rPr>
        <b/>
        <sz val="10"/>
        <rFont val="Arial"/>
        <family val="2"/>
      </rPr>
      <t>Global Fund grants</t>
    </r>
    <r>
      <rPr>
        <sz val="10"/>
        <rFont val="Arial"/>
        <family val="2"/>
      </rPr>
      <t xml:space="preserve"> used to procure </t>
    </r>
    <r>
      <rPr>
        <b/>
        <sz val="10"/>
        <rFont val="Arial"/>
        <family val="2"/>
      </rPr>
      <t>contraceptives besides condoms</t>
    </r>
    <r>
      <rPr>
        <sz val="10"/>
        <rFont val="Arial"/>
        <family val="2"/>
      </rPr>
      <t>?</t>
    </r>
  </si>
  <si>
    <t>B9ci. 
What was the amount spent on Global Fund grants used to procure contraceptives besides condoms? (in US$)</t>
  </si>
  <si>
    <t>B9cii. 
Time period for Global Fund non-condom contraceptive procurements (mm/yy-mm/yy)</t>
  </si>
  <si>
    <t>B9ciii. 
Data source for information on Global Fund non-condom contraceptive procurements</t>
  </si>
  <si>
    <t>B9civ. 
Comments regarding Global Fund non-condom contraceptive procurements</t>
  </si>
  <si>
    <r>
      <t xml:space="preserve">B9d. 
Total value of </t>
    </r>
    <r>
      <rPr>
        <b/>
        <sz val="10"/>
        <rFont val="Arial"/>
        <family val="2"/>
      </rPr>
      <t>in-kind donations</t>
    </r>
    <r>
      <rPr>
        <sz val="10"/>
        <rFont val="Arial"/>
        <family val="2"/>
      </rPr>
      <t xml:space="preserve"> and </t>
    </r>
    <r>
      <rPr>
        <b/>
        <sz val="10"/>
        <rFont val="Arial"/>
        <family val="2"/>
      </rPr>
      <t xml:space="preserve">Global Fund grants </t>
    </r>
    <r>
      <rPr>
        <sz val="10"/>
        <rFont val="Arial"/>
        <family val="2"/>
      </rPr>
      <t xml:space="preserve">spent on contraceptive procurement for the public sector
</t>
    </r>
  </si>
  <si>
    <t>B9di. 
Comments regarding total value of in-kind donations and Global Fund grants spent on contraceptive procurement for the public sector</t>
  </si>
  <si>
    <r>
      <t xml:space="preserve">B10. 
Government share of funds spent on contraceptive procurement for the public sector 
</t>
    </r>
    <r>
      <rPr>
        <sz val="9"/>
        <rFont val="Arial"/>
        <family val="2"/>
      </rPr>
      <t>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t>
    </r>
    <r>
      <rPr>
        <sz val="8"/>
        <rFont val="Arial"/>
        <family val="2"/>
      </rPr>
      <t xml:space="preserve">
</t>
    </r>
  </si>
  <si>
    <t>B10a. 
Comments about government share of spending on contraceptive procurement for the public sector</t>
  </si>
  <si>
    <r>
      <t>B11. 
Internally generated share of the government funds spent on contraceptive procurement for the public sector</t>
    </r>
    <r>
      <rPr>
        <u/>
        <sz val="10"/>
        <rFont val="Arial"/>
        <family val="2"/>
      </rPr>
      <t xml:space="preserve">
</t>
    </r>
    <r>
      <rPr>
        <sz val="10"/>
        <rFont val="Arial"/>
        <family val="2"/>
      </rPr>
      <t xml:space="preserve">
</t>
    </r>
    <r>
      <rPr>
        <sz val="9"/>
        <rFont val="Arial"/>
        <family val="2"/>
      </rPr>
      <t xml:space="preserve">Of the total amount of government funds spent on contraceptives for the public sector in the most recent complete fiscal year, what percent was covered by government internally generated funds? </t>
    </r>
  </si>
  <si>
    <t>B11a. 
Comments about internally generated share of the government funds spent on contraceptive procurement for the public sector</t>
  </si>
  <si>
    <r>
      <t xml:space="preserve">B12. 
Total expenditures on public sector contraceptives as percent of amount that needed to be procured
</t>
    </r>
    <r>
      <rPr>
        <sz val="9"/>
        <rFont val="Arial"/>
        <family val="2"/>
      </rPr>
      <t xml:space="preserve">Of the estimated value of the contraceptives needed to be procured for the public sector for the most recent complete fiscal year, what percent was provided by any source (whether government or donor)? </t>
    </r>
    <r>
      <rPr>
        <sz val="10"/>
        <rFont val="Arial"/>
        <family val="2"/>
      </rPr>
      <t xml:space="preserve">
</t>
    </r>
  </si>
  <si>
    <t>B12a. 
Comments about total expenditures on public sector contraceptives as percent of amount that needed to be procured</t>
  </si>
  <si>
    <r>
      <t xml:space="preserve">B13. 
If B12 did not calculate automatically, please answer the following question: 
</t>
    </r>
    <r>
      <rPr>
        <sz val="9"/>
        <rFont val="Arial"/>
        <family val="2"/>
      </rPr>
      <t>Was there a funding gap for the public sector in the last complete fiscal year?</t>
    </r>
  </si>
  <si>
    <t xml:space="preserve">B13a. 
Comments about B12 (whether there was a funding gap) </t>
  </si>
  <si>
    <t xml:space="preserve">B14. 
If the government financed any contraceptive procurement in the most recent complete fiscal year, which entity conducted the procurement(s)?
</t>
  </si>
  <si>
    <t xml:space="preserve">B14a. 
Specify entity that conducted procurement </t>
  </si>
  <si>
    <t>B14ai. 
Is this procurement entity a parastatal?**</t>
  </si>
  <si>
    <t>B15. 
Comments about finance and procurement</t>
  </si>
  <si>
    <t>B16. 
Have funds been allocated by the government for the procurement of contraceptives for the current fiscal year?</t>
  </si>
  <si>
    <t>B16a. 
If yes, please describe the allocations (source and quantity if available).</t>
  </si>
  <si>
    <t xml:space="preserve">C1a. 
Combined oral contraceptives </t>
  </si>
  <si>
    <t>C1b. 
Progestin-only pills</t>
  </si>
  <si>
    <t>C1c. Injectables</t>
  </si>
  <si>
    <t>C1d. 
Implants</t>
  </si>
  <si>
    <t>C1e. Intrauterine devices (IUDs)</t>
  </si>
  <si>
    <t>C1f. 
Male condoms</t>
  </si>
  <si>
    <t xml:space="preserve">C1g. 
Female condoms </t>
  </si>
  <si>
    <t>C1h. Emergency contraceptive pills</t>
  </si>
  <si>
    <t>C1i. 
Long-acting permanent method for males (e.g., vasectomy)</t>
  </si>
  <si>
    <t>C1j. 
Long-acting permanent method for females (e.g., tubal ligation)</t>
  </si>
  <si>
    <t>C1k. CycleBeads</t>
  </si>
  <si>
    <r>
      <t xml:space="preserve">C1l. Specify other contraceptive(s) offered in </t>
    </r>
    <r>
      <rPr>
        <u/>
        <sz val="10"/>
        <color theme="0"/>
        <rFont val="Arial"/>
        <family val="2"/>
      </rPr>
      <t>commercial</t>
    </r>
    <r>
      <rPr>
        <sz val="10"/>
        <color theme="0"/>
        <rFont val="Arial"/>
        <family val="2"/>
      </rPr>
      <t xml:space="preserve"> sector facilities</t>
    </r>
  </si>
  <si>
    <t xml:space="preserve">C2a. 
Combined oral contraceptives </t>
  </si>
  <si>
    <t xml:space="preserve">C2b. 
Progestin-only pills </t>
  </si>
  <si>
    <t xml:space="preserve">C2c. Injectables </t>
  </si>
  <si>
    <t xml:space="preserve">C2d. 
Implants </t>
  </si>
  <si>
    <t xml:space="preserve">C2e. Intrauterine devices (IUDs) </t>
  </si>
  <si>
    <t xml:space="preserve">C2f. 
Male condoms </t>
  </si>
  <si>
    <t xml:space="preserve">C2g. 
Female condoms </t>
  </si>
  <si>
    <t xml:space="preserve">C2h. Emergency contraceptive pills </t>
  </si>
  <si>
    <t xml:space="preserve">C2i. 
Long-acting permanent method for males (e.g., vasectomy) </t>
  </si>
  <si>
    <t xml:space="preserve">C2j. 
Long-acting permanent method for females (e.g., tubal ligation) </t>
  </si>
  <si>
    <t xml:space="preserve">C2k. CycleBeads </t>
  </si>
  <si>
    <r>
      <t xml:space="preserve">C2l. Specify other contraceptive(s) offered in </t>
    </r>
    <r>
      <rPr>
        <u/>
        <sz val="10"/>
        <rFont val="Arial"/>
        <family val="2"/>
      </rPr>
      <t>public</t>
    </r>
    <r>
      <rPr>
        <sz val="10"/>
        <rFont val="Arial"/>
        <family val="2"/>
      </rPr>
      <t xml:space="preserve"> sector facilities</t>
    </r>
  </si>
  <si>
    <t xml:space="preserve">C3a. 
Combined oral contraceptives </t>
  </si>
  <si>
    <t xml:space="preserve">C3b. 
Progestin-only pills </t>
  </si>
  <si>
    <t xml:space="preserve">C3c. Injectables </t>
  </si>
  <si>
    <t xml:space="preserve">C3d. 
Implants </t>
  </si>
  <si>
    <t xml:space="preserve">C3e. Intrauterine devices (IUDs) </t>
  </si>
  <si>
    <t xml:space="preserve">C3f. 
Male condoms </t>
  </si>
  <si>
    <t xml:space="preserve">C3g. 
Female condoms </t>
  </si>
  <si>
    <t xml:space="preserve">C3h. Emergency contraceptive pills </t>
  </si>
  <si>
    <t xml:space="preserve">C3i. 
Long-acting permanent method for males (e.g., vasectomy) </t>
  </si>
  <si>
    <t xml:space="preserve">C3j. 
Long-acting permanent method for females (e.g., tubal ligation) </t>
  </si>
  <si>
    <t xml:space="preserve">C3k. CycleBeads </t>
  </si>
  <si>
    <r>
      <t xml:space="preserve">C3l. 
Specify other contraceptive(s) offered in </t>
    </r>
    <r>
      <rPr>
        <u/>
        <sz val="10"/>
        <rFont val="Arial"/>
        <family val="2"/>
      </rPr>
      <t>NGO</t>
    </r>
    <r>
      <rPr>
        <sz val="10"/>
        <rFont val="Arial"/>
        <family val="2"/>
      </rPr>
      <t xml:space="preserve"> sector facilities</t>
    </r>
  </si>
  <si>
    <t xml:space="preserve">C4a. 
Combined oral contraceptives </t>
  </si>
  <si>
    <t xml:space="preserve">C4b. 
Progestin-only pills </t>
  </si>
  <si>
    <t xml:space="preserve">C4c. Injectables </t>
  </si>
  <si>
    <t xml:space="preserve">C4d. 
Implants </t>
  </si>
  <si>
    <t xml:space="preserve">C4e. Intrauterine devices (IUDs) </t>
  </si>
  <si>
    <t xml:space="preserve">C4f. 
Male condoms </t>
  </si>
  <si>
    <t xml:space="preserve">C4g. 
Female condoms </t>
  </si>
  <si>
    <t xml:space="preserve">C4h. Emergency contraceptive pills </t>
  </si>
  <si>
    <t xml:space="preserve">C4i. 
Long-acting permanent method for males (e.g., vasectomy) </t>
  </si>
  <si>
    <t xml:space="preserve">C4j. 
Long-acting permanent method for females (e.g., tubal ligation) </t>
  </si>
  <si>
    <t xml:space="preserve">C4k. CycleBeads </t>
  </si>
  <si>
    <r>
      <t xml:space="preserve">C4l. 
Specify other contraceptive(s) offered through </t>
    </r>
    <r>
      <rPr>
        <u/>
        <sz val="10"/>
        <rFont val="Arial"/>
        <family val="2"/>
      </rPr>
      <t>social marketing</t>
    </r>
  </si>
  <si>
    <t>C5. 
Comments about methods offered</t>
  </si>
  <si>
    <t>D1. 
Is there a contraceptive security or reproductive health commodity security strategy or is contraceptive security explicitly included in a country strategy?</t>
  </si>
  <si>
    <t>D1a. 
Strategy name</t>
  </si>
  <si>
    <t>D1b. 
Years strategy covers (including strategy updates)</t>
  </si>
  <si>
    <t>D1c. 
Is the strategy formally approved by the Ministry?</t>
  </si>
  <si>
    <t>D1d. 
Is the contraceptive security strategy being implemented?</t>
  </si>
  <si>
    <t>D2. 
Are any family planning commodities subject to duties, import taxes, or other fees?</t>
  </si>
  <si>
    <t>D2a. 
For which sector(s) (public, NGO, social marketing, commercial sector) are there duties, taxes, or fees?</t>
  </si>
  <si>
    <t>D2b. 
How much are the duties, taxes, or fees?</t>
  </si>
  <si>
    <r>
      <t xml:space="preserve">D3. 
Are there policies that </t>
    </r>
    <r>
      <rPr>
        <u/>
        <sz val="10"/>
        <color theme="0"/>
        <rFont val="Arial"/>
        <family val="2"/>
      </rPr>
      <t>hinder</t>
    </r>
    <r>
      <rPr>
        <sz val="10"/>
        <color theme="0"/>
        <rFont val="Arial"/>
        <family val="2"/>
      </rPr>
      <t xml:space="preserve"> the ability of the private sector (commercial sector, NGOs, or social marketing) to provide contraceptive methods? </t>
    </r>
  </si>
  <si>
    <t>D3a. 
Description of policies hindering the private sector</t>
  </si>
  <si>
    <r>
      <t xml:space="preserve">D4. 
Are there policies that </t>
    </r>
    <r>
      <rPr>
        <u/>
        <sz val="10"/>
        <color theme="1"/>
        <rFont val="Arial"/>
        <family val="2"/>
      </rPr>
      <t>enable</t>
    </r>
    <r>
      <rPr>
        <sz val="10"/>
        <color theme="1"/>
        <rFont val="Arial"/>
        <family val="2"/>
      </rPr>
      <t xml:space="preserve"> the private sector (commercial sector, NGOs, or social marketing) to provide contraceptive methods?</t>
    </r>
  </si>
  <si>
    <t>D4a. 
Description of policies enabling the private sector</t>
  </si>
  <si>
    <r>
      <t xml:space="preserve">D5ai. 
Pills (COCs &amp;/or POPs) in </t>
    </r>
    <r>
      <rPr>
        <b/>
        <u/>
        <sz val="10"/>
        <rFont val="Arial"/>
        <family val="2"/>
      </rPr>
      <t>public</t>
    </r>
    <r>
      <rPr>
        <b/>
        <sz val="10"/>
        <rFont val="Arial"/>
        <family val="2"/>
      </rPr>
      <t xml:space="preserve"> </t>
    </r>
    <r>
      <rPr>
        <sz val="10"/>
        <rFont val="Arial"/>
        <family val="2"/>
      </rPr>
      <t>sector</t>
    </r>
  </si>
  <si>
    <r>
      <t xml:space="preserve">D5aii. 
Pills (COCs &amp;/or POPs) in </t>
    </r>
    <r>
      <rPr>
        <b/>
        <u/>
        <sz val="10"/>
        <rFont val="Arial"/>
        <family val="2"/>
      </rPr>
      <t>private</t>
    </r>
    <r>
      <rPr>
        <sz val="10"/>
        <rFont val="Arial"/>
        <family val="2"/>
      </rPr>
      <t xml:space="preserve"> sector</t>
    </r>
  </si>
  <si>
    <r>
      <t xml:space="preserve">D5bi. 
Injectables in </t>
    </r>
    <r>
      <rPr>
        <b/>
        <u/>
        <sz val="10"/>
        <rFont val="Arial"/>
        <family val="2"/>
      </rPr>
      <t>public</t>
    </r>
    <r>
      <rPr>
        <b/>
        <sz val="10"/>
        <rFont val="Arial"/>
        <family val="2"/>
      </rPr>
      <t xml:space="preserve"> </t>
    </r>
    <r>
      <rPr>
        <sz val="10"/>
        <rFont val="Arial"/>
        <family val="2"/>
      </rPr>
      <t>sector</t>
    </r>
  </si>
  <si>
    <r>
      <t xml:space="preserve">D5bii. 
Injectables in </t>
    </r>
    <r>
      <rPr>
        <b/>
        <u/>
        <sz val="10"/>
        <rFont val="Arial"/>
        <family val="2"/>
      </rPr>
      <t>private</t>
    </r>
    <r>
      <rPr>
        <sz val="10"/>
        <rFont val="Arial"/>
        <family val="2"/>
      </rPr>
      <t xml:space="preserve"> sector</t>
    </r>
  </si>
  <si>
    <r>
      <t xml:space="preserve">D5ci. 
Implants in </t>
    </r>
    <r>
      <rPr>
        <b/>
        <u/>
        <sz val="10"/>
        <rFont val="Arial"/>
        <family val="2"/>
      </rPr>
      <t>public</t>
    </r>
    <r>
      <rPr>
        <b/>
        <sz val="10"/>
        <rFont val="Arial"/>
        <family val="2"/>
      </rPr>
      <t xml:space="preserve"> </t>
    </r>
    <r>
      <rPr>
        <sz val="10"/>
        <rFont val="Arial"/>
        <family val="2"/>
      </rPr>
      <t>sector</t>
    </r>
  </si>
  <si>
    <r>
      <t xml:space="preserve">D5cii. 
Implants in </t>
    </r>
    <r>
      <rPr>
        <b/>
        <u/>
        <sz val="10"/>
        <rFont val="Arial"/>
        <family val="2"/>
      </rPr>
      <t>private</t>
    </r>
    <r>
      <rPr>
        <sz val="10"/>
        <rFont val="Arial"/>
        <family val="2"/>
      </rPr>
      <t xml:space="preserve"> sector</t>
    </r>
  </si>
  <si>
    <r>
      <t xml:space="preserve">D5di. 
IUDs in </t>
    </r>
    <r>
      <rPr>
        <b/>
        <u/>
        <sz val="10"/>
        <rFont val="Arial"/>
        <family val="2"/>
      </rPr>
      <t>public</t>
    </r>
    <r>
      <rPr>
        <sz val="10"/>
        <rFont val="Arial"/>
        <family val="2"/>
      </rPr>
      <t xml:space="preserve"> sector</t>
    </r>
  </si>
  <si>
    <r>
      <t xml:space="preserve">D5dii. 
IUDs in </t>
    </r>
    <r>
      <rPr>
        <b/>
        <u/>
        <sz val="10"/>
        <rFont val="Arial"/>
        <family val="2"/>
      </rPr>
      <t>private</t>
    </r>
    <r>
      <rPr>
        <sz val="10"/>
        <rFont val="Arial"/>
        <family val="2"/>
      </rPr>
      <t xml:space="preserve"> sector</t>
    </r>
  </si>
  <si>
    <r>
      <t xml:space="preserve">D5ei. 
Condoms (male &amp;/or female condoms) in </t>
    </r>
    <r>
      <rPr>
        <b/>
        <u/>
        <sz val="10"/>
        <rFont val="Arial"/>
        <family val="2"/>
      </rPr>
      <t>public</t>
    </r>
    <r>
      <rPr>
        <sz val="10"/>
        <rFont val="Arial"/>
        <family val="2"/>
      </rPr>
      <t xml:space="preserve"> sector</t>
    </r>
  </si>
  <si>
    <r>
      <t xml:space="preserve">D5eii.
Condoms (male &amp;/or female condoms) in </t>
    </r>
    <r>
      <rPr>
        <b/>
        <u/>
        <sz val="10"/>
        <rFont val="Arial"/>
        <family val="2"/>
      </rPr>
      <t>private</t>
    </r>
    <r>
      <rPr>
        <sz val="10"/>
        <rFont val="Arial"/>
        <family val="2"/>
      </rPr>
      <t xml:space="preserve"> sector</t>
    </r>
  </si>
  <si>
    <r>
      <t xml:space="preserve">D5fi. 
Emergency contraceptive pills in </t>
    </r>
    <r>
      <rPr>
        <b/>
        <u/>
        <sz val="10"/>
        <rFont val="Arial"/>
        <family val="2"/>
      </rPr>
      <t>public</t>
    </r>
    <r>
      <rPr>
        <u/>
        <sz val="10"/>
        <rFont val="Arial"/>
        <family val="2"/>
      </rPr>
      <t xml:space="preserve"> </t>
    </r>
    <r>
      <rPr>
        <sz val="10"/>
        <rFont val="Arial"/>
        <family val="2"/>
      </rPr>
      <t>sector</t>
    </r>
  </si>
  <si>
    <r>
      <t xml:space="preserve">D5fii. 
Emergency contraceptive pills in </t>
    </r>
    <r>
      <rPr>
        <b/>
        <u/>
        <sz val="10"/>
        <rFont val="Arial"/>
        <family val="2"/>
      </rPr>
      <t>private</t>
    </r>
    <r>
      <rPr>
        <sz val="10"/>
        <rFont val="Arial"/>
        <family val="2"/>
      </rPr>
      <t xml:space="preserve"> sector</t>
    </r>
  </si>
  <si>
    <r>
      <t xml:space="preserve">D5gi. 
Tubal ligations and/or vasectomies in </t>
    </r>
    <r>
      <rPr>
        <b/>
        <u/>
        <sz val="10"/>
        <rFont val="Arial"/>
        <family val="2"/>
      </rPr>
      <t>public</t>
    </r>
    <r>
      <rPr>
        <sz val="10"/>
        <rFont val="Arial"/>
        <family val="2"/>
      </rPr>
      <t xml:space="preserve"> sector</t>
    </r>
  </si>
  <si>
    <r>
      <t xml:space="preserve">D5gii. 
Tubal ligations and/or vasectomies in </t>
    </r>
    <r>
      <rPr>
        <b/>
        <u/>
        <sz val="10"/>
        <rFont val="Arial"/>
        <family val="2"/>
      </rPr>
      <t>private</t>
    </r>
    <r>
      <rPr>
        <sz val="10"/>
        <rFont val="Arial"/>
        <family val="2"/>
      </rPr>
      <t xml:space="preserve"> sector</t>
    </r>
  </si>
  <si>
    <r>
      <t xml:space="preserve">D5hi. 
CycleBeads in </t>
    </r>
    <r>
      <rPr>
        <b/>
        <u/>
        <sz val="10"/>
        <rFont val="Arial"/>
        <family val="2"/>
      </rPr>
      <t>public</t>
    </r>
    <r>
      <rPr>
        <sz val="10"/>
        <rFont val="Arial"/>
        <family val="2"/>
      </rPr>
      <t xml:space="preserve"> sector</t>
    </r>
  </si>
  <si>
    <r>
      <t>D5hii. 
CycleBeads</t>
    </r>
    <r>
      <rPr>
        <u/>
        <sz val="10"/>
        <rFont val="Arial"/>
        <family val="2"/>
      </rPr>
      <t xml:space="preserve"> </t>
    </r>
    <r>
      <rPr>
        <sz val="10"/>
        <rFont val="Arial"/>
        <family val="2"/>
      </rPr>
      <t xml:space="preserve">in </t>
    </r>
    <r>
      <rPr>
        <b/>
        <u/>
        <sz val="10"/>
        <rFont val="Arial"/>
        <family val="2"/>
      </rPr>
      <t>private</t>
    </r>
    <r>
      <rPr>
        <sz val="10"/>
        <rFont val="Arial"/>
        <family val="2"/>
      </rPr>
      <t xml:space="preserve"> sector</t>
    </r>
  </si>
  <si>
    <t>D6. 
Other policies/regulations that restrict who can sell or dispense particular methods</t>
  </si>
  <si>
    <r>
      <t xml:space="preserve">D7a. 
Laws/regulations/policies limiting access to family planning services for </t>
    </r>
    <r>
      <rPr>
        <u/>
        <sz val="10"/>
        <color theme="0"/>
        <rFont val="Arial"/>
        <family val="2"/>
      </rPr>
      <t>unmarried people</t>
    </r>
    <r>
      <rPr>
        <sz val="10"/>
        <color theme="0"/>
        <rFont val="Arial"/>
        <family val="2"/>
      </rPr>
      <t>?</t>
    </r>
  </si>
  <si>
    <t>D7ai. 
Description of the rules/policies limiting access for unmarried people</t>
  </si>
  <si>
    <t>D7aii. 
Are the rules/policies limiting access for unmarried people implemented?</t>
  </si>
  <si>
    <r>
      <t xml:space="preserve">D7b. 
Laws/regulations/policies limiting access to family planning for </t>
    </r>
    <r>
      <rPr>
        <u/>
        <sz val="10"/>
        <color theme="0"/>
        <rFont val="Arial"/>
        <family val="2"/>
      </rPr>
      <t>young</t>
    </r>
    <r>
      <rPr>
        <sz val="10"/>
        <color theme="0"/>
        <rFont val="Arial"/>
        <family val="2"/>
      </rPr>
      <t xml:space="preserve"> people?</t>
    </r>
  </si>
  <si>
    <t>D7bi. 
Description of the rules or policies limiting access for young people</t>
  </si>
  <si>
    <t>D7bii. 
Are the rules/policies limiting access for young people implemented?</t>
  </si>
  <si>
    <r>
      <t xml:space="preserve">D7c. 
Laws/regulations/policies limiting access to family planning services to </t>
    </r>
    <r>
      <rPr>
        <u/>
        <sz val="10"/>
        <color theme="0"/>
        <rFont val="Arial"/>
        <family val="2"/>
      </rPr>
      <t>other sub-populations</t>
    </r>
    <r>
      <rPr>
        <sz val="10"/>
        <color theme="0"/>
        <rFont val="Arial"/>
        <family val="2"/>
      </rPr>
      <t>?</t>
    </r>
  </si>
  <si>
    <t>D7ci. 
Description of the rules or policies limiting access for other sub-populations</t>
  </si>
  <si>
    <t>D7cii. 
Are the rules/policies limiting access for other sub-populations implemented?</t>
  </si>
  <si>
    <t>D8a. 
Charges to client in public sector for family planning services?</t>
  </si>
  <si>
    <t>D8b. 
Charges to client in public sector for family planning commodities?</t>
  </si>
  <si>
    <t>D8c. 
If there are charges, are there exemptions for people who cannot afford to pay?</t>
  </si>
  <si>
    <t>D8ci. 
Description of exemptions</t>
  </si>
  <si>
    <t>D9a. 
Are combined oral contraceptives included?</t>
  </si>
  <si>
    <t>D9b.
Are progestin-only pills included?</t>
  </si>
  <si>
    <t>D9c. 
Are injectables included?</t>
  </si>
  <si>
    <t>D9d. 
Are implants included?</t>
  </si>
  <si>
    <t>D9e. 
Are intrauterine devices (IUDs) included?</t>
  </si>
  <si>
    <t>D9f. 
Are male condoms included?</t>
  </si>
  <si>
    <t>D9g. 
Are female condoms included?</t>
  </si>
  <si>
    <t>D9h. 
Are emergency contraceptive pills included?</t>
  </si>
  <si>
    <t>D9i. 
Are CycleBeads included?</t>
  </si>
  <si>
    <t>D9j. 
Are any other contraceptives included?</t>
  </si>
  <si>
    <t>D9ji. 
Name of other contraceptive on NEML</t>
  </si>
  <si>
    <t>D10. 
Year of National Essential Medicine List (NEML)</t>
  </si>
  <si>
    <t>D11. 
Name of national essential medicine list(s)</t>
  </si>
  <si>
    <t>D12. 
Notes about the list(s)</t>
  </si>
  <si>
    <t xml:space="preserve">D13a. 
Year of Poverty Reduction Strategy Paper (PRSP)
</t>
  </si>
  <si>
    <t>D13b. 
Is family planning or reproductive health a priority in the PRSP?</t>
  </si>
  <si>
    <t>D13c. 
Is contraceptive security included in the PRSP?</t>
  </si>
  <si>
    <t>D13d. 
Is contraceptive prevalence rate (CPR) included as an indicator in the PRSP?</t>
  </si>
  <si>
    <t>D13e. 
Are contraceptive supply indicators included in the PRSP?</t>
  </si>
  <si>
    <t>D13f. 
Notes about the PRSP</t>
  </si>
  <si>
    <t>E1a. 
Combined oral contraceptives stocked out at central level in last 12 months?</t>
  </si>
  <si>
    <t>E1b. 
Progestin-only pills stocked out at central level in last 12 months?</t>
  </si>
  <si>
    <t>E1c. 
Injectables stocked out at central level in last 12 months?</t>
  </si>
  <si>
    <t>E1d. 
Implants stocked out at central level in last 12 months?</t>
  </si>
  <si>
    <t>E1e. Intrauterine devices (IUDs) stocked out at central level in last 12 months?</t>
  </si>
  <si>
    <t>E1f. 
Male condoms stocked out at central level in last 12 months?</t>
  </si>
  <si>
    <t>E1g. 
Female condoms stocked out at central level in last 12 months?</t>
  </si>
  <si>
    <t>E1h. 
Emergency contraceptive pills stocked out at central level in last 12 months?</t>
  </si>
  <si>
    <t>E1i. 
CycleBeads stocked out at central level in last 12 months?</t>
  </si>
  <si>
    <t>E1j. 
Time period covered by reports reviewed</t>
  </si>
  <si>
    <t>E1k. 
Data source for stockout information</t>
  </si>
  <si>
    <r>
      <t>E3a. 
Are stockouts a large problem at the service delivery point level?</t>
    </r>
    <r>
      <rPr>
        <sz val="8"/>
        <color theme="0"/>
        <rFont val="Arial"/>
        <family val="2"/>
      </rPr>
      <t xml:space="preserve"> </t>
    </r>
  </si>
  <si>
    <t xml:space="preserve">E3b. 
Are stockouts a large problem at the central level? 
</t>
  </si>
  <si>
    <t>F. 
Overall comments about challenges and/or successes with contraceptive security in your country</t>
  </si>
  <si>
    <t>Yes</t>
  </si>
  <si>
    <t>Reproductive Health Commodity Security Coordination Committee (RHCS-CC) at the Ministry of Public Health (MoPH)</t>
  </si>
  <si>
    <t>Futures Group/Health Policy Project, Afghanistan Social Marketing Organization (ASMO), Marie Stopes (very small scale)</t>
  </si>
  <si>
    <t>Marie Stopes, ASMO</t>
  </si>
  <si>
    <t>No</t>
  </si>
  <si>
    <t/>
  </si>
  <si>
    <t xml:space="preserve">United States Agency for International Development (USAID), World Bank, European Commission </t>
  </si>
  <si>
    <t>United Nations Population Fund (UNFPA), United Nations Children's Fund (UNICEF) and World Health Organization (WHO)</t>
  </si>
  <si>
    <t xml:space="preserve">Reproductive Health Directorate, General Directorate of Pharmaceutical Affaires, Procurement Directorate and Central Medical Store </t>
  </si>
  <si>
    <t>Central Medical Store</t>
  </si>
  <si>
    <t>AFGA (Afghan Family Guidance Association)</t>
  </si>
  <si>
    <t>1-2 times</t>
  </si>
  <si>
    <t>USAID, HPP, ASMO, MSI, JHPEIGO</t>
  </si>
  <si>
    <t>January</t>
  </si>
  <si>
    <t>December</t>
  </si>
  <si>
    <t>N/A</t>
  </si>
  <si>
    <t>The contracted NGOs conduct forecast before procuring their own contraceptives from commercial market</t>
  </si>
  <si>
    <t>Don't know</t>
  </si>
  <si>
    <t>Unknown</t>
  </si>
  <si>
    <t xml:space="preserve">Comments: 
</t>
  </si>
  <si>
    <t xml:space="preserve">Comments:
</t>
  </si>
  <si>
    <t xml:space="preserve">Comments: </t>
  </si>
  <si>
    <t>Lactational Amennorhea Method (LAM)</t>
  </si>
  <si>
    <t>LAM</t>
  </si>
  <si>
    <t>Reproductive Health commodity security strategic plan</t>
  </si>
  <si>
    <t>2015-2020</t>
  </si>
  <si>
    <t>Commercial sector</t>
  </si>
  <si>
    <t>Import duties are taken as a percentage of total in products for distribution (not cash).</t>
  </si>
  <si>
    <t>Basic Package of Health services, National Essential Medicines List</t>
  </si>
  <si>
    <t>Community Health Worker</t>
  </si>
  <si>
    <t>Not applicable</t>
  </si>
  <si>
    <t>Midwife</t>
  </si>
  <si>
    <t>Doctor</t>
  </si>
  <si>
    <t xml:space="preserve">If yes, describe laws/regulations/policies affecting access </t>
  </si>
  <si>
    <t>BPHS allows only married couple to receive contraceptives</t>
  </si>
  <si>
    <t>Essential Medicine List (EML)</t>
  </si>
  <si>
    <t>The list is currently being updated and under the approval process</t>
  </si>
  <si>
    <t>2008-2013 (2008)</t>
  </si>
  <si>
    <t>FP and RH are mentioned as high priority but no indicators are mentioned. Only mention of CPR is: "Between 2003 and 2006, use of a modern family planning method among married women in rural Afghanistan increased from 5 percent to 16 percent…." but does mention any targets</t>
  </si>
  <si>
    <t>Europe &amp; Asia</t>
  </si>
  <si>
    <t xml:space="preserve">Armenia </t>
  </si>
  <si>
    <t>Reproductive Health National Program's Implementation and Monitoring Committee</t>
  </si>
  <si>
    <t xml:space="preserve">"For Family and Health" Pan-Armenian  Association </t>
  </si>
  <si>
    <t>United Nations Population Fund (UNFPA), World Health Organization (WHO)</t>
  </si>
  <si>
    <t>Maternal and Reproductive Health Unit, Mother and Child Health Protection Department</t>
  </si>
  <si>
    <t>There was not any estimation for the most complete fiscal year.</t>
  </si>
  <si>
    <t>1/14 - 12/14</t>
  </si>
  <si>
    <t>Ministry of Health</t>
  </si>
  <si>
    <t>Mission East Armenia (GFATM PR for Civil Society)</t>
  </si>
  <si>
    <t>Mission East Armenia</t>
  </si>
  <si>
    <t xml:space="preserve">Since 2012, there were no new procurements of condoms. The stock procured in 2012 was distributed in 2013 and 2014.  </t>
  </si>
  <si>
    <t xml:space="preserve">Comments: There was a contraceptive gap in public sector throughout the year.
</t>
  </si>
  <si>
    <t>45 820 000 AMD (USD$96,000) from state budget line</t>
  </si>
  <si>
    <t>Spermicides</t>
  </si>
  <si>
    <t>Commercial Sector includes also private health facilities</t>
  </si>
  <si>
    <t>National Strategy, Program and Actions Timeframe on Reproductive Health Improvement</t>
  </si>
  <si>
    <t>2007-2015</t>
  </si>
  <si>
    <t>20%VAT and drug registration fee</t>
  </si>
  <si>
    <t>There are bans on advertising. In particular, contraceptive pills and spermicides are not among the "over the counter" medicines and cannot be advertised. For the advertisement of other contraceptives, Ministry of Health approval is required.</t>
  </si>
  <si>
    <t>Doctor, pharmacist</t>
  </si>
  <si>
    <t>Pharmacist</t>
  </si>
  <si>
    <t>Essential Medicine List of the Republic of Armenia</t>
  </si>
  <si>
    <t>IUDs, condoms, and spermicides are not in the list because they are not drugs. Implants are not registered.</t>
  </si>
  <si>
    <t>01/14-12/14</t>
  </si>
  <si>
    <t>UNFPA</t>
  </si>
  <si>
    <t xml:space="preserve">Bangladesh </t>
  </si>
  <si>
    <t>Logistics Coordination Forum (LCF), Forecasting Working Group (FWG)</t>
  </si>
  <si>
    <t>Social Marketing Company (SMC)</t>
  </si>
  <si>
    <t>Family Planning Association of Bangladesh, Marie Stopes, Population Council, Systems for Improved Access to Pharmaceuticals and Services (SIAPS) Program/MSH, MayerHashi II/EngenderHealth</t>
  </si>
  <si>
    <t>United States Agency for International Development (USAID), World Bank, JICA, GiZ, CIDA, KfW, Department for International Development (DFID)</t>
  </si>
  <si>
    <t xml:space="preserve">Directorate General of Family Planning (DGFP) and National Institute of Population, Research and Training (NIPORT). Both the directorates are under the Ministry of Health and Family Welfare (MOHFW)  </t>
  </si>
  <si>
    <t>Directorate General Family Planning (DGFP) central warehouse</t>
  </si>
  <si>
    <t xml:space="preserve">Population Science Department of  Dhaka University </t>
  </si>
  <si>
    <t>3-5 times</t>
  </si>
  <si>
    <t>DGFP</t>
  </si>
  <si>
    <t>Director General</t>
  </si>
  <si>
    <t>July</t>
  </si>
  <si>
    <t>June</t>
  </si>
  <si>
    <t>07/13</t>
  </si>
  <si>
    <t>06/14</t>
  </si>
  <si>
    <t>Director General Family Planning (DGFP) with SIAPS/MSH</t>
  </si>
  <si>
    <t>07/13 - 06/14</t>
  </si>
  <si>
    <t>DGFP procurement plan</t>
  </si>
  <si>
    <t>The government (e.g. Central Medical Stores/ MOH logistics unit/MOH procurement unit)</t>
  </si>
  <si>
    <t>Logistics and Supply Unit of DGFP</t>
  </si>
  <si>
    <t>FY 2014-15: Internally generated- USD 6.19 m; All other govt funds (WB pool fund)- USD 21.10m</t>
  </si>
  <si>
    <t>Health, Population, Nutrition Sector Development Program</t>
  </si>
  <si>
    <t>2011-2016</t>
  </si>
  <si>
    <t>Private sector</t>
  </si>
  <si>
    <t>2.25% VAT, payable in advance</t>
  </si>
  <si>
    <t>Private sector needs specific permission to import contraceptives</t>
  </si>
  <si>
    <t>There is a policy that states IUDs and implants can be inserted by a trained paramedic in a clinical environment. Trained field workers can provide injectables from the second dose; while trained pharmacists can provide injectables from the first dose.</t>
  </si>
  <si>
    <t>Trained health practitioners</t>
  </si>
  <si>
    <t>Auxiliary Nurse</t>
  </si>
  <si>
    <t>Not allowed to receive contraceptives through Ministry of Health and NGOs</t>
  </si>
  <si>
    <t>Nulliparous women not allowed to receive injectables
Single parity individuals can receive an IUD or Implant, but not tubal ligation or vasectomy. 
Nulliparous  married women can receive implants but not an IUD or Injectables.</t>
  </si>
  <si>
    <t>Approved Contraceptive List</t>
  </si>
  <si>
    <t>1/14-12/14</t>
  </si>
  <si>
    <t>Directorate General of Family Planning (DGFP) eLMIS -(www.dgfplmis.org)</t>
  </si>
  <si>
    <t xml:space="preserve">Benin </t>
  </si>
  <si>
    <t>Reproductive Health Product Security Committee</t>
  </si>
  <si>
    <t>Beninese Association for Social Marketing and Health Communications (ABMS/PS)</t>
  </si>
  <si>
    <t>Beninese Association for the Promotion of the Family (ABPF)</t>
  </si>
  <si>
    <t>USAID, KfW (German development bank), West African Health Organization (OOAS), Embassy of the Netherlands</t>
  </si>
  <si>
    <t>Family Planning and Adolescent and Youth Health Unit, Department of Pharmacy and Medicines</t>
  </si>
  <si>
    <t>Central Stores for Essential Medicines and Health Consumables (CAME)</t>
  </si>
  <si>
    <t>Academics (gynecologists)</t>
  </si>
  <si>
    <t>OSV/Jordan (a Beninese NGO)</t>
  </si>
  <si>
    <t>Executive Director</t>
  </si>
  <si>
    <t>01/14</t>
  </si>
  <si>
    <t>12/14</t>
  </si>
  <si>
    <t>USAID, USAID | DELIVER PROJECT</t>
  </si>
  <si>
    <t>Annual work plan of the Support Program for Reproductive Health Activities (PAASR)/DSME</t>
  </si>
  <si>
    <t>Head of Contraceptive Logistics at the Department of Maternal and Child Health</t>
  </si>
  <si>
    <t>Includes $1,525,228 by UNFPA, $229,063 by USAID; $250,000 in Noristerat was also transferred from Burkina Faso to Benin by WAHO. There was also $427,213 in direct support from WAHO for contraceptives procured by CAME</t>
  </si>
  <si>
    <t>RHInterchange, Procurement Planning and Monitoring Report (PPMR), West African Health Organization (WAHO)</t>
  </si>
  <si>
    <t>CAME</t>
  </si>
  <si>
    <t>National budget through PAASR</t>
  </si>
  <si>
    <t>Strategic Plan for Reproductive Health Commodity Security and Holistic Programming</t>
  </si>
  <si>
    <t>2010-2015</t>
  </si>
  <si>
    <t>Nurse</t>
  </si>
  <si>
    <t>National Essential Medicine List</t>
  </si>
  <si>
    <t>Stock inventories</t>
  </si>
  <si>
    <t>Africa</t>
  </si>
  <si>
    <t xml:space="preserve">Burkina Faso </t>
  </si>
  <si>
    <t>Steering committee for the implementation of the strategic plan for Reproductive Health Commodity Security</t>
  </si>
  <si>
    <t>Social Marketing and Health Communications Project (PROMACO)</t>
  </si>
  <si>
    <t>Marie Stopes International (MSI)</t>
  </si>
  <si>
    <t>United Nations Population Fund (UNFPA), USAID represented by USAID | DELIVER PROJECT</t>
  </si>
  <si>
    <t>United Nation Children's Fund (UNICEF), World Health Organization (WHO)</t>
  </si>
  <si>
    <t xml:space="preserve">Directorate of Pharmacy, Medicines, and Laboratories; National HIV/AIDS Program; Directorate of Family Health; Permanent Secretary for Fight against HIV/AIDS and Sexually Transmitted Diseases; Directorate of Administration and Finance of the Ministry of Health </t>
  </si>
  <si>
    <t>CAMEG (Central Medical Store)</t>
  </si>
  <si>
    <t>Directorate of Population Policy</t>
  </si>
  <si>
    <t>Directorate of Health Information and Statistics; National School of Public Health; Associations of HIV / AIDS, Burkinabe Association of Midwives; Society of Obstetricians and Gynecologists; Jhpiego, RAJS (African Youth Network against AIDS in Burkina Faso), AgirPF, GIZ, Research Institute of Health Sciences, Directorate of Health Promotion, Burkinabe Pediatric Society; Network of Youth Development Organizations, Equilibres et Populations (local NGO); IPPF Member Association - Association Burkinabe pour le bien-être familial (ABBEF)</t>
  </si>
  <si>
    <t>Association Burkinabe pour le bien etre familial (IPPF MA)</t>
  </si>
  <si>
    <t>Directorate of Family Health with technical assistance from the USAID | DELIVER PROJECT</t>
  </si>
  <si>
    <t>National budget, PipeLine</t>
  </si>
  <si>
    <t>500 million CFA, the annual amount approved by the government for contraceptive procurement.</t>
  </si>
  <si>
    <t>Delivery notes, Proof of Receipts, PipeLine database</t>
  </si>
  <si>
    <t>UNFPA, World Bank</t>
  </si>
  <si>
    <t>PipeLine database</t>
  </si>
  <si>
    <t>A part of the planned Jadelle quantities funded by UNFPA was received in 2015.</t>
  </si>
  <si>
    <t>2014 Global Fund budget</t>
  </si>
  <si>
    <t>$138,599 was spent in 2014 for male condoms, for HIV prevention activities, not for family planning activities</t>
  </si>
  <si>
    <t>Comments: The financing gap is for Jadelle. Despite additional mobilization of resources in 2014 from the World Bank, this gap could not be filled.</t>
  </si>
  <si>
    <t>Central Medical Store - CAMEG (Centrale d'Achat des médicaments essentiels génériques et consommables médicaux)</t>
  </si>
  <si>
    <t>A budget line item in the national budget for procurement of contraceptives. For 2015 the allocated amount is $750,000.</t>
  </si>
  <si>
    <t>Strategic Plan for Reproductive Health Commodity Security 2009-2015</t>
  </si>
  <si>
    <t>2009-2015</t>
  </si>
  <si>
    <t>Commercial Sector</t>
  </si>
  <si>
    <t>A fee of 2.4% of the FOB price, i.e. community tax of the West African Monetary Union (UMOA) and the Economic Community of West African States (CEDEAO/ECOWAS)</t>
  </si>
  <si>
    <t>ABBEF and MSI have access to commodities subsidized by the public sector.</t>
  </si>
  <si>
    <t>National list of essential drugs and consumables</t>
  </si>
  <si>
    <t>A supply indicator is included for generic and essential drugs. It does not refer directly to RH or FP supplies though.</t>
  </si>
  <si>
    <t>Central warehouse stock report; Procurement Planning and Monitoring Report (PPMR)</t>
  </si>
  <si>
    <t xml:space="preserve">Burundi </t>
  </si>
  <si>
    <t>Coordination Committee of Reproductive Health Partners 
(partners listed below are those that deal with commodity issues)</t>
  </si>
  <si>
    <t>Population Services International (PSI)</t>
  </si>
  <si>
    <t>Pathfinder International &amp; L'Association Burundaise pour le Bien être Familial (ABUBEF)</t>
  </si>
  <si>
    <t>USG (USAID), German Cooperation (KFW),Dutch Cooperation</t>
  </si>
  <si>
    <t>Reproductive Health National Program (PNSR)</t>
  </si>
  <si>
    <t xml:space="preserve">CAMEBU (Burundi Medical Central Warehouse) </t>
  </si>
  <si>
    <t>Global Fund</t>
  </si>
  <si>
    <t>PNSR with the support of the partners on the committee</t>
  </si>
  <si>
    <t>01/14 - 12/14</t>
  </si>
  <si>
    <t>PNSR</t>
  </si>
  <si>
    <t>The purchase for which the budget was allocated was cancelled.</t>
  </si>
  <si>
    <t>UNFPA, Netherlands, KFW, USAID</t>
  </si>
  <si>
    <t>$340,000 was budgeted but because 2013 orders arrived late the stock was rolled over and no new orders were placed</t>
  </si>
  <si>
    <t>$112,500 of internal government funds.</t>
  </si>
  <si>
    <t>Annual Procurement Plan, Strategic Plan for Reproductive Health (2013-2015)</t>
  </si>
  <si>
    <t>2013-2015 for strategy; procurement plan is annual</t>
  </si>
  <si>
    <t>The National Pharmaceutical Policy stipulates that drugstores with qualified pharmacists can commercialize oral contraceptives and provide them based on a medical prescription.</t>
  </si>
  <si>
    <t>List of Essential Medicines in Burundi</t>
  </si>
  <si>
    <t>The list was drafted in 2011 and finalized in 2012.</t>
  </si>
  <si>
    <t>PNSR, CAMEBU</t>
  </si>
  <si>
    <t xml:space="preserve">Cameroon </t>
  </si>
  <si>
    <t>Family Planning Subgroup</t>
  </si>
  <si>
    <t>Cameroonian Social Marketing Association</t>
  </si>
  <si>
    <t>Cameroon National Association for Family Welfare
(CAMNAFAW/IPPF), Cameroon Baptist Convention Health Services (CBCHS), Ad Lucem (Catholics)</t>
  </si>
  <si>
    <t>United States Agency for International Development (USAID), United Nations Population Fund (UNFPA)</t>
  </si>
  <si>
    <t>World Heath Organization (WHO), United Nations Population Fund (UNFPA)</t>
  </si>
  <si>
    <t xml:space="preserve">Department of Family Health; Department of Pharmacy, Medicines, and Laboratories; National Committee for AIDS Control, National Multisectorial Program for the Reduction of Maternal, Neonatal, and Infant Mortality  </t>
  </si>
  <si>
    <t>National Essential Medicine and Consumable Supply Center</t>
  </si>
  <si>
    <t>German Cooperation Agency (GIZ), Clinton Health Access Initiatives (CHAI),  Management Sciences for Health (MSH)</t>
  </si>
  <si>
    <t>Department of Family Health, USAID | DELIVER PROJECT</t>
  </si>
  <si>
    <t>Ministry of Public Health (Minsante)</t>
  </si>
  <si>
    <t>Funds allocated, but not spent</t>
  </si>
  <si>
    <t>Minsante</t>
  </si>
  <si>
    <t>UNFPA, USAID</t>
  </si>
  <si>
    <t>This amount includes the amount spent for the public sector only</t>
  </si>
  <si>
    <t>National Committee for the fight against AIDS (CNLS)</t>
  </si>
  <si>
    <t>Comments: The needs changed throughout the course of the year, and some orders were canceled while others were increased, but all the demands for the Ministry were met</t>
  </si>
  <si>
    <t>There is currently a stockout of progestin-only pills at CAMNAFW</t>
  </si>
  <si>
    <t>Reproductive Health Commodity Security Strategy 2015-2020</t>
  </si>
  <si>
    <t>The RHCS Strategy paper includes language describing the private sector as very important to changing family planning practices</t>
  </si>
  <si>
    <t>Auxiliary nurse</t>
  </si>
  <si>
    <t>Community health worker</t>
  </si>
  <si>
    <t>National Essential Medicines List</t>
  </si>
  <si>
    <t>Implanon NXT is not yet on the essential medicines list</t>
  </si>
  <si>
    <t>Report from the National Center for the Supply of Essential Medicines and Medical Consumables (CENAME)</t>
  </si>
  <si>
    <t xml:space="preserve">Cape Verde </t>
  </si>
  <si>
    <t>There is not a formal CS committee, but there is an ad hoc coordination and follow-up mechanism in which the National Reproductive Health Program (PNSR), the General Directorate of Pharmacy and Medicines (DGFM), and UNFPA participate.</t>
  </si>
  <si>
    <t>United Nations Population Fund (UNFPA)</t>
  </si>
  <si>
    <t>National Reproductive Health Program (PNSR), General Directorate of Pharmacy and Medicines (DGFM)</t>
  </si>
  <si>
    <t>Central Warehouse (DGFM)</t>
  </si>
  <si>
    <t>PNSR, DGFM with support from UNFPA</t>
  </si>
  <si>
    <t>DGFM Report 2014</t>
  </si>
  <si>
    <t>National Budget</t>
  </si>
  <si>
    <t>DGFM</t>
  </si>
  <si>
    <t>Funds were used for the purchase of contraceptives</t>
  </si>
  <si>
    <t>UNFPA Funds</t>
  </si>
  <si>
    <t xml:space="preserve">Comments: The Ministry of Health (MS) and UNFPA share the cost of contraceptives. In 2014 the MS paid 40% of the total budget/cost for contraceptives.
</t>
  </si>
  <si>
    <t>Third-party agent (e.g. UNFPA/ Crown Agents)</t>
  </si>
  <si>
    <t>The plan is for the MS to pay 55% of contraceptive costs in 2015.</t>
  </si>
  <si>
    <t>Reproductive Health Commodity Security Plan</t>
  </si>
  <si>
    <t>2012-2017</t>
  </si>
  <si>
    <t>Public sector, commercial sector, NGO</t>
  </si>
  <si>
    <t xml:space="preserve">The amount is symbolic for the public and NGO sectors for the different contraceptives. </t>
  </si>
  <si>
    <t>Clinical Officer</t>
  </si>
  <si>
    <t>No payment is required from those who demonstrate their inability to pay with proof of poverty.</t>
  </si>
  <si>
    <t>The list was updated in 2014.</t>
  </si>
  <si>
    <t>Contraceptive security and contraceptive supplies are not mentioned specifically, but improving availability of essential drugs (as measured by number of drugs in the list of the essential drugs available at peripheral health outlets) is in the list of objectives/activities and indicators.</t>
  </si>
  <si>
    <t>Logistics management information system and physical inventory at the central warehouse</t>
  </si>
  <si>
    <t>Logistics Committee</t>
  </si>
  <si>
    <t>Ivoirian Social Marketing Organization (AIMAS)</t>
  </si>
  <si>
    <t>Ivoirian Association for Family Wellbeing</t>
  </si>
  <si>
    <t>United States Agency for International Development (USAID)/President's Emergency Plan for AIDS Relief (PEPFAR), United Nations Population Fund (UNFPA)</t>
  </si>
  <si>
    <t>Coordination Department for the National Reproductive Health and Family Planning Program (DC-PNSR/PF)</t>
  </si>
  <si>
    <t>The New Pharmacy for Public Health (NPSP)</t>
  </si>
  <si>
    <t>DC-PNSR/PF with help from UNFPA</t>
  </si>
  <si>
    <t>DC-PNSR/PF</t>
  </si>
  <si>
    <t>UNFPA, USAID, International Planned Parenthood Foundation (IPPF), KfW, AIMAS</t>
  </si>
  <si>
    <t>RHInterchange, UNFPA, and AIMAS</t>
  </si>
  <si>
    <t>We include commodities sent for DC-PNSR/PF, AIBEF, and AIMAS. All commodities sent using 2014 funding are included, even if they arrived in country in 2015</t>
  </si>
  <si>
    <t>Condoms are provided by a separate NGO, not DC-PNSR/PF, AIBEF, or AIMAS, so they are not counted during quantification of family planning products</t>
  </si>
  <si>
    <t>Comments: 
Some shipments were canceled due to overstock (condoms). UNFPA did not finance the necessary amount of Jadelle and female condoms, but other orders were increased by IPPF</t>
  </si>
  <si>
    <t>AIBEF offers spermicides</t>
  </si>
  <si>
    <t>National Strategic Plan for the Supply Chain for Pharmaceuticals and Strategic Products (PNSCA)</t>
  </si>
  <si>
    <t>2012-2015</t>
  </si>
  <si>
    <t>Social marketing</t>
  </si>
  <si>
    <t>For social marketing, an import authorization from the Department of Pharmacy and Medicines is needed for each delivery (5000 FCFA, about $10)</t>
  </si>
  <si>
    <t>There are restrictions on advertising for family planning, though AIBEF and AIMAS are exempt</t>
  </si>
  <si>
    <t>There are restrictions on advertising for family planning, but AIBEF and AIMAS are exempt. In addition, the Ministry of Health supports the activities of AIBEF and especially AIMAS under the PIPPF (Project to Intensify Family Planning Policy) financed by the Contract for Debt Reduction and Development (CD2) with France</t>
  </si>
  <si>
    <t>Auxiliary nurse midwife</t>
  </si>
  <si>
    <t>Don’t know</t>
  </si>
  <si>
    <t>In principle there are special dispensations, but they are not well defined or put into practice</t>
  </si>
  <si>
    <t>Lubricants, spermicides</t>
  </si>
  <si>
    <t>National List of Essential Medicines and Medical Bio-materials</t>
  </si>
  <si>
    <t>06/14-03/15</t>
  </si>
  <si>
    <t>PPMR June 2014 - March 2015</t>
  </si>
  <si>
    <t xml:space="preserve">DR Congo </t>
  </si>
  <si>
    <t>Technical Group for Reproductive Health Commodity Security</t>
  </si>
  <si>
    <t>Population Services International / Family Health Association (PSI/ASF), and DKT International</t>
  </si>
  <si>
    <t>Family Well-Being Association (ABEF), Management Sciences for Health / Integrated Health Project (MSH/PROSANI), MSH/Systems for Improved Access to Pharmaceuticals and Services (MSH/SIAPS), Tulane International LLC</t>
  </si>
  <si>
    <t>USAID, European Union</t>
  </si>
  <si>
    <t>UNFPA, International Rescue Committee (IRC)</t>
  </si>
  <si>
    <t>National Reproductive Health Program (PNSR), National HIV/AIDS Program (PNLS), National Essential Medicine Supply Program (PNAM), Pharmacy Department, Hospitals Department, Department of Families and Specific Groups, Department of Studies and Planning, Department of Primary Healthcare</t>
  </si>
  <si>
    <t>Federation of Essential Medicine Suppliers (FEDECAME)</t>
  </si>
  <si>
    <t>6 or more times</t>
  </si>
  <si>
    <t>Dr Arsene Binanga</t>
  </si>
  <si>
    <t>Director of Tulane's Family Planning Program in the DRC</t>
  </si>
  <si>
    <t>October</t>
  </si>
  <si>
    <t>September</t>
  </si>
  <si>
    <t>n/a</t>
  </si>
  <si>
    <t>Health Equipment and Facilities Project (PESS)</t>
  </si>
  <si>
    <t>10/13 - 12/13</t>
  </si>
  <si>
    <t xml:space="preserve">PNSR, Department of Studies and Planning, UNFPA, and FEDECAME </t>
  </si>
  <si>
    <t>The government gave funding to FEDECAM for the purchase of contraceptives for 66 Health Zones for Q4 2013</t>
  </si>
  <si>
    <t>Besides the above funding, no funds were spent for the purchase of contraceptives</t>
  </si>
  <si>
    <t>UNFPA - $113,370; USAID - $6,412,660</t>
  </si>
  <si>
    <t>10/13-09/14</t>
  </si>
  <si>
    <t>RHInterchange</t>
  </si>
  <si>
    <t>The government and a third-party agent</t>
  </si>
  <si>
    <t>PNSR via FEDECAM as well as UNFPA</t>
  </si>
  <si>
    <t>National Strategic Plan for Contraceptive Security 2013-2015</t>
  </si>
  <si>
    <t>2013-2015</t>
  </si>
  <si>
    <t>Article 178 of the penal code and the 1920 law on reproductive health</t>
  </si>
  <si>
    <t>The clinic gives products free of charge, indicating that it is for someone who could not pay</t>
  </si>
  <si>
    <t>National Essential Medicines List of the DRC</t>
  </si>
  <si>
    <t>Contraceptive distribution data from partners involved in supplying contraceptives</t>
  </si>
  <si>
    <t xml:space="preserve">Dominican Republic </t>
  </si>
  <si>
    <t>Contraceptive and Commodity Security Committee</t>
  </si>
  <si>
    <t>Family Well-Being Association/IPPF affiliate (PROFAMILIA for acronym in Spanish), Dominican Family Planning Association (ADOPLAFAM), Dominican Women in Development (MUDE) and Society for Family Health (SFH,  former PSI)</t>
  </si>
  <si>
    <t>PROFAMILIA, ADOPLAFAM, MUDE, National Health Institute (INSALUD for acronym in Spanish), Women's Health Collective and 30 more institutions</t>
  </si>
  <si>
    <t>Reproductive Health and Logistics Departments</t>
  </si>
  <si>
    <t>Central Warehouse, Ministry of Health</t>
  </si>
  <si>
    <t>Social Security, Political and Military Forces, National Health insurance (SENASA for acronym in Spanish)</t>
  </si>
  <si>
    <t>MOH Maternal, Child and Adolescent  General Directorate (Mini - DIGEMIA for acronym in Spanish)</t>
  </si>
  <si>
    <t>Lillian Fondeour, DIGEMIA Director 
Jose Mordán,  Sexual and Reproductive Program Manager 
Yudelka Lerebours,  DIGEMIA SRH Manager, 
Loyda Méndez,  Contraceptive Logistics Technical Advisor,
Eduardo Houellemont, DIGEMIA Men's Health Program Manager</t>
  </si>
  <si>
    <t>DIGEMIA</t>
  </si>
  <si>
    <t>DIGEMIA Annual Operating Plan</t>
  </si>
  <si>
    <t xml:space="preserve">Funds are allocated according to the procurement program and for that reason amounts are the same. There is no guaranteed budget in Ministry of Treasury  for contraceptives purchase. </t>
  </si>
  <si>
    <t>This guarantees an 18 month supply</t>
  </si>
  <si>
    <t>Contraceptive Procurement Tables</t>
  </si>
  <si>
    <t>During 2014,  no contraceptive donations were received</t>
  </si>
  <si>
    <t>DIGEMIA through UNFPA</t>
  </si>
  <si>
    <t>Government funds are allocated to MOH.  A total of $1,500,000  that has been requested/allocated</t>
  </si>
  <si>
    <t>Spermicide</t>
  </si>
  <si>
    <t>None</t>
  </si>
  <si>
    <t>National CS Strategy</t>
  </si>
  <si>
    <t>2014-2017</t>
  </si>
  <si>
    <t>18%  Added value</t>
  </si>
  <si>
    <t xml:space="preserve">Authorization documents must include all medicines brand and generic names, medical supplies, reactive agents, etc. These authorizations (documents) must be requested before introducing products into the market or any institution using them. This guarantees quality of products and protects the population from harm. Therefore all pharmacies must dispense products that are registered in country (accepted by country).  Drugs and Pharmacy Directorate manages the process and it is called the Sanitary Register. </t>
  </si>
  <si>
    <t xml:space="preserve">National Essential Medicines List (CBME for acronym in Spanish) </t>
  </si>
  <si>
    <t xml:space="preserve">At present-2014. New list is being revised.  </t>
  </si>
  <si>
    <t>Logistics management Information System (SIAL, for acronym in Spanish)</t>
  </si>
  <si>
    <t>LAC</t>
  </si>
  <si>
    <t xml:space="preserve">El Salvador </t>
  </si>
  <si>
    <t>Interinstitutional and Intersectoral Maternal Health Alliance</t>
  </si>
  <si>
    <t>Salvadoran Demographic Association (ADS)</t>
  </si>
  <si>
    <t>United Nations Population Fund (UNFPA), Pan American Health Organization (PAHO)</t>
  </si>
  <si>
    <t>Integrated Attention to Sexual and Reproductive Health Unit (SRH), Maternal and Prenatal Health Program</t>
  </si>
  <si>
    <t>Salvadoran Social Security Institute</t>
  </si>
  <si>
    <t>National Supply Unit (SINAB for acronym in Spanish), SRH Unit</t>
  </si>
  <si>
    <t>Supply Technician          Planning Technician</t>
  </si>
  <si>
    <t>04/14</t>
  </si>
  <si>
    <t>03/15</t>
  </si>
  <si>
    <t>National Supply Unit, Regional Directorates and hospitals, MOH</t>
  </si>
  <si>
    <t>SINAB Procurement Program                Module of Vertical Programs</t>
  </si>
  <si>
    <t>Needs are processed in SINAB Needs Quantification Module</t>
  </si>
  <si>
    <t>There is no standard,  established budget. Budget is allocated according to quantification each year</t>
  </si>
  <si>
    <t>Contraceptive Procurement Table</t>
  </si>
  <si>
    <t>$1,700,000 General Fund approximately, including supplies and medicines.</t>
  </si>
  <si>
    <t>Vaginal Ring</t>
  </si>
  <si>
    <t>Commodity Security Strategy for Sexual and Reproductive Health Medicines and Supplies</t>
  </si>
  <si>
    <t>2012-2014 (still considered valid)</t>
  </si>
  <si>
    <t>All sectors</t>
  </si>
  <si>
    <t>VAT 13% on the purchase price, customs clearance fee of 5%. Other - 5% of fee charged by UNFPA as procurement agent.</t>
  </si>
  <si>
    <t>Sexual and Reproductive Health Policy, Medicine Law</t>
  </si>
  <si>
    <t>Auxiliary Nurse Midwife</t>
  </si>
  <si>
    <t>Official Essential Medicines List (version 10a),  Official Medical and Surgery Supplies List (2015)</t>
  </si>
  <si>
    <t>The official list has had addenda added in the last 3 years.</t>
  </si>
  <si>
    <t>01/14 -12 /14</t>
  </si>
  <si>
    <t>National Supply System</t>
  </si>
  <si>
    <t xml:space="preserve">Ethiopia </t>
  </si>
  <si>
    <t>Family Planning Technical Working Group (FPTWG)</t>
  </si>
  <si>
    <t>DKT</t>
  </si>
  <si>
    <t>Family Guidance Association of Ethiopia, Marie Stopes International Ethiopia, Integrated Family Health Programs, Engender Health, Ipas, Population Council, Family Health International, Consortium of Reproductive Health Association Ethiopia (CORHA)</t>
  </si>
  <si>
    <t>United States Agency for International Development (USAID), Packard Foundation</t>
  </si>
  <si>
    <t>Maternal Newborn and Child Health (MNCH) Directorate Family Planning Unit, and the Pharmaceutical Logistics Management Unit of the Ministry (PLMU)</t>
  </si>
  <si>
    <t>Population Department of Ministry of Finance and Economic Development (MOFED)</t>
  </si>
  <si>
    <t>JHIPIEGO, Futures Group</t>
  </si>
  <si>
    <t xml:space="preserve">Berhane Assefa, FP Coordinator </t>
  </si>
  <si>
    <t xml:space="preserve">The Federal Ministry of Health (FMOH) and Pharmaceutical Fund and Supply Agency (PFSA) with the technical assistance from the USAID | DELIVER PROJECT </t>
  </si>
  <si>
    <t>07/13-06/14</t>
  </si>
  <si>
    <t>Ministry records</t>
  </si>
  <si>
    <t>07/13-07/14</t>
  </si>
  <si>
    <t>The allocated internally generated funds weren't spent in the FY2013/14. Funds rolled over to FY2014/15.</t>
  </si>
  <si>
    <t>Millennium Development Goals (MDG) pooled fund</t>
  </si>
  <si>
    <t>UNFPA + USAID</t>
  </si>
  <si>
    <t>This includes cases where donors provide products to the Ministry only</t>
  </si>
  <si>
    <t xml:space="preserve">Comments: The allocated internally generated funds weren't spent in FY2013/14. Funds rolled over to FY2014/15.
</t>
  </si>
  <si>
    <t>Pharmaceutical Fund and Supply Agency (PFSA)</t>
  </si>
  <si>
    <t xml:space="preserve">$12.6 million from MDG pooled funds and $793,651 from Internally generated funds. </t>
  </si>
  <si>
    <t>National Reproductive Health Strategy</t>
  </si>
  <si>
    <t>2006-2015</t>
  </si>
  <si>
    <t xml:space="preserve">National Reproductive Health Strategy indicates enhancing CS through the effective use of social marketing, The National Family Planning Policy Guideline also recognizes the role of social marketing, NGO's and Commercial sector as  strategies for Family Planning service provisions in the Country. </t>
  </si>
  <si>
    <t>Health Extension Worker</t>
  </si>
  <si>
    <t>Public Health Officer</t>
  </si>
  <si>
    <t xml:space="preserve"> Essential Medicine List (EML)</t>
  </si>
  <si>
    <t>The National Essential Medicines List implies the products included are adequate to meet the common contemporary health needs of the general population of the Country and general obligation of the Government to ensure adequate availability of such products in the Country. Whereas exclusion of any drug from this list does not necessarily mean that it is less effective in comparison to any alternative drugs. The Food, Medicine and Health Care Administration and Control Authority (FMHACA) believes that the list will serve for all stakeholders and health service providers as a tool for selecting and availing the most needed medicines at every level of the health care system.</t>
  </si>
  <si>
    <t>Pipeline</t>
  </si>
  <si>
    <t xml:space="preserve">Georgia </t>
  </si>
  <si>
    <t>Maternal and Child  Committee</t>
  </si>
  <si>
    <t>John Snow, Inc. (JSI) (Under its USAID funded project, JSI is involved in social marketing of contraceptives in Georgia)</t>
  </si>
  <si>
    <t>United States Agency for International Development (USAID)</t>
  </si>
  <si>
    <t>United Nations Population Fund (UNFPA), United Nations Children's Fund (UNICEF), World Health Organization (WHO)</t>
  </si>
  <si>
    <t>The committee is chaired by the Deputy Minister of Health.</t>
  </si>
  <si>
    <t>National Center for Diseases Control and Public Health</t>
  </si>
  <si>
    <t>USAID/SUSTAIN</t>
  </si>
  <si>
    <t>Forecast for 5 year time period</t>
  </si>
  <si>
    <t>12/19</t>
  </si>
  <si>
    <t>USAID/SUSTAIN. Since USAID is the only source for procuring contraceptives in Georgia and the USAID/SUSTAIN program ends in October 2015, the forecast was made for five years ( 2014-2019).</t>
  </si>
  <si>
    <t>Government funds have never been allocated for contraceptives.</t>
  </si>
  <si>
    <t>Government funds have never been spent for contraceptives.</t>
  </si>
  <si>
    <t>USAID</t>
  </si>
  <si>
    <t>Feb/2013-April/2014</t>
  </si>
  <si>
    <t>Donor records</t>
  </si>
  <si>
    <t xml:space="preserve"> SUSTAIN distributes contraceptives to   health facilities for free and to pharmaceutical distributors for social marketing sales in pharmacies.</t>
  </si>
  <si>
    <t>Comments: Forecast covers a 5 year time period so funds for this FY cannot be compared to the total.</t>
  </si>
  <si>
    <t>USAID SUSTAIN did not have a gap in funding</t>
  </si>
  <si>
    <t>Implanon is currently available for free distribution only in selected maternity hospitals and polyclinics where Ob/Gyns have been trained (facilities do charge a fee-for-service equivalent, or no more than the fees charged for an IUD).</t>
  </si>
  <si>
    <t>2005-2015</t>
  </si>
  <si>
    <t>Commercial sector, social marketing, and NGO</t>
  </si>
  <si>
    <t>1) The commercial sector must pay import taxes on contraceptives. If the commodity is a donated humanitarian product it is not subject to any taxation. 
2) The documentation fee is approximately 200 GEL. Donated products are subject to documentation fees. 
3) After sales revenue is 10%. Only the portion of donations destined to social marketing are taxed after sales.</t>
  </si>
  <si>
    <t>Not applicable, there is no public sector</t>
  </si>
  <si>
    <t>FD or OB/GYN doctor must prescribe and the commodity should be dispensed or sold by pharmacists in the pharmacy.</t>
  </si>
  <si>
    <t>Ob/Gyn doctor</t>
  </si>
  <si>
    <t>OB/GYN doctor must prescribe and the commodity should be dispensed or sold by pharmacists in the pharmacy.</t>
  </si>
  <si>
    <t>Not applicable because there are no public-sector facilities, all health care facilities are private. There is an universal health coverage program which covers family planning counselling. IUD, Implant and permanent methods of contraception services are charged based on fee for service established by the facility providing the service.</t>
  </si>
  <si>
    <t>Insurance company lists</t>
  </si>
  <si>
    <t>Not applicable- there is no public sector</t>
  </si>
  <si>
    <t xml:space="preserve">Ghana </t>
  </si>
  <si>
    <t>Inter-Agency Coordinating Committee on Contraceptive Security (ICC/CS)</t>
  </si>
  <si>
    <t>Ghana Social Marketing Foundation (GSMF), DKT International</t>
  </si>
  <si>
    <t>Planned Parenthood Association of Ghana (PPAG), Marie Stopes International Ghana (MSIG), Christian Health Association of Ghana</t>
  </si>
  <si>
    <t>Ghana Registered Midwives Association, Ghana Registered Nurses Association, Society of Private Medical and Dental Practitioners, Pharmaceutical Society of Ghana, Ghana Medical Association</t>
  </si>
  <si>
    <t>United States Agency for International Development (USAID), United Nations Population Fund (UNFPA), European Union (EU), DANIDA, DfID, World Health Organization (WHO), West African Health Organization (WAHO)</t>
  </si>
  <si>
    <t>Joint United Nations Programme on HIV/AIDS (UNAIDS), UNFPA, WHO</t>
  </si>
  <si>
    <t>Procurement and Supplies, Policy, Planning, Monitoring and Evaluation (PPME) directorates, Office of the Chief Pharmacist, and the Food and Drugs Authority. Within the Ghana Health Services (GHS) there are the Stores, Supplies and Drug Management (SSDM), Family Health Division (FHD), Public Health Directorate, National AIDS Control Program.</t>
  </si>
  <si>
    <t>Central Medical Store (CMS) unit</t>
  </si>
  <si>
    <t>Ministry of Finance and Economic Planning (Health Desk Officer)</t>
  </si>
  <si>
    <t>USAID | DELIVER PROJECT, Ghana Systems for Health, Population Council; Health Keepers Network (HKN)</t>
  </si>
  <si>
    <t>Ghana Health Service</t>
  </si>
  <si>
    <t>Deputy Director General - GHS</t>
  </si>
  <si>
    <t>GHS, PPAG, MSIG, National Population Council (NPC), Ghana AIDS Commission (GAC), DKT, HKN, MOH, USAID | DELIVER PROJECT</t>
  </si>
  <si>
    <t>MoH</t>
  </si>
  <si>
    <t xml:space="preserve">MoH </t>
  </si>
  <si>
    <t>MOH</t>
  </si>
  <si>
    <t>Health Sector Budget Support</t>
  </si>
  <si>
    <t>USAID $2,585,471; UNFPA $2,232,356; DFID $1,996,909</t>
  </si>
  <si>
    <t>DFID Records; UNFPA Records; My commodities</t>
  </si>
  <si>
    <t>DFID exchange rate used: 1GBP - 1.6USD</t>
  </si>
  <si>
    <t xml:space="preserve">Quantities provided for some commodities were in excess of supply plan requirements for Jan-Dec 2014; </t>
  </si>
  <si>
    <t>Procurement and Supplies Unit</t>
  </si>
  <si>
    <t>Ghana National Reproductive Health Commodity Security Strategy</t>
  </si>
  <si>
    <t>Some methods may be provided by skilled service providers only</t>
  </si>
  <si>
    <t>Inclusion of contraceptives on the Essential Medicines List and the registration policies enacted by the Food and Drug Board permit contraceptive registration and sale by brand.</t>
  </si>
  <si>
    <t>The Ghana Education Policy limits in-school young people access to contraceptives thus limits implementation of the FP plan in school</t>
  </si>
  <si>
    <t>Ghana Essential Medicines List</t>
  </si>
  <si>
    <t>Warehouse reports</t>
  </si>
  <si>
    <t xml:space="preserve">Guatemala </t>
  </si>
  <si>
    <t>National Contraceptive Security Committee (CNAA for acronym in Spanish)</t>
  </si>
  <si>
    <t>PSI affiliate (PASMO for acronym in Spanish, invited to participate but not official members)</t>
  </si>
  <si>
    <t xml:space="preserve">Association for Family Well-Being (APROFAM), Guatemalan Association of Women Doctors, Association for Women's the Health &amp; Development </t>
  </si>
  <si>
    <t xml:space="preserve">United States Agency for International Development (USAID) and the United Nations Population Fund (UNFPA) are invited to participate but are not official members </t>
  </si>
  <si>
    <t xml:space="preserve">UNFPA is invited to participate at the meetings, although it is not an official member </t>
  </si>
  <si>
    <t>Director of the National Reproductive Health Program, Family Planning Advisor, Logistics Advisor and HIV/AIDS Program</t>
  </si>
  <si>
    <t xml:space="preserve">Ministry of Finance (technical budget analyst) </t>
  </si>
  <si>
    <t xml:space="preserve">Other official members are: Social Security Institute, Ministry of Education, Presidential Office of Women, and the Office of the Rights of Indigenous Women. As per the current CNAA Internal Dispositions (Nov. 2014), the following organizations attend the CNAA meetings regularly in the role of technical experts/advisors, but they do not have a vote; they are not officially part of the CNAA: PASMO (Social Marketing), Health and Education Policy Initiative USAID/HEPP, and UNFPA.  </t>
  </si>
  <si>
    <t>Assoc. for the Health &amp; Development of Women (ISDM for acronym in Spanish)</t>
  </si>
  <si>
    <t>ISDM - Board of Directors President</t>
  </si>
  <si>
    <t>National Reproductive Health Program</t>
  </si>
  <si>
    <t xml:space="preserve">Management Information System  (SIGES for acronym in Spanish) </t>
  </si>
  <si>
    <t>Spent percentage 37.7%</t>
  </si>
  <si>
    <t>$3,392,811.54</t>
  </si>
  <si>
    <t>CNAA Strategic Plan</t>
  </si>
  <si>
    <t>Yearly</t>
  </si>
  <si>
    <t>NGO, social marketing, and commercial sector pay import taxes. The public sector has been exempt from import taxes via the UNFPA franchise and the exemption in the National Budget Law. The public sector has to pay transport, insurance, and customs clearance fees.</t>
  </si>
  <si>
    <t>Essential Medicines List</t>
  </si>
  <si>
    <t>National Reproductive Health Program warehouse reports / Pipeline</t>
  </si>
  <si>
    <t xml:space="preserve">Guinea </t>
  </si>
  <si>
    <t>National Pilot Committee for Reproductive Health Commodity Security</t>
  </si>
  <si>
    <t>Guinean Association for Family Wellbeing (AGBEF), Jhpiego, Plan Guinea</t>
  </si>
  <si>
    <t>Laborex-Guinea (distributor)</t>
  </si>
  <si>
    <t>United States Agency for International Development (USAID), GIZ</t>
  </si>
  <si>
    <t>National Directorate of Pharmacy and Laboratory (DNPL), National Directorate of Family Health and nutrition  (DNSF)</t>
  </si>
  <si>
    <t>Central Pharmacy of Guinea (central warehouse), regional stores (5)</t>
  </si>
  <si>
    <t>Ministry of Finance</t>
  </si>
  <si>
    <t>Army Health Service</t>
  </si>
  <si>
    <t>0 times</t>
  </si>
  <si>
    <t>DNPL</t>
  </si>
  <si>
    <t>Focal Point for RHCS</t>
  </si>
  <si>
    <t>National Reproductive Health Commodity Quantification Committee</t>
  </si>
  <si>
    <t>Comments: 
A budget line exists, but it is not spent</t>
  </si>
  <si>
    <t>Comments:
All financing comes from partners</t>
  </si>
  <si>
    <t>The products offered by partners are perceived by users to be of better quality</t>
  </si>
  <si>
    <t>Revised Strategic Plan for Reproductive Health Commodity Security in Guinea</t>
  </si>
  <si>
    <t>2013-2017</t>
  </si>
  <si>
    <t>NGO, social marketing</t>
  </si>
  <si>
    <t>NGOs and social marketing organizations are subject to a 3% tax on medical consumables associated with contraceptives, such as syringes for Depo Provera</t>
  </si>
  <si>
    <t xml:space="preserve">NGOs and social marketing organizations that work in family planning are exempted from all other taxes in Guinea </t>
  </si>
  <si>
    <t>For the poor</t>
  </si>
  <si>
    <t>The list was revised in 2012</t>
  </si>
  <si>
    <t>Sub-sub bullet under health includes "increase the availability and use of preventive, curative and promotional services of quality for maternal and
neonatal health, including family planning, MTCTP and nutrition"</t>
  </si>
  <si>
    <t>Physical inventory reports for contraceptives</t>
  </si>
  <si>
    <t xml:space="preserve">Haiti </t>
  </si>
  <si>
    <t>Comité Technique en Santé de la Reproduction (Reproductive Health Technical Committee - RHTC)</t>
  </si>
  <si>
    <t>Organisation Haitienne de Marketing Social pour la Santé (Haitian Social Marketing Organization - OHMaSS), formerly PSI</t>
  </si>
  <si>
    <t>Association Pour la Promotion de la Famille Haitienne (Haitian Association for the Promotion of the Family - PROFAMIL [International Planned Parenthood Federation affiliate]), Management Sciences for Health (MSH), Jhpiego, Foundation for Reproductive Health and Family Education (FOSREF), Pathfinder, University Research Company (URC)</t>
  </si>
  <si>
    <t>USAID, Canadian International Development Agency (CIDA)</t>
  </si>
  <si>
    <t>UNFPA, UNICEF</t>
  </si>
  <si>
    <t>MoH Directorate of Family Health (Chair), Directorate of Pharmaceutical Management</t>
  </si>
  <si>
    <t xml:space="preserve">MoH Directorate of Family Health </t>
  </si>
  <si>
    <t xml:space="preserve">Director </t>
  </si>
  <si>
    <t>MoH Directorates of Family Health and Pharmaceutical Management</t>
  </si>
  <si>
    <t>USAID and UNFPA</t>
  </si>
  <si>
    <t>UNDP (Global Fund in-country representative)</t>
  </si>
  <si>
    <t>Plan d'action de la Direction de la Santé de la Famille (Action Plan of the Directorate of Family Health)</t>
  </si>
  <si>
    <t>The Family Planning Norms Manual describing how to provide FP services</t>
  </si>
  <si>
    <t>Fees are waived for people who cannot afford the services.</t>
  </si>
  <si>
    <t>2011-2012</t>
  </si>
  <si>
    <t>Liste nationale des médicaments essentiels (The National List of Essential Medicines)</t>
  </si>
  <si>
    <t>The strategy focuses on the economy and governance</t>
  </si>
  <si>
    <t>WHO/PROMESS (Programme des Médicaments Essentiels - Program on Essential Medicines)</t>
  </si>
  <si>
    <t xml:space="preserve">Honduras </t>
  </si>
  <si>
    <t>The Inter-institutional Committee for Contraceptive Security (CIDAIA for acronym in Spanish) has not met for the last two years, but will probably will meet again during 2015.</t>
  </si>
  <si>
    <t>Ministry of Health (SESAL for acronym in Spanish)</t>
  </si>
  <si>
    <t xml:space="preserve">The Regulation/Reform Directorate and Dr. Ivo Flores who previously coordinated CS actions internally and externally to the MOH. It is still undetermined which position he will hold moving forward.  </t>
  </si>
  <si>
    <t>Ministry of Health (SESAL for acronym in Spanish), Women´s Integrated Healthcare Program</t>
  </si>
  <si>
    <t>Ministry of Health Records</t>
  </si>
  <si>
    <t>UNFPA and Ministry of Health records</t>
  </si>
  <si>
    <t>01/14-07/14</t>
  </si>
  <si>
    <t>UNFPA Records</t>
  </si>
  <si>
    <t xml:space="preserve">Comments: Donated funds from UNFPA were almost the same as funds provided by MOH.   Therefore expenditure is higher than 100%.   This will help to protect contraceptives while allocations and expenditures are stabilized. </t>
  </si>
  <si>
    <t>US$ 1,090,909 -  Directorate of Regulations/Ministry of Health data.</t>
  </si>
  <si>
    <t>Hormonal IUDs, patch and monthly injectables</t>
  </si>
  <si>
    <t>Monthly injectables</t>
  </si>
  <si>
    <t>a) Ministry of Health does not procure emergency contraceptive pills because they are prohibited by law.  B) standard days method is offered but without the CycleBeads from Georgetown University.</t>
  </si>
  <si>
    <t>27% ( 15% Added Value Tax and 12% Customs)</t>
  </si>
  <si>
    <t>There is a law, passed by the National Congress, that prohibits the purchase, sale, commercialization, and prescription of the emergency contraceptive pill.</t>
  </si>
  <si>
    <t>The Market Segmentation Strategy for Contraceptives in Honduras (written but not implemented) and the Family Planning Care Norms of the Ministry of Health</t>
  </si>
  <si>
    <t>Emergency pills prohibited by law.</t>
  </si>
  <si>
    <t>New National Essential Medication List in process of being published during coming months</t>
  </si>
  <si>
    <t>2001, progress report in 2004, 2005</t>
  </si>
  <si>
    <t>While family planning and reproductive health are not explicitly mentioned as "priorities," they seem to be. There is a goal to increase contraceptive prevalence, and both the maternal mortality rate and the number of women in reproductive health programs are included as indicators in order to "provide greater attention to women's health conditions".</t>
  </si>
  <si>
    <t xml:space="preserve">Physical inventory records of contraceptives and inventory forms of  central medical stores.  There were stockouts at central level warehouse in May and December 2014. </t>
  </si>
  <si>
    <t xml:space="preserve">India </t>
  </si>
  <si>
    <t>April</t>
  </si>
  <si>
    <t>March</t>
  </si>
  <si>
    <t>04/13</t>
  </si>
  <si>
    <t>03/14</t>
  </si>
  <si>
    <t>Ministry of Health and Family Welfare</t>
  </si>
  <si>
    <t>04/13 - 03/14</t>
  </si>
  <si>
    <t>Ministry of Health and Family Welfare, National Health Mission Annual Report, 2013 - 2014</t>
  </si>
  <si>
    <t>All funds for contraceptive procurement are internally generated. GOI annual report 2013 - 2014</t>
  </si>
  <si>
    <t>Central government allocation from general taxation</t>
  </si>
  <si>
    <t>As per provisional estimates approx. 27 million USD were spent by GOI on contraceptive procurement.</t>
  </si>
  <si>
    <t>The government (e.g., Central Medical Stores, MOH logistics unit, MOH procurement unit)</t>
  </si>
  <si>
    <t>Internally generated funds from general taxation.</t>
  </si>
  <si>
    <t>National Population Policy</t>
  </si>
  <si>
    <t>Date of publication was 2000 (This ​is an open document with medium term indicators through 2010 and some long term indicators going through 2045)</t>
  </si>
  <si>
    <t>Social Marketing Strategy of the Government of India: The Government provides a product subsidy to select social marketing agencies for promoting socially marketed products and market segmentation, so that contraceptive supplies are made available for the poor with a subsidized price.</t>
  </si>
  <si>
    <t>Paramedic, pharmacist</t>
  </si>
  <si>
    <t>National List of Essential Medicines of India</t>
  </si>
  <si>
    <t xml:space="preserve">Indonesia </t>
  </si>
  <si>
    <t>Contraceptive Commodity Security Team on Family Planning and Reproductive Health Services (Tim Jaminan Ketersediaan Kontrasepsi)</t>
  </si>
  <si>
    <t>Yayasan Kusuma Buana (Kusuma Buana Foundation), Perkumpulan Keluarga Berencana Indonesia/PKBI (Indonesian Planned Parenthood Association)</t>
  </si>
  <si>
    <t>14 manufacturers and distributors</t>
  </si>
  <si>
    <t>Maternal Health Directorate:
Primary and Advanced Health Care Directorate, Pharmacist Services Directorate, 
Planning bureau, 
Public Medicine and Health Supplies Directorate</t>
  </si>
  <si>
    <t>Directorate of Finance and State Property Management BKKBN</t>
  </si>
  <si>
    <t>Directorate of Population, Women Empowerment and Child Protection, National Development Planning Agency/Ministry of Planning</t>
  </si>
  <si>
    <t>BKKBN (National Population and Family Planning Body)
Ministry of Home Affairs 
The National Agency of Drug and Food Control.
Indonesian Medical Doctor Association.
Indonesian Midwive association
Indonesian Pharmacist Association</t>
  </si>
  <si>
    <t xml:space="preserve">BKKBN (Central &amp; Provincial) in cooperation with Statistics Bureau &amp; National Development Planning Agency </t>
  </si>
  <si>
    <t>BKKBN Planning Bureau</t>
  </si>
  <si>
    <t>06/14-12/14</t>
  </si>
  <si>
    <t>National AIDS Commission</t>
  </si>
  <si>
    <t>Funds channeled to National AIDS Commission</t>
  </si>
  <si>
    <t>BKKBN (National Population and Family Planning Board)</t>
  </si>
  <si>
    <t>From the government budget, the allocation for 2015 is 550 billion rupiah (around USD 43 million)</t>
  </si>
  <si>
    <t>Contraceptive Commodity Security Program - re-designing current supply chain management in response to the implementation of the national social security system, including the health sector.</t>
  </si>
  <si>
    <t>2014-2019</t>
  </si>
  <si>
    <t xml:space="preserve">Policy to share the portion of responsibility of parties to fulfill the need of contraception among the central government (30%), local government (30%), and private sector (40%). This policy is enacted under the Chairman of BKKBN, Regulation No. 55/HK-010/B5/2010. Also, there is a policy to fully fulfill the need of all contraceptive commodities in 7 provinces (Aceh, NTT, NTB, Maluku, North Maluku, Papua and West Papua).    </t>
  </si>
  <si>
    <t>FP Field Worker</t>
  </si>
  <si>
    <t>Law no. 52/2009 on Population Dynamic and Family Development stating that family services are specifically provided for married couples</t>
  </si>
  <si>
    <t>Used to be through Jamkesmas, and now through Kartu Indonesia Sehat (Indonesian Health Card), or a government subsidy of Indonesia's Universal Health Coverage (UHC).</t>
  </si>
  <si>
    <t>National Essential Medicine List (Daftar Obat Esensial Nasional/DOEN)</t>
  </si>
  <si>
    <t>Only the Interim Poverty Reduction Strategy Paper available.</t>
  </si>
  <si>
    <t>Regular Report, BKKBN central warehouse</t>
  </si>
  <si>
    <t xml:space="preserve">Kenya </t>
  </si>
  <si>
    <t>Family Planning Commodity Security committee</t>
  </si>
  <si>
    <t>Population Services Kenya</t>
  </si>
  <si>
    <t>Management Sciences for Health (MSH), Marie Stopes Kenya, Family Health Options Kenya (FHOK), Jhpiego (Tupange project), Clinton Health Access Initiative (CHAI), Futures Group (DIFPARK/ESHE project)</t>
  </si>
  <si>
    <t>USAID, KfW, DFID, World Bank</t>
  </si>
  <si>
    <t>Reproductive and Maternal Health Services Unit (RMHSU), Family Planning program</t>
  </si>
  <si>
    <t>Kenya Medical Supplies Authority (KEMSA)</t>
  </si>
  <si>
    <t>RMHSU, Family Planning Program</t>
  </si>
  <si>
    <t>FP Program Manager</t>
  </si>
  <si>
    <t>MOH (RMHSU) with technical assistance from MSH/Health Commodities and Services Management Program. Other participants included members of the FP commodity security committee i.e. PS Kenya (formerly PSI), KEMSA, CHAI, Marie Stopes Kenya, UNFPA, Tupange, USAID, DFID, ESHE, MOH (Pharmaceutical Services Unit)</t>
  </si>
  <si>
    <t>MOH Records</t>
  </si>
  <si>
    <t>No other funds or grants made available for procurement through government</t>
  </si>
  <si>
    <t>USAID ​($3,899,840), UNFPA ($​1,820,313), DFID ($​2,847,025  ), KfW (​$11,003,697)</t>
  </si>
  <si>
    <t>Quantities procured for combined oral contraceptive pills and Jadelle for FY 2013/14 were more than the annual requirements and hence available for use in subsequent years.</t>
  </si>
  <si>
    <t>Comment: Funding gap of about USD $4.9 million (20% of total requirement) after adjustment for over procured items.</t>
  </si>
  <si>
    <t>Reproductive Health Commodity Security Strategy</t>
  </si>
  <si>
    <t>The private sector and NGOs can access contraceptive commodities available for the public sector as long as they register and  get a Service Delivery Point (SDP) number from RMHSU.</t>
  </si>
  <si>
    <t>Kenya Essential Medicines List 2010</t>
  </si>
  <si>
    <t>Review scheduled for 2015</t>
  </si>
  <si>
    <t>03/14 - 02/15</t>
  </si>
  <si>
    <t>MOH Central level inventory reports, Procurement Planning and Monitoring Report (PPMR)</t>
  </si>
  <si>
    <t xml:space="preserve">Liberia </t>
  </si>
  <si>
    <t>The Supply Chain Task Force and the Reproductive Health Technical Committee with its subcommittee called the Reproductive Health Commodity Security Committee (RHCS)</t>
  </si>
  <si>
    <t>Population Services International (PSI), Planned Parenthood Association of Liberia (PPAL)</t>
  </si>
  <si>
    <t xml:space="preserve">Merlin, International Rescue Committee (IRC), Medicin Du Monde (MDM), Save the Children, Liberia Prevention of Maternal Mortality (LPMM), PARACOM, Maternal Child Health Integrated Program (MCHIP), Medical Teams International (MTI), Japanese International Country Assistance (JICA), Africare-Liberia, EQUIP Liberia, Liberia Fistula Project (LFP), Curamericas, Clinton Health Access Initiative (CHAI), Pentecostal Mission Union (PMU), Bangladesh Rural Advancement Committee (BRAC), </t>
  </si>
  <si>
    <t>Planned Parenthood Association of Liberia</t>
  </si>
  <si>
    <t>UNFPA, UNICEF, WHO</t>
  </si>
  <si>
    <t>Supply Chain Management Unit, Family Health Division (FHD), National AIDS Control Program, Pharmacy Board, National Malaria Control Program, Expanded Program In Immunization (EPI), Community Health Services (CHS), National Health Promotion, County Health Services, Monitoring and Evaluation Unit, Research and Planning, Nursing Services, Nutrition and School Health Department, Liberia National Red Cross (LNRC)</t>
  </si>
  <si>
    <t>National Drug Service (NDS)</t>
  </si>
  <si>
    <t xml:space="preserve">Population Policy Coordination Unit (PPCU)  </t>
  </si>
  <si>
    <t>Entertainment Industry</t>
  </si>
  <si>
    <t>Her title is Good Will Champion and she also assumes the role of the RH Champion. She serve as a advocate and create awareness on RH issues including family planning.</t>
  </si>
  <si>
    <t>The entire RHCS team with technical assistance from USAID | DELIVER PROJECT and CHAI</t>
  </si>
  <si>
    <t>Information not available</t>
  </si>
  <si>
    <t>RHI Interchange</t>
  </si>
  <si>
    <t>Global fund has not procured condoms or any form of contraceptives for more than 3 years.</t>
  </si>
  <si>
    <t>Emergency contraceptive was quantified but was not procure and made availability.</t>
  </si>
  <si>
    <t>The Pharmacy Law regulates the movement and use of medicines, which include contraceptives. In order for the private sector to provide contraceptives, they must apply and be accredited by the Ministry of Health. In addition the ministry has not included in the strategy the training of medicines stores for the provision of family planning services</t>
  </si>
  <si>
    <t xml:space="preserve">The Pharmacy Law regulates the movement and use of medicines, which include contraceptives. In order for the private sector to provide contraceptives, they must apply and be accredited by the Ministry of Health. </t>
  </si>
  <si>
    <t>Midwife, Nurse, Physicians Assistant</t>
  </si>
  <si>
    <t>Diaphragms, foam</t>
  </si>
  <si>
    <t>National Therapeutic Guidelines for Liberia and Essential Medicine List</t>
  </si>
  <si>
    <t>The EML was developed in 2011 and expected to be review every 2 years. Unfortunately it has not been review and revised for the last 2 years</t>
  </si>
  <si>
    <t>Central Level Warehouse Report (NDS)</t>
  </si>
  <si>
    <t xml:space="preserve">Madagascar </t>
  </si>
  <si>
    <t>Family Planning Logistics sub-committee</t>
  </si>
  <si>
    <t>Fianakaviana Sambatra (FISA) (an IPPF affiliate); Marie Stopes Madagascar (MSM); Religious Platform represented by SALFA (Health Department of Lutheran Church), and Health Department of Protestant Church (SAF-FJKM).</t>
  </si>
  <si>
    <t>United States Agency for International Development (USAID), World Bank, JICA, European Union</t>
  </si>
  <si>
    <t>Directorate of Family Health, STI/HIV/AIDS, and Division of Pharmacy, Laboratory and Traditional Medicines (DPLMT), General Directorate of Health, Directorate of Research and Planning, Directorate of Administration and Finance</t>
  </si>
  <si>
    <t>SALAMA (national essential drug store/purchasing agency)</t>
  </si>
  <si>
    <t>USAID | MIKOLO, Madagascar Community-Based Integrated Health Program (CBIHP - also called MAHEFA), USAID | DELIVER PROJECT</t>
  </si>
  <si>
    <t xml:space="preserve"> 1/14</t>
  </si>
  <si>
    <t xml:space="preserve"> 12/14</t>
  </si>
  <si>
    <t>The quantification was done by the MOH and UNFPA. USAID | DELIVER PROJECT assisted with the quantification September 2014. Prior to that exercise, UNFPA, the MOH, and the logistics committee had completed their own quantification and the commodities' procurement underway. During the September quantification, USAID | DELIVER PROJECT introduced the use of PipeLine. USAID | DELIVER PROJECT formally began working with the MOH in October 2014.</t>
  </si>
  <si>
    <t>Government Budget by MOH budget Line</t>
  </si>
  <si>
    <t>from taxes</t>
  </si>
  <si>
    <t>Ministry report</t>
  </si>
  <si>
    <t>AR 40,000,000 were spent for contraceptives procurement on 2014 even though the Government had allocated AR 100,000,000.</t>
  </si>
  <si>
    <t xml:space="preserve">USAID ($ 5,555,089)  and UNFPA ($ 4,726,683) </t>
  </si>
  <si>
    <t xml:space="preserve">USAID | DELIVER PROJECT Records </t>
  </si>
  <si>
    <t>This includes male and female condom procurement.</t>
  </si>
  <si>
    <t>01/14 - 09/14</t>
  </si>
  <si>
    <t xml:space="preserve">Procurement of male condoms was done through Secrétariat Exécutif/Comité National de Lutte contre le Sida (SE/CNLS) </t>
  </si>
  <si>
    <t>Comments: 
Procurement of contraceptive injectable and syringe</t>
  </si>
  <si>
    <t>MOH/DSFa (Directorate in charge of family health at the ministry of public health) with SALAMA</t>
  </si>
  <si>
    <t xml:space="preserve">
In the general budget of the State, the Government allocated USD $43,478.26 for contraceptives procurement for 2015.</t>
  </si>
  <si>
    <t>Contraceptive commodities for the public sector are procured by the Government of Madagascar (GOM) and UNFPA. USAID procures contraceptives commodities for social marketing and community-based distribution.  PSI social marketing for short-acting family planning methods (cycle beads, condoms, oral and injectables contraceptives) through national commercial, pharmaceutical, and community channels.  "Top Reseau" and "BlueStar" implemented by PSI and Marie Stopes provide long-acting family planning methods (Intra-Uterine devices and contraceptive implants).  Community Health Workers provide short-acting family planning methods (cycle beads, condoms, pills, and injectables) and refer for long-acting and permanent methods.  Marie Stopes mobile clinics provide long-acting family planning methods and voluntary surgical contraceptives.</t>
  </si>
  <si>
    <t xml:space="preserve">Strategic plan of the Health Reproductive Commodity Security </t>
  </si>
  <si>
    <t>2015-2019</t>
  </si>
  <si>
    <t>VAT: 20% and other duties from 20% - 40%</t>
  </si>
  <si>
    <t>Product registration and import tax</t>
  </si>
  <si>
    <t>Politique Nationale de Santé Communautaire (National Community Health Policy), Plan sectoral PF (Sectorial Plan for FP), Plan stratégique SPSR (Strategic Plan of Reproductive Health Commodity Security)</t>
  </si>
  <si>
    <t>Liste Nationale des  Médicaments Essentiels et des Intrants de Santé à Madagascar (LNMEIS) = National Essential Medicine and Heath Product List (NEML)</t>
  </si>
  <si>
    <t>The list is provided by manufacturer and product, and updated every two years.</t>
  </si>
  <si>
    <t>01/14 -12/14</t>
  </si>
  <si>
    <t>Data from Family Planning Service</t>
  </si>
  <si>
    <t xml:space="preserve">Malawi </t>
  </si>
  <si>
    <t>Reproductive Health Commodity Security Coordinating Committee</t>
  </si>
  <si>
    <t xml:space="preserve">Population Services International (PSI) and Banja la Mtsogolo (BLM)
</t>
  </si>
  <si>
    <t>Banja la Mtsogolo (BLM), Christian Health Association of Malawi (CHAM), Family Planning Association of Malawi (FPAM), EngenderHealth</t>
  </si>
  <si>
    <t>Association of Private Practitioners</t>
  </si>
  <si>
    <t>United States Agency for International Development (USAID), Department for International Development (DfID)</t>
  </si>
  <si>
    <t>Health Technical Support Services, Directorate of Reproductive Health, Department of Nursing, HIV Unit, Planning Department</t>
  </si>
  <si>
    <t>Central Medical Stores Trust</t>
  </si>
  <si>
    <t>Ministry of Finance and Ministry of Planning (a representative from the Ministry of Planning attended two meetings during the year)</t>
  </si>
  <si>
    <t>National AIDS Commission, Save the Children, Malawi Health Equity Network, Clinton Health Access Initiative</t>
  </si>
  <si>
    <t>Ministry of Health (MoH), Health Technical Support Services (HTSS),  USAID | DELIVER PROJECT</t>
  </si>
  <si>
    <t>Funds made available, contraceptives procured</t>
  </si>
  <si>
    <t>Taxes</t>
  </si>
  <si>
    <t>CMST procured Depo-Provera injectable contraceptives</t>
  </si>
  <si>
    <t>Not Applicable</t>
  </si>
  <si>
    <t>UNFPA and USAID</t>
  </si>
  <si>
    <t>Ministry of Health - HIV Unit</t>
  </si>
  <si>
    <t>GF procured male condoms</t>
  </si>
  <si>
    <t>GF procured Depo-Provera - injectable contraceptives</t>
  </si>
  <si>
    <t xml:space="preserve">Comments: It is expected that the allocation will be increased in the next FY
</t>
  </si>
  <si>
    <t>Comments:  GF procured male condoms and Depo-Provera as additional products for anti-retroviral therapy (ART) sites across the country.</t>
  </si>
  <si>
    <t>There was not a funding gap, however  contraceptives source was primarily in-kind donations</t>
  </si>
  <si>
    <t>In FY 2014 -2015, a family planning budget line was increased from $60,000 to $138,500</t>
  </si>
  <si>
    <t>Social marketing by PSI provides male condoms, female condoms, Depo - Safe plan, Combined oral pills and EC. Details may be obtained from PSI Malawi if need be. Vasectomy still not reported. Vasectomy is offered at a very small scale in both public and private sectors and not social marketing. Vasectomy will not be reported because of lack of data. Only very few clients access the services once in a while.</t>
  </si>
  <si>
    <t>Sexual and Reproductive Health and Rights Strategy</t>
  </si>
  <si>
    <t>Handling fees for all donated products is 5% and is being paid for by UNFPA. The government (Central Medical Stores Trust) receives products procured through UNFPA. This has since increased access to all contraceptives by intended service delivery points providing family planning services. The 5% handling fee is meant to cater for costs for packing and delivery of products from the warehouse to Service Delivery Points.</t>
  </si>
  <si>
    <t>Only 5% handling fee for the donated commodities. The 5%  is paid for by UNFPA.</t>
  </si>
  <si>
    <t>Chapter 67 of the Pharmacy Law provides restrictions on pharmacists not to administer any injectables or long-term methods. (At the facility level  injectables are provided by nurse/midwife technician, clinical officer, or medical assistant)</t>
  </si>
  <si>
    <t>Contained in the National Sexual and Reproductive Health and Rights Strategy (2011 -2016), which notes the country’s objectives, targets, and contraceptive commodities to be used in Malawi</t>
  </si>
  <si>
    <t>Doctor or Clinical Officer</t>
  </si>
  <si>
    <t>Malawi Essential Medicines List (MEML)</t>
  </si>
  <si>
    <t>The Essential Medical List has just been revised in the first quarter of 2015.</t>
  </si>
  <si>
    <t>07/13 -06/14</t>
  </si>
  <si>
    <t>Logistics Management Information System and Warehouse Reports</t>
  </si>
  <si>
    <t xml:space="preserve">Mali </t>
  </si>
  <si>
    <t>Technical Committee for Coordination and Monitoring of Essential Medicine Management (CTCSGME)</t>
  </si>
  <si>
    <t>Association of Support in the Development of the Activities of Population (ASDAP), Marie Stopes International (MSI), Key Group on Health and Population (GP/SP), Health Policy Initiative (HPI), System for Improved Access to Pharmaceuticals and Services,  Malian Association for the Protection and Promotion of the Family (AMPPF), Project for Strengthening Reproductive Health (PRSR)</t>
  </si>
  <si>
    <t>National Council of the Order of Pharmacists (CNOP), National Council of the Order of Doctors (CNOM), National Council of the Order of Midwives (CNOS)</t>
  </si>
  <si>
    <t>United States Agency for International Development (USAID), KfW, World Bank, International Planned Parenthood Federation</t>
  </si>
  <si>
    <t>Office of the Minister of Health (President of the Commission), Department of Pharmacy and Medicines (DPM), Reproductive Health Department (DSR) of the National Health Department, High Council for the Fight against AIDS (HCLS), Sectoral Unit for the Fight against AIDS (CSLS),  National Hospitals,  the Department of Planning and Statistics, National Center of Blood Transfusion (CNTS), Network of Malian Parliamentarians for Population and Development (REMAPOD) of the National Assembly, Department of Financing and Materials (DFM) of the MOH.</t>
  </si>
  <si>
    <t>People's Pharmacy of Mali</t>
  </si>
  <si>
    <t>National Population Department, National Department of the Promotion of Women, National Department of the Promotion of Children, National Federation of Community Health Associations of Mali (FeNASCoM), National Department of Youth, National Department of Social Development</t>
  </si>
  <si>
    <t>DPM</t>
  </si>
  <si>
    <t>Head of the Training, Information, and Communication Department and Focal Point for Reproductive Health</t>
  </si>
  <si>
    <t>Operational Plan of the DPM</t>
  </si>
  <si>
    <t>This amount is included in the medicines funds of the national budget</t>
  </si>
  <si>
    <t>No contraceptives were purchased by the state in 2014, despite the amount of $900,000 included in the Operational Plan for the purchase of contraceptives</t>
  </si>
  <si>
    <t>Documents of donors</t>
  </si>
  <si>
    <t>Global Fund amount spent on the purchase of female condoms</t>
  </si>
  <si>
    <t>Comments: 
The state did not purchase contraceptives in 2014</t>
  </si>
  <si>
    <t>State budget in the Operational Plan for 2015: $900,000</t>
  </si>
  <si>
    <t>Strategic Plan for Reproductive Health Commodity Security</t>
  </si>
  <si>
    <t>The private sector participates in the CTCSGME</t>
  </si>
  <si>
    <t>Exemptions for HIV-positive people</t>
  </si>
  <si>
    <t>Neo Sampoon</t>
  </si>
  <si>
    <t>National Essential Medicines List (LNME)</t>
  </si>
  <si>
    <t>PipeLine, Operational Plan of the DPM, supply plan, LMIS, quarterly meeting reports</t>
  </si>
  <si>
    <t xml:space="preserve">Mauritania </t>
  </si>
  <si>
    <t>PNSR (National Reproductive Health Program), USAID | DELIVER PROJECT, United Nations Population Fund (UNFPA), CAMEC (Central Medical Store)</t>
  </si>
  <si>
    <t>RHInterchange, PipeLine</t>
  </si>
  <si>
    <t>Comments: UNFPA was the exclusive purchaser of contraceptives for 2014. The difference (why this field shows 99% instead of 100%) is due to the difference between the estimated (B2) and actual costs of products (B9).</t>
  </si>
  <si>
    <t xml:space="preserve">Comments: There was no funding gap, but there was a difference between estimated and actual product costs.
</t>
  </si>
  <si>
    <t>National Health Commodity Security Strategy</t>
  </si>
  <si>
    <t>National List of Essential Medicines for Human Medicine</t>
  </si>
  <si>
    <t>The list is in theory revised every two years by the Directorate of Pharmacy and Laboratories, though it was not revised in 2014. According to the Directorate, a revision is planned for 2015.</t>
  </si>
  <si>
    <t>Support for reproductive health is mentioned under the priority of universal access to quality healthcare.</t>
  </si>
  <si>
    <t>Procurement Planning and Monitoring Report (PPMR)</t>
  </si>
  <si>
    <t xml:space="preserve">Mozambique </t>
  </si>
  <si>
    <t>Reproductive Health Commodity Security Committee    (RHCSC)</t>
  </si>
  <si>
    <t>DKT this now part of the RHCSC</t>
  </si>
  <si>
    <t xml:space="preserve">Ministry of Health (MOH) Reproductive Health (RH) Unit </t>
  </si>
  <si>
    <t>Central de Medicamentos e Artigos Medicos (CMAM) (central medical store)</t>
  </si>
  <si>
    <t xml:space="preserve">Reproductive Health Commodity Security Committee    </t>
  </si>
  <si>
    <t>The Government committed to spent 5% of the total need for contraceptives.</t>
  </si>
  <si>
    <t>PipeLine Report</t>
  </si>
  <si>
    <t>RHInterchange database and My Commodities</t>
  </si>
  <si>
    <t xml:space="preserve">The Global Fund's online Transaction Summary - PQR </t>
  </si>
  <si>
    <t xml:space="preserve">Comments: Comments: The unit price paid by CMAM to procure pills the previous year was very high compared to the price paid by donors. The RHCS suggested the MoH use UNFPA as procurement agent.
</t>
  </si>
  <si>
    <t xml:space="preserve">$428,000 - common Fund, which is mostly GoM funds (about 85%) and donor funds that include funds from the Dutch government. </t>
  </si>
  <si>
    <t>The MoH intends to pilot Depo-Provera at the community level through the Community Health Workers (APEs).</t>
  </si>
  <si>
    <t xml:space="preserve">Family Planning and Contraception Strategy  </t>
  </si>
  <si>
    <t>2009-2013</t>
  </si>
  <si>
    <t>Only port handling fees</t>
  </si>
  <si>
    <t xml:space="preserve">The Private Medicine Law allows the private sector to import and prescribe all contraceptive methods. </t>
  </si>
  <si>
    <t>National Essential Medicines list</t>
  </si>
  <si>
    <t>2011-2014</t>
  </si>
  <si>
    <t xml:space="preserve">Nepal </t>
  </si>
  <si>
    <t>Contraceptive Security Working Group</t>
  </si>
  <si>
    <t>Contraceptives Retail Sales (CRS)</t>
  </si>
  <si>
    <t>Family Planning Association of Nepal (FPAN)/IPPF</t>
  </si>
  <si>
    <t>Department for International Development (DFID), KfW, United States Agency for International Development (USAID), World Bank</t>
  </si>
  <si>
    <t>Department of Health Services (DoHS), Family Health Division (FHD), Logistics Management Division (LMD), Child Health Division (CHD),  National Center for AIDS and STD Control (NCASC)</t>
  </si>
  <si>
    <t>Central Warehouse Teku and Pathalaiya/Logistics Management Division (LMD)</t>
  </si>
  <si>
    <t>National Planning Commission (NPC), Ministry of Finance (MoF)</t>
  </si>
  <si>
    <t>Logistics Management Division/MOHP</t>
  </si>
  <si>
    <t>Director</t>
  </si>
  <si>
    <t>Logistics Management Division/Ministry of Health and Population (MOHP)</t>
  </si>
  <si>
    <t>Pipeline, LMD</t>
  </si>
  <si>
    <t>From Taxes</t>
  </si>
  <si>
    <t xml:space="preserve"> Pooled Fund (World Bank, DFID, AusAID)</t>
  </si>
  <si>
    <t>Internally generated revenue from taxes.</t>
  </si>
  <si>
    <t>National Reproductive Health Commodity Security (RHCS) Strategy (it is currently in process of revision)</t>
  </si>
  <si>
    <t>2007-2011</t>
  </si>
  <si>
    <t>About 1% tax is charged</t>
  </si>
  <si>
    <t>Trained community health worker</t>
  </si>
  <si>
    <t>Pharmacies</t>
  </si>
  <si>
    <t xml:space="preserve">Trained Maternal and Child Health Worker/Trained Auxiliary Nurse Midwife </t>
  </si>
  <si>
    <t xml:space="preserve">Trained Auxiliary nurse midwife in pharmacy </t>
  </si>
  <si>
    <t>Trained Doctor/Nurse/Paramedics</t>
  </si>
  <si>
    <t>Trained Community health worker (only male condom)</t>
  </si>
  <si>
    <t>Trained Doctor</t>
  </si>
  <si>
    <t>National List of Essential Medicines Nepal</t>
  </si>
  <si>
    <t>LMIS, Logistic Management Division</t>
  </si>
  <si>
    <t xml:space="preserve">Nicaragua </t>
  </si>
  <si>
    <t>Ministry of Health, Central level,  Regional level (SILAIS for acronym in Spanish), Municipalities, hospitals</t>
  </si>
  <si>
    <t>National Treasury</t>
  </si>
  <si>
    <t xml:space="preserve">Inter-American Development Bank -IDB- </t>
  </si>
  <si>
    <t>General Directorate of Medical Supplies, MOH</t>
  </si>
  <si>
    <t>Inter-American Development Bank, IDB</t>
  </si>
  <si>
    <t xml:space="preserve">United National Population Fund </t>
  </si>
  <si>
    <t>General Directorate Medical Supplies, MOH</t>
  </si>
  <si>
    <t>Ministry of Health Procurement Unit</t>
  </si>
  <si>
    <t xml:space="preserve">U$ 1,101,850.58 (National Treasury) </t>
  </si>
  <si>
    <t xml:space="preserve">National Reproductive and Sexual Health Commodity Security Plan </t>
  </si>
  <si>
    <t>January-December 2014 (still considered valid)</t>
  </si>
  <si>
    <t>Commercial and social marketing brand name products</t>
  </si>
  <si>
    <t>taxes</t>
  </si>
  <si>
    <t>The private sector is included in the commodity security plan. The social security institute (IPSS) that caters to the formal sector as well as private providers offer all the family planning methods (hormonal methods, IUDs, condoms, tubal ligation, implants, etc.).</t>
  </si>
  <si>
    <t>It is updated every two years, with support from a pharmacotherapeutic committee of specialists that includes the private and public sector and universities.  Last update was made in 2013.</t>
  </si>
  <si>
    <t>2010, progress report 2011</t>
  </si>
  <si>
    <t>While contraceptive prevalence and contraceptive security is not mentioned, increasing family planning use is mentioned throughout and report is included on number of new users.</t>
  </si>
  <si>
    <t>Galeno Medical Center</t>
  </si>
  <si>
    <t xml:space="preserve">Niger </t>
  </si>
  <si>
    <t>Monitoring committee of reproductive health commodity security</t>
  </si>
  <si>
    <t>ANIMAS SUTURA (Social Marketing)</t>
  </si>
  <si>
    <t>IPPF Member Association: ANBEF (Association Nigérienne pour le bien etre familial), Niger Association for Public Health Promotion: ANSP (Association Nigerienne pour la Promotion de la Santé Publique), Lafia Matassa</t>
  </si>
  <si>
    <t>Representatives of private clinics, Pharmaceutical wholesalers</t>
  </si>
  <si>
    <t>WAHO (West Africa Health Organisation), USAID, World Bank, KfW, Common Fund (a consortium of donors that support the implementation of Niger's health development plan), UNFPA</t>
  </si>
  <si>
    <t>WHO, UNICEF, UNFPA</t>
  </si>
  <si>
    <t>Directorate of Mother and Child Health (DSME), Directorate of Pharmacies and Laboratories / Traditional Medicine (DPHL / MT), National Office of Pharmaceutical and Chemicals (ONPPC), Directorate of Healthcare Organization (DOS), Directorate for the Fight against Disease and Endemic Diseases (DLME), Directorate of Legislation, Unit for the Fight against AIDS (ULS), Intersectoral Coordination for the Fight against AIDS (CILS), Directorate of Public Health / Health Education (DHP / EPS), Maternity Issaka Gazoby (MIG), Inspectorate General of Services (IGS), Directorate of Studies and Programming (DEP), Directorate of Archives, Information / Documentation and Public Relations (DAI / DRP), National Center for Reproductive Health (CNSR), Directorate for Health Promotion (DPS), Directorate of Infrastructure and Health Equipment (DIES), Directorate of Epidemic Surveillance and Response (DSRE), Directorate of Statistics (DS), Directorate of Financial and Material Resources (DRFM)</t>
  </si>
  <si>
    <t>National Office of Pharmaceutical and Chemicals (ONPPC)</t>
  </si>
  <si>
    <t>Ministry of Finance; Ministry of Planning, Land Settlement, and Community Development</t>
  </si>
  <si>
    <t>National Assembly, Ministry of Population, Ministry of Youth</t>
  </si>
  <si>
    <t>Network of FP Champions</t>
  </si>
  <si>
    <t>President of the Network</t>
  </si>
  <si>
    <t>DRFM (Directorate of Financial and Material Resources)</t>
  </si>
  <si>
    <t>budget for RH commodities</t>
  </si>
  <si>
    <t>400,000 USD (DRFM, Directorate for Financial and Material Resources)</t>
  </si>
  <si>
    <t>National Strategic Plan for Reproductive Health Commodity Security</t>
  </si>
  <si>
    <t>2012-2020</t>
  </si>
  <si>
    <t>The list is currently being revised. The changes have been made and the DPHL/MT is going to hold a validation workshop during the second quarter of 2015.</t>
  </si>
  <si>
    <t>CPR as well as condom use (for HIV prevention) noted in MDG targets; supplying health units w/condoms and contraceptives is mentioned under strengthening family planning programs, but is not an indicator.</t>
  </si>
  <si>
    <t>Routine inventory, LMIS</t>
  </si>
  <si>
    <t xml:space="preserve">Nigeria </t>
  </si>
  <si>
    <t>Reproductive Health Commodity Security (RHCS) Stakeholders' Committee</t>
  </si>
  <si>
    <t>Society for Family Health (SFH)</t>
  </si>
  <si>
    <t>Planned Parenthood Federation, Nigeria Urban Reproductive Health Initiative, Association for Reproductive and Family Health, Marie Stopes International</t>
  </si>
  <si>
    <t>Pharmaceutical Society of Nigeria (PSN), Society of Gynaecologists and Obstetricians of Nigeria (SOGON), Nigeria Medical Association</t>
  </si>
  <si>
    <t>United States Agency for International Development (USAID), Department for International Development (DfID), Canadian International Development Agency (CIDA), United Nations Population Fund (UNFPA), Bill and Melinda Gates Foundation (BMGF)</t>
  </si>
  <si>
    <t>Family Health Department (FHD), Food and Drugs Services (FDS), National Agency for Food and Drug Administration and Control (NAFDAC), National Health Insurance Services (NHIS)</t>
  </si>
  <si>
    <t>Central Contraceptives Warehouse (CCW)</t>
  </si>
  <si>
    <t>Federal Ministry of Finance and Department of Planning, Research and Statistics</t>
  </si>
  <si>
    <t>USAID I DELIVER PROJECT, USAID Targeted States High  Impact Project (TSHIP), FHI, Clinton Health Access Initiative (CHAI), Health Policy Project</t>
  </si>
  <si>
    <t>Association of Reproductive and Family Health (ARFH)</t>
  </si>
  <si>
    <t>CEO</t>
  </si>
  <si>
    <t>USAID I DELIVER PROJECT</t>
  </si>
  <si>
    <t>FMOH announcement and PSM subcommittee minutes</t>
  </si>
  <si>
    <t>Fund not released</t>
  </si>
  <si>
    <t>UNFPA- 3.4 million USD, CIDA- 1.2 million USD, DfID- 4.5 million USD</t>
  </si>
  <si>
    <t>Contraceptives Supply Plan Tracking Tool and UNFPA Updates</t>
  </si>
  <si>
    <t>Part of FGoN 2013 funds released in Jan. 2014</t>
  </si>
  <si>
    <t>DFID, UNFPA</t>
  </si>
  <si>
    <t>UNFPA- 4.8 million USD, CIDA- 1.1 million USD, DfID- 4.7 million USD</t>
  </si>
  <si>
    <t>Nigeria FP Scale-Up Plan</t>
  </si>
  <si>
    <t>2014-2018</t>
  </si>
  <si>
    <t>Contraceptives service provision protocol; Service providers minimum qualification and skills set; presence of the contraceptives in the Essential Medicines Lists</t>
  </si>
  <si>
    <t>Lowest level provider (likely nurse)</t>
  </si>
  <si>
    <t>Nurse midwife</t>
  </si>
  <si>
    <t>Essential Drugs List - Fifth Revision</t>
  </si>
  <si>
    <t>Stock status updates presented at routine PSM meetings</t>
  </si>
  <si>
    <t xml:space="preserve">Pakistan </t>
  </si>
  <si>
    <t xml:space="preserve">Not Applicable </t>
  </si>
  <si>
    <t>Population &amp; Health Departments of Sindh, Khyber Pakhtunkhwa (KPK) &amp; Punjab</t>
  </si>
  <si>
    <t xml:space="preserve">Provincial Director Generals </t>
  </si>
  <si>
    <t xml:space="preserve">USAID | DELIVER PROJECT in collaboration with federal and provincial governments </t>
  </si>
  <si>
    <t>Provincial Records &amp; Planning Commission Performa-1 (PC-1)</t>
  </si>
  <si>
    <t>Although by law Federal Government is mandated to provide contraceptives to Gilgit Baltistan (GB),  Azad Jammu &amp; Kashmir (AJK), Federally Administered Tribal Areas (FATA) &amp; Islamabad Capital Territory (ICT), no allocation was made in FY 2013/14. No allocations were made by provincial governments. However, a total of $83m has been allocated in total by Punjab, KPK &amp; Sindh for the next 3 - 5 years (starting FY 2014/15)</t>
  </si>
  <si>
    <t>USAID | DELIVER PROJECT is assisting Punjab, KPK &amp; Sindh government to procure contraceptives.</t>
  </si>
  <si>
    <t>CPT, Pipeline</t>
  </si>
  <si>
    <t>July to Dec 2013 - $10m
Jan to June 2014 - $10m
Jan to June 2014 (Social marketing) - $7m</t>
  </si>
  <si>
    <t xml:space="preserve">Comments: USAID | DELIVER PROJECT has been meeting almost 80% of the contraceptive commodity requirements for Pakistan. However, the current USAID support is likely to provide security up till June 2015. Provinces have allocated monies for contraceptive procurement FY 2014/15 (Punjab $11.8m, Sindh $7m, KPK $3.2m) to maintain uninterrupted availability of contraceptives.  </t>
  </si>
  <si>
    <t xml:space="preserve">Provincial Planning Commission performa-1 for Punjab, Khyber Pakhtunkhwa &amp; Sindh details the contraceptive financing strategy for five years </t>
  </si>
  <si>
    <t>FY 2013/14 To 2014/15</t>
  </si>
  <si>
    <t>NGO, social marketing, and commercial sectors</t>
  </si>
  <si>
    <t>Aluminum foil, PVC, syringes and vials (used for packaging contraceptive products) have a regulatory duty and income tax of 1% and 4% for all the aforementioned products; 
a customs duty of 5% (aluminum foil), 10% (PVC), 14.79% (syringes) and 5% (vials);
and a sales tax of 16% (aluminum foil), 21% (PVC), 16% (syringes) and 16% (vials). 
However, these regulations only affect commercial sector</t>
  </si>
  <si>
    <t>There is no significant barrier for the private sector to provide contraceptive methods. However, international NGOs need to seek exemptions for subsidized contraceptive marketing/distribution for donated/in-kind contraceptive items.
The policy allowing first dose of injectables only by a doctor at a health facility also hinders the ability of Lady Health Workers to distribute/administer the product</t>
  </si>
  <si>
    <t>1. High political will; 2. Exemption from all duties creates a conducive environment for producers like ZAFA and Schering and; 3. Over the counter availability</t>
  </si>
  <si>
    <t xml:space="preserve">The policy says that contraceptives could only be dispensed to Married Women of Reproductive Age. However, in reality this is not implemented, therefore the products are freely available </t>
  </si>
  <si>
    <t xml:space="preserve">All provincial departments of health provide contraceptives free of charge. All population welfare departments charge a nominal fee for contraceptive services. </t>
  </si>
  <si>
    <t>2013-2014</t>
  </si>
  <si>
    <t>National Essential Drug List (revised 2013) &amp; Essential Medicine Lists (province specific)</t>
  </si>
  <si>
    <t xml:space="preserve">The Provincial Essential Medicine Lists were developed and approved by Drug Regulatory Authority (working under Ministry of National Health Services Regulations and Coordination) in collaboration with USAID | DELIVER PROJECT. The lists now include contraceptives. </t>
  </si>
  <si>
    <t xml:space="preserve">07/13 - 06/14 </t>
  </si>
  <si>
    <t>Logistics Management Information System (LMIS)</t>
  </si>
  <si>
    <t xml:space="preserve">Paraguay </t>
  </si>
  <si>
    <t>Contraceptive Security Committee (Comité DAIA)</t>
  </si>
  <si>
    <t>Population Services International (PSI)/Paraguay</t>
  </si>
  <si>
    <t xml:space="preserve">Paraguayan Study of Population Center, International Planned Parenthood Federation affiliate (CEPEP for acronym in Spanish) </t>
  </si>
  <si>
    <t>Chamber of Pharmacists of Paraguay</t>
  </si>
  <si>
    <t>United Nations Population Fund (UNPFA)</t>
  </si>
  <si>
    <t>UNPFA, Pan-American Health Organization (PAHO)</t>
  </si>
  <si>
    <t>Logistics, Family Planning, and HIV/AIDS Departments</t>
  </si>
  <si>
    <t>General Directorate for Management of Strategic Supplies in Health (DGGIES) are invited but do not attend regularly</t>
  </si>
  <si>
    <t>Paraguayan Social Security Institute (IPS for acronym in Spanish)</t>
  </si>
  <si>
    <t>Director of Logistics for Health Programs</t>
  </si>
  <si>
    <t>Noemí Gómez,  Logistics Department, Ministry of Health</t>
  </si>
  <si>
    <t xml:space="preserve"> </t>
  </si>
  <si>
    <t>Jan- Dec 2014</t>
  </si>
  <si>
    <t xml:space="preserve">Comments:  During 2013 only 30% of purchase needs was paid
</t>
  </si>
  <si>
    <t>Government funds, US$1,070,000 approximately</t>
  </si>
  <si>
    <t>IPS offers: Mirena and monthly injectable. CEPEP: SIU  (Hormonal IUD).   commercial sector is evaluating whether to introduce Implants</t>
  </si>
  <si>
    <t>Contraceptive Security Strategic Plan</t>
  </si>
  <si>
    <t>Public, NGO and Social Marketing</t>
  </si>
  <si>
    <t xml:space="preserve">10% approximately.  CIF expenses (cost, insurance and freight), UNFPA, customs expenses. Presently,  value added tax (10%) is also applied.  </t>
  </si>
  <si>
    <t>Pharmacist Clerk</t>
  </si>
  <si>
    <t>Essential Medicines and Supplies List</t>
  </si>
  <si>
    <t>The hormonal IUD System (SIU) is being analyzed (benefit/cost). This refers to a device similar to MIRENA.</t>
  </si>
  <si>
    <t>Jan 2014- Jan 2015</t>
  </si>
  <si>
    <t xml:space="preserve">Peru </t>
  </si>
  <si>
    <t xml:space="preserve">Strategic National Sexual and Reproductive Health Technical Team (ESNSSR for acronym in Spanish)
</t>
  </si>
  <si>
    <t xml:space="preserve">Ex-Coordinator of the Sexual and Reproductive Health Strategy </t>
  </si>
  <si>
    <t>Directorate of Drugs and Supplies  (DARES for acronym in Spanish), Ministry of Health</t>
  </si>
  <si>
    <t xml:space="preserve">DARES, Ministry of Health  </t>
  </si>
  <si>
    <t>Includes condoms for all uses and STIs</t>
  </si>
  <si>
    <t>DARES, Ministry of Health</t>
  </si>
  <si>
    <t xml:space="preserve">Currently, emergency contraception is provided on a limited basis and cycle beads are not procured but they are included in the MOH family planning norms. </t>
  </si>
  <si>
    <t>Strategy for Centralized Commodities through Performance Based Incentives</t>
  </si>
  <si>
    <t>Since 2012, updated every year</t>
  </si>
  <si>
    <t>18%, value added tax</t>
  </si>
  <si>
    <t>Pharmacy Technician</t>
  </si>
  <si>
    <t xml:space="preserve">Minors (under 18 years of age) can not solicit contraceptives individually unless they are coming out of an abortion or are already mothers. They must be accompanied by their parents or adult guardian. This is regulated by the National Health Article 4.   </t>
  </si>
  <si>
    <t>National Essential Medicines List (PNUME for acronym in Spanish) and the separate Essential Supplies List</t>
  </si>
  <si>
    <t>Only medicines are included in the PNUME. IUDs and condoms are included on a separate supplies list.</t>
  </si>
  <si>
    <t>reports from 01/14 - 11/14</t>
  </si>
  <si>
    <t>Integrated System for Medicines (SISMED)</t>
  </si>
  <si>
    <t xml:space="preserve">Philippines </t>
  </si>
  <si>
    <t>National Implementation Team (NIT) at the Department of Health which takes care of implementing the Responsible Parenthood and Reproductive Health (RPRH) Law Implementing Rules and Regulations</t>
  </si>
  <si>
    <t>Likhaan, various Civil Society Organizations</t>
  </si>
  <si>
    <t>United States Agency for International Development (USAID), World Health Organization (WHO)</t>
  </si>
  <si>
    <t>Disease Prevention and Control Bureau, Materials Management Division, Bureau of Local Health Systems Development, Bureau for International Health Cooperation, Health Policy Development and Planning Bureau, National Center for Pharmaceutical Access and Management, Department of Health (DOH) attached agencies: Food and Drug Administration, Population Commission, Philippine Health Insurance Corporation (PhilHealth), DOH-ARMM (Autonomous Region in Muslim Mindanao), Center for Health and Development Region IV-A, Local Government Units (LGUs)</t>
  </si>
  <si>
    <t>DOH Materials Management Division</t>
  </si>
  <si>
    <t>Department of Health</t>
  </si>
  <si>
    <t>Secretary of Health and Chair of NIT</t>
  </si>
  <si>
    <t>Program Manager of Family Planning of the DOH</t>
  </si>
  <si>
    <t>DOH Work and Financial Plan 2014</t>
  </si>
  <si>
    <t>Note:          exchange rate US$1 = Php 43</t>
  </si>
  <si>
    <t>no data</t>
  </si>
  <si>
    <t>UNFPA for Contraceptive Subdermal Implants</t>
  </si>
  <si>
    <t>Condoms provided by Global Fund are not for FP but for infectious diseases (particularly HIV)</t>
  </si>
  <si>
    <t>none</t>
  </si>
  <si>
    <t xml:space="preserve">Comments: Please take note that the total amount reflected in B10 does not reflect the amount of commodities that were procured at the Regional levels or even at the local level (e.g. province/ municipalities)
</t>
  </si>
  <si>
    <t>Materials Management Division</t>
  </si>
  <si>
    <t>Government of the Philippines Annual Budget - General Appropriations:  $23,573,230 (allocated for procurement of pills, injectables, implants, IUDs and medical supplies for IUD and implant insertion).  (Note: ER US$1 - Php43)</t>
  </si>
  <si>
    <t xml:space="preserve"> Spermicide</t>
  </si>
  <si>
    <t xml:space="preserve">National Family Planning Policy and others:
National Family Planning Policy (DOH Administrative Order (AO) No. 50-A s. 2001;
Guidelines on the Management of Donated Commodities under the Contraceptive Self-Reliance Strategy (DOH AO No. 158 s. 2004);
Guidelines on Public-Private Collaboration in Delivery of Health Services Including Family Planning for Women of Reproductive Age (DOH AO No. 2006-0008);
Implementing Health Reforms for Rapid Reduction of Maternal and Neonatal Mortality (AO No. 2008-0029); Amendment to the AO 158 series 2004 incorporating policy directives crucial to the overall framework of contraceptive self-reliance strategy to ensure reproductive health commodity security (RHCS), DOH AO 2010-0027;
National Strategy towards Reducing Unmet Need for Modern Family Planning as a means to Achieving MDGs on Maternal Health (AO 2012-0009). Passing of the Responsible Parenting and Reproductive Health Law (RA 10354), issuance of the Implementing Rules and Regulation (Memorandum Circular 2013-0011 RPRH IRR)                                         </t>
  </si>
  <si>
    <t>2004 to date</t>
  </si>
  <si>
    <t>All sectors - however, if an NGO has obtained a tax exemption, the payment of taxes and duties may be waived. The DOH pays for taxes and duties for donations and social marketing.</t>
  </si>
  <si>
    <t>Policy on Public-Private Partnership specified under the DOH Administrative Order 2006-08, signed in May 2006, which describes the guidelines on public-private collaboration in delivery of health services, including family planning for women of reproductive age.</t>
  </si>
  <si>
    <t xml:space="preserve">Phil National Drug Formulary 7th Edition 2008 (current) </t>
  </si>
  <si>
    <t>IUDs and cycle beads are included in the DOH's Bureau of Health Devices and Technology list.</t>
  </si>
  <si>
    <t>No PRSP listed on the IMF website</t>
  </si>
  <si>
    <t>Jan 2014-December 2014</t>
  </si>
  <si>
    <t>Ms Ria de Guzman (Senior Health Program Officer) assigned in Family Planning</t>
  </si>
  <si>
    <t xml:space="preserve">Russia </t>
  </si>
  <si>
    <t>Depending of the value. Numerous taxes attributed to any product. NO exception for FP commodities. 10% custom/import duties, 10% VAT.</t>
  </si>
  <si>
    <t>Medical methods can be provided/prescribed only at health facilities</t>
  </si>
  <si>
    <t>National essential medicines list 2015</t>
  </si>
  <si>
    <t>No PRSP</t>
  </si>
  <si>
    <t>Stock status data not available.</t>
  </si>
  <si>
    <t xml:space="preserve">Rwanda </t>
  </si>
  <si>
    <t>Maternal Child and Community Health (MCCH)  Logistics Committee</t>
  </si>
  <si>
    <t>Association Rwandaise pour le Bien Etre Familiale (ARBEF) (Rwandan Association for Family Well-being)</t>
  </si>
  <si>
    <t>Association Rwandaise des Pharmacies (ARPHA) (Rwandan Association of Pharmacists), Association Rwandaise des Medecins Prives (Rwandan Association of Private Doctors)</t>
  </si>
  <si>
    <t>United Nations Population Fund (UNFPA), United States Agency for International Development (USAID), The Global Fund to Fight AIDS, Tuberculosis, and Malaria (GFATM)</t>
  </si>
  <si>
    <t>Rwanda Biomedical Center (RBC), Maternal Child and Community  Health (MCCH), HIV/AIDS and FP Integration, Pharmacy Task Force, Family Planning Officer,</t>
  </si>
  <si>
    <t>Medical Procurement and Production Division (MPPD)</t>
  </si>
  <si>
    <t>RBC</t>
  </si>
  <si>
    <t>MCCH Head of Division</t>
  </si>
  <si>
    <t>USAID | DELIVER PROJECT</t>
  </si>
  <si>
    <t>Ministry of Health (MOH) commitment</t>
  </si>
  <si>
    <t xml:space="preserve">This amount was committed in the Family Planning Technical Working Group (FPTWG) as a planned budget allocation for contraceptives </t>
  </si>
  <si>
    <t xml:space="preserve"> MOH budget </t>
  </si>
  <si>
    <t>PipeLine</t>
  </si>
  <si>
    <t>MPPD, USAID | DELIVER PROJECT, and UNFPA</t>
  </si>
  <si>
    <t>MOH: $ 814,432;  USAID: $1,280,590; UNFPA: $ 3,683,582</t>
  </si>
  <si>
    <t>The discussions related to the use of emergency contraceptive pills in public sector are still going on, the product is not yet approved on the NEML.</t>
  </si>
  <si>
    <t>Reproductive Health Commodity Security</t>
  </si>
  <si>
    <t>2012-2016</t>
  </si>
  <si>
    <t>There is a brand license provided to SFH for products to be distributed through social marketing. The MOH authorized SFH to distribute branded contraceptives directly to the population or through private health institutions (i.e., private hospitals, private clinics, dispensaries, private pharmacies, etc.).</t>
  </si>
  <si>
    <t xml:space="preserve">Nurse </t>
  </si>
  <si>
    <t>Liste National des Medicaments Essentiel (National Essential Medicines List)</t>
  </si>
  <si>
    <t>Currently the list is under approval process</t>
  </si>
  <si>
    <t>Periodic Physical Inventory reports from Central Medical Store (MPPD)</t>
  </si>
  <si>
    <t xml:space="preserve">Senegal </t>
  </si>
  <si>
    <t xml:space="preserve">National Committee for Contraceptive Security </t>
  </si>
  <si>
    <t xml:space="preserve">Association pour le Development du Marketing Social (Association for the Development of Social Marketing, ADEMAS) (USAID Implementing Partner (IP)) </t>
  </si>
  <si>
    <t>Senegalese Association for Family Wellbeing (ASBEF) IPPF Affiliate, IntraHealth (USAID IP), ChildFund and NGO consortium members, Marie Stopes International, Acdev, Amref Health Africa, Path, Agence Française du Développement, FHI 360 - Advancing Partners and Communities (FHI/APC), Population Council, World Faith Development Dialogue (WFDD), Reseau Population et Developpement (Population and Development Network - REPOPDEV), Reseau Islam et Population (Islam and Population Network - RIP), Enda Santé</t>
  </si>
  <si>
    <t>Pfizer Senegal</t>
  </si>
  <si>
    <t>United States Agency for International Development (USAID), United Nations Population Fund (UNFPA), Bill &amp; Melinda Gates Foundation</t>
  </si>
  <si>
    <t xml:space="preserve">UNFPA, World Health Organization (WHO) </t>
  </si>
  <si>
    <t>Directorate of Reproductive Health and Child Survival (DSRSE), Directorate of Pharmacies and Medicine, National Medicines Control Laboratory</t>
  </si>
  <si>
    <t>National Central Warehouse</t>
  </si>
  <si>
    <t>Ministry of Planning and Human Resources</t>
  </si>
  <si>
    <t xml:space="preserve">USAID and its Implementing Partners, Directorate of Reproductive Health and Child Survival (DSRSE), UNFPA </t>
  </si>
  <si>
    <t>USAID Health Team leader, UNFPA Representative and Director of DSRSE</t>
  </si>
  <si>
    <t>10/13</t>
  </si>
  <si>
    <t>09/14</t>
  </si>
  <si>
    <t>MoH Records</t>
  </si>
  <si>
    <t>Funds transferred to Central Medical Stores for Contraceptive Procurement</t>
  </si>
  <si>
    <t>MoH supplies procurement table</t>
  </si>
  <si>
    <t>Managed by the central medical store</t>
  </si>
  <si>
    <t>USAID &amp; UNFPA</t>
  </si>
  <si>
    <t>USAID | DELIVER PROJECT, RHInterchange</t>
  </si>
  <si>
    <t>$27,482 from UNFPA and $1,167,036 from USAID</t>
  </si>
  <si>
    <t>Pharmacie National d'Approvisionnement (National Supply Stores - PNA)</t>
  </si>
  <si>
    <t>$250,000 for family planning products</t>
  </si>
  <si>
    <t>CycleBeads are still offered in non-profit and private-sector facilities and at the community level</t>
  </si>
  <si>
    <t xml:space="preserve">National Family Planning &amp; Reproductive Health Plan </t>
  </si>
  <si>
    <t xml:space="preserve">For private sector: 20% duties for all methods, 18% VAT for IUD only, and 2.7% for all goods entering the West African Economic and Monetary Union (UEMOA) area (import tax), but the government can grant a tax exemption for the public sector. </t>
  </si>
  <si>
    <t>Brand advertisement of products is forbidden. Private doctors prescribe contraceptives but don't distribute to clients. Pharmacists also don't have the right to provide contraceptives without a doctor's prescription.</t>
  </si>
  <si>
    <t>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pharmacists are not allowed to do both in the same premises. (Private doctors can prescribe and administer but cannot distribute. Pharmacists can distribute based on a doctor's prescription but cannot administer.)</t>
  </si>
  <si>
    <t xml:space="preserve">There are no specific groups exempted from payment, but health workers can arrange with the local health committee to provide contraceptives for people who cannot pay. Fees for clients are $0.16 to $1.10 in the public sector.  </t>
  </si>
  <si>
    <t>Sayana Press</t>
  </si>
  <si>
    <t>Contraceptive procurement tables (CPTs) information Management Assessment Tools (IMAT)</t>
  </si>
  <si>
    <t xml:space="preserve">Sierra Leone </t>
  </si>
  <si>
    <t>Reproductive Health Commodity Security (RHCS) Committee</t>
  </si>
  <si>
    <t>CARE</t>
  </si>
  <si>
    <t>Marie Stopes Sierra Leone (MSSL an MSI affiliate), Planned Parenthood Association of Sierra Leone (PPASL) (an IPPF affiliate) and Aberdeen Women's Clinic</t>
  </si>
  <si>
    <t>Department for International Development (DFID)</t>
  </si>
  <si>
    <t>United Nations Population Fund (UNFPA), United Nations Children's Fund (UNICEF) &amp; World Health Organization (WHO)</t>
  </si>
  <si>
    <t>Reproductive Health/Family Planning (RH) Programme, National Aids Control Program, Child Health/Expanded Program on Immunization, National Adolescence School Health Program</t>
  </si>
  <si>
    <t>Directorate of Drugs and Medical Supplies and National Pharmaceutical Procurement Unit</t>
  </si>
  <si>
    <t>Representative/focal person</t>
  </si>
  <si>
    <t>Religious groups, Civil Society Representatives</t>
  </si>
  <si>
    <t>Agencies working on Reproductive Health under the leadership of  Ministry of Health and Sanitation (MoHS)-- (MoHS, UNFPA, MSSL, PPASL, etc.)</t>
  </si>
  <si>
    <t>National Health Budget, Ministry Records</t>
  </si>
  <si>
    <t>Parliament is still discussing and verifying expenditures of MDAs. Until that is done we cannot get the correct figures for expenditures. Although official records are still not out, it is clear that none of the allocated amount was actually released/spent</t>
  </si>
  <si>
    <t>USAID, UNFPA, IPPF</t>
  </si>
  <si>
    <t xml:space="preserve">The amount spent includes products for the MOH, MSI and IPPF. </t>
  </si>
  <si>
    <t>Comments: Expenditures are higher than need as the costs include emergency shipments from USAID to fill gaps and shipments funded by IPPF.</t>
  </si>
  <si>
    <t>Reproductive Health Commodity Security Strategic Plan (2012 - 2016)</t>
  </si>
  <si>
    <t>Donors, NGOs, social marketing, commercial</t>
  </si>
  <si>
    <t xml:space="preserve">Varies by the total value - donors, NGOs and social marketing can request a duty waiver, but this process is often quite lengthy and delays the release of products from the port. Demurrage fees start applying after 7 days which leads to additional costs for importation of products. However, in mid 2013, due to continuous advocacy of MoHS, partners and CSOs', the government has agreed to waive the duty and customs clearance charge for all contraceptives brought into Sierra Leone. However this is not a blanket clearance but will be done on a case by case basis. In addition, sometimes there are delays in getting the necessary clearance papers stamped by the responsible Ministries (MFA, Finance). This often results in agencies ending up paying huge demurrage charges. </t>
  </si>
  <si>
    <t>The above mentioned taxes/duties and the time it takes to clear commodities from port</t>
  </si>
  <si>
    <t>The Sierra Leone Pharmacy Board Act was developed to regulate the pharmaceutical industry. This involves the production and marketing of Pharmaceuticals both in and out of the country thus, creating an enabling environment for retailers and consumers.</t>
  </si>
  <si>
    <t xml:space="preserve">In general, laws and regulations are positively supporting the provision of FP services and information. There is however one exception. According to a policy of the Ministry of Education Science and Technology (MEST), it is not allowed for development partners to provide FP services in schools. Only information can be provided. The justification given by MEST is that according to the law the age of consent is 18. There should therefore not be any FP service provision to school children under 18. </t>
  </si>
  <si>
    <t>Not applicable. Although services/commodities are to be offered free of charge, there have been instances where clients are charged fees for services/commodities. This is something the Ministry is trying to address.</t>
  </si>
  <si>
    <t>2014-2015</t>
  </si>
  <si>
    <t>Republic of Sierra Leone Essential Medicines List</t>
  </si>
  <si>
    <t>The list has recently been revised and we have made sure that all key contraceptives are part of the updated EML. The Directorate of Drugs and Medical supplies is currently in the process of printing the updated EML</t>
  </si>
  <si>
    <t>see Table 7 for CPR indicator</t>
  </si>
  <si>
    <t>LMIS reports and Procurement Planning and Monitoring Reports (PPMR)</t>
  </si>
  <si>
    <t xml:space="preserve">Yes </t>
  </si>
  <si>
    <t xml:space="preserve">South Africa </t>
  </si>
  <si>
    <t>Reproductive Health</t>
  </si>
  <si>
    <t>Planned Parenthood South Africa (PPSA), Marie Stopes, Match, Wits Reproductive Health and HIV Institute (WRHI)</t>
  </si>
  <si>
    <t>Pfizer</t>
  </si>
  <si>
    <t>United Nations Population Fund (UNFPA) and Population Council</t>
  </si>
  <si>
    <t>Maternal, Newborn, Child and Women's Health and Nutrition (MNCWH&amp;N) incl. Family Planning and Reproductive Health, HIV/AIDS, Provincial Medical Depots</t>
  </si>
  <si>
    <t>Provincial Medical Depots</t>
  </si>
  <si>
    <t>National Department of Health (NDOH)</t>
  </si>
  <si>
    <t>Provincial Coordinators</t>
  </si>
  <si>
    <t>USD 22.9 million, Period: 1 October 2013 to 30 September 2015</t>
  </si>
  <si>
    <t>9/15</t>
  </si>
  <si>
    <t>Department of Health in partnership with UNFPA</t>
  </si>
  <si>
    <t>10/13-09/15</t>
  </si>
  <si>
    <t>Ministry of Health records</t>
  </si>
  <si>
    <t>Ref: tender document # HP03-2013FP</t>
  </si>
  <si>
    <t>04/14-03/15</t>
  </si>
  <si>
    <t>Basic Accounting System (BAS)</t>
  </si>
  <si>
    <t>Allocation done on annual basis depending on the need</t>
  </si>
  <si>
    <t>MSD (Pty) LTD donated Implanon kits for implant insertion training</t>
  </si>
  <si>
    <t>unknown</t>
  </si>
  <si>
    <t xml:space="preserve">Comments: The government funded all contraceptive procurement, with the exception of Implanon kits donated for implant insertion training purposes
</t>
  </si>
  <si>
    <t xml:space="preserve">Comments: all government funds spent on contraceptive procurement were internally generated
</t>
  </si>
  <si>
    <t>Not specified</t>
  </si>
  <si>
    <t xml:space="preserve">Comments: The government has allocated funding aligned with the October 2013- September 2015 quantified needs. Funds are spent on an annual fiscal year (April- March) basis according to needs.
</t>
  </si>
  <si>
    <t>Equitable shares, quantity not available</t>
  </si>
  <si>
    <t>Implants are available at selected Clicks Pharmacy Clinics.</t>
  </si>
  <si>
    <t>National Sexual and Reproductive Health &amp; Rights Framework Strategy</t>
  </si>
  <si>
    <t xml:space="preserve">List can be located http://www.health.gov.za/edp.php  </t>
  </si>
  <si>
    <t>April 2013 - March 2014</t>
  </si>
  <si>
    <t>District Health Information Software (DHIS)</t>
  </si>
  <si>
    <t xml:space="preserve">South Sudan </t>
  </si>
  <si>
    <t>Reproductive Health Commodity Security Technical Working Group</t>
  </si>
  <si>
    <t>Marie Stopes, Population Services International (PSI), International Planned Parenthood Foundation (IPPF)/ Reproductive Health Association of South Sudan (RHASS), International Medical Corps (IMC), International Rescue Committee (IRC), Interchurch Medical Assistance (IMA) World Health, Care Oxfam, and more!</t>
  </si>
  <si>
    <t>South Sudan Business Forum - Health Sub-Committee, Pharmaceutical Society of South Sudan</t>
  </si>
  <si>
    <t>Health Pool Fund, USAID, World Bank, CIDA</t>
  </si>
  <si>
    <t>United Nations Population Fund (UNFPA), World Health Organization (WHO), United Nations Children's Fund (UNICEF), International Organization for Migration (IOM)</t>
  </si>
  <si>
    <t>Reproductive Health Directorate (former RH Unit)</t>
  </si>
  <si>
    <t>Central Medical Stores</t>
  </si>
  <si>
    <t>Ministry of Finance &amp; Economic Planning</t>
  </si>
  <si>
    <t>Ministry of Gender &amp; Social Welfare</t>
  </si>
  <si>
    <t>Director General, RH Directorate</t>
  </si>
  <si>
    <t>USAID | DELIVER PROJECT &amp; UNFPA</t>
  </si>
  <si>
    <t>For some contraceptives, UNFPA provided more than required</t>
  </si>
  <si>
    <t>Comments: UNFPA provided more of some contraceptives e.g. Jadelle, Implanon, Microlut, Microgynon, Female condoms, Levonorgestrel 0.75mg</t>
  </si>
  <si>
    <t>Variable, but usually 10% to 15% importation taxes. (Most NGOs have to pay tax on all commodities now. The Government of South Sudan’s current financial situation has led to the majority of tax exemption requests being denied. This is a change from last year. Officially NGOs should continue to get tax exemption, but this is not the case in practice.)</t>
  </si>
  <si>
    <t>Taxes/ duties</t>
  </si>
  <si>
    <t>The FP Policy has been approved and is in the press for printing.</t>
  </si>
  <si>
    <t>Community midwife</t>
  </si>
  <si>
    <t>Community health worker (male condom)</t>
  </si>
  <si>
    <t>South Sudan Essential Medicines List (being updated)</t>
  </si>
  <si>
    <t>The government is reviewing the list due to the reduction in budgets.</t>
  </si>
  <si>
    <t xml:space="preserve">No PRSP </t>
  </si>
  <si>
    <t>Warehouse reports; Support supervision reports</t>
  </si>
  <si>
    <t xml:space="preserve">Tanzania </t>
  </si>
  <si>
    <t>National Contraceptive Committee</t>
  </si>
  <si>
    <t>Tanzania Marketing and Communications for AIDS, Reproductive Health and Child Survival (T-MARC) project, Population Services International (PSI), DKT international</t>
  </si>
  <si>
    <t>John Snow, Inc. (JSI), EngenderHealth, Chama cha Uzazi na Malezi Bora Tanzania (UMATI) - IPPF affiliate, Marie Stopes, Pathfinder, Advance Family Planning, Clinton Health Access Initiative (CHAI), Family Health International (FHI)</t>
  </si>
  <si>
    <t>Phillips Distributors representative of Bayer Schering Pharmaceuticals</t>
  </si>
  <si>
    <t>United States Agency for International Development (USAID), Department for International Development (DFID), Global Fund</t>
  </si>
  <si>
    <t>United Nations Population Fund (UNFPA), United Nations Children's Fund (UNICEF)</t>
  </si>
  <si>
    <t>Reproductive and Child Health Services (RCHS), National AIDS Control Programme (NACP), Pharmaceutical Service Section (PSS)</t>
  </si>
  <si>
    <t>Medical Stores Department (MSD)</t>
  </si>
  <si>
    <t>MoHSW - RCHS</t>
  </si>
  <si>
    <t>Contraceptive Security Coordinator</t>
  </si>
  <si>
    <t>11/13</t>
  </si>
  <si>
    <t>10/14</t>
  </si>
  <si>
    <t>USAID | DELIVER PROJECT and RCHS</t>
  </si>
  <si>
    <t>Basket</t>
  </si>
  <si>
    <t>11/13 - 10/14</t>
  </si>
  <si>
    <t>USAID, DFID, UNICEF and UNFPA</t>
  </si>
  <si>
    <t xml:space="preserve">Comments: Since information on internally generated funds was unknown, this reflects the other government funds share of the total funds spent for contraceptive procurement.
</t>
  </si>
  <si>
    <t xml:space="preserve">GOT - Basket fund for fiscal year July 2015 - June 2016  - $1,419,448 </t>
  </si>
  <si>
    <t>USAID procures cycle beads on behalf of Pathfinder which are distributed in the Shinyanga region. UNFPA also procures emergency contraceptives for the public sector.</t>
  </si>
  <si>
    <t>The National Road Map Strategic Plan to Accelerate Reduction of Maternal, New born and Child Deaths in Tanzania 2008-2015</t>
  </si>
  <si>
    <t>2008-2015</t>
  </si>
  <si>
    <t>Brand specific advertising for oral contraceptives is not allowed since oral contraceptives are considered a prescription-only product.</t>
  </si>
  <si>
    <t>Clinical officer</t>
  </si>
  <si>
    <t>National Essential Medicines List for Tanzania</t>
  </si>
  <si>
    <t>Epicor 9</t>
  </si>
  <si>
    <t xml:space="preserve">Togo </t>
  </si>
  <si>
    <t>National Reproductive Health Commodity Security Committee (Comité National de Sécurisation des Produits de Santé de la Reproduction (CNS-PSR)), within which there is a technical operational committee (Comité Technique Opérationnel (CTO)).</t>
  </si>
  <si>
    <t>The IPPF Member Association, Association Togolaise pour le Bien-Etre Familial (ATBEF), Plan Togo</t>
  </si>
  <si>
    <t>Order of Pharmacists and Order of Doctors</t>
  </si>
  <si>
    <t>United Nations Population Fund (UNFPA), French Cooperation</t>
  </si>
  <si>
    <t>UNFPA, World Health Organization (WHO), United Nations Children's Fund (UNICEF)</t>
  </si>
  <si>
    <t>The Secretary General of the Ministry of Health, Director of Community Affairs, Director of Primary Health Care, representative from the Directorate of Pharmacy, Labs and Technical Equipment, The Head of the Family Health Division, Director of School for Midwives</t>
  </si>
  <si>
    <t>Contraceptive warehouse (managed by the Family Health Division) - the Warehouse Manager participates</t>
  </si>
  <si>
    <t>Ministry of Economy and Finance (two representatives)</t>
  </si>
  <si>
    <t>National Assembly (one representative), Ministry of Social Action (one representative), FHI360, USAID | DELIVER PROJECT, AgirPF</t>
  </si>
  <si>
    <t xml:space="preserve">National contraceptives quantification team with technical assistance from the USAID | DELIVER PROJECT. The following organizations participated: MOH Family Health Division (DSF); PSI; ATBEF (IPPF Member Association); Pharmacy, Medicines, and Laboratories Directorate; Central medical store (Centrale d'achat des medicaments essentiels generiques (CAMEG)); MOH Public Affairs Directorate; National AIDS Program (PNLS); National Council for the Fight Against AIDS (CNLS); Network of associations of people living with HIV (RAS+); Abidjan - Lagos Corridor Organization (OCAL); Civil Society Organizations Platform;  representatives of the regional contraceptive warehouses; UNFPA; AgirPF; USAID I DELIVER PROJECT. </t>
  </si>
  <si>
    <t>PipeLine, UNFPA Togo Country Office</t>
  </si>
  <si>
    <t>We have included emergency shipments received in late 2014 and female and male condoms received under the support of the CONDOMIZE campaign, which were not considered in the estimate of needs (B2).</t>
  </si>
  <si>
    <t>Global Fund funds were used to purchase condoms for PSI (social marketing) but not for the MOH Family Health Division</t>
  </si>
  <si>
    <t>Comments: Certain products were procured after the quantification took place, including emergency shipments of Microgynon, Exluton, and Postinor, and the 100,000 female condoms and 500,000 male condoms for the CONDOMIZE campaign.</t>
  </si>
  <si>
    <t>CycleBeads are distributed by PSI but this product is available in public health facilities. Since the stockout of the last lot of Pharmatex cream in 2010 and the last lot of Pharmatex tablets received in 2012, there is no longer any spermicide in the public sector system.</t>
  </si>
  <si>
    <t xml:space="preserve">National Reproductive Health Commodity Security Plan 2014-2018 </t>
  </si>
  <si>
    <t>The commercial sector has to pay taxes.</t>
  </si>
  <si>
    <t>There are no restrictions on distribution or price controls, but the private sector has to pay taxes on contraceptives, as for other medical products. and this can increase the commodity prices.</t>
  </si>
  <si>
    <t>L'Association Togolaise pour le Bien -Etre Familial (ATBEF) and PSI signed an agreement with the government that authorizes them to offer their services. To introduce new products ATBEF and PSI request and obtain from the national pharmaceutical regulatory authority authorizations in accordance with the current rules and procedures.</t>
  </si>
  <si>
    <t>People with difficulties to pay can access FP services free of charge through other strategies such as community based distribution (CBD), outreach services, and mobile services.</t>
  </si>
  <si>
    <t>National Essential Medicines List (NEML)</t>
  </si>
  <si>
    <t>The list was updated at the end of 2012. Male and female condoms are on the list.</t>
  </si>
  <si>
    <t>FP mentioned within the priority area of healthcare, under the "fight against maternal and neonatal mortality" and access to drugs and essential health commodities mentioned under health system strengthening.</t>
  </si>
  <si>
    <t>Periodic physical inventory for completing the Procurement Planning and Monitoring Report</t>
  </si>
  <si>
    <t xml:space="preserve">Uganda </t>
  </si>
  <si>
    <t>Family Planning/Reproductive Health Commodity Security Working Group (FPRHCSWG)</t>
  </si>
  <si>
    <t>Uganda Health Marketing Group (UHMG), Program for Accessible Health, Communication and Education (PACE), Marie Stopes Uganda (MSU)</t>
  </si>
  <si>
    <t>Marie Stopes Uganda, PACE, Reproductive Health Uganda (RHU), Uganda Protestant Medical Bureau (UPMB)</t>
  </si>
  <si>
    <t>SurgiPharm, Bayer, Merck</t>
  </si>
  <si>
    <t>United States Agency for International Development (USAID), Department for International Development (DFID)</t>
  </si>
  <si>
    <t>MOH Reproductive Health Division, AIDS Control Program (ACP), MOH Pharmacy Division</t>
  </si>
  <si>
    <t>National Medical Store (NMS)</t>
  </si>
  <si>
    <t>USAID partners: MSH-UHSC, Reproductive Health Uganda, Marie Stopes Uganda, FHI360 and many others, National Drug Authority (NDA)</t>
  </si>
  <si>
    <t>MOH Reproductive Health Division, supported by UNFPA</t>
  </si>
  <si>
    <t>MOH budget allocation</t>
  </si>
  <si>
    <t>The allocation is in shillings so dollar amount varies according to exchange rate</t>
  </si>
  <si>
    <t>commitments to the supply plan</t>
  </si>
  <si>
    <t>Time for use of these funds spills over to other years</t>
  </si>
  <si>
    <t>Government revenue/taxes</t>
  </si>
  <si>
    <t>National supply plan</t>
  </si>
  <si>
    <t>everything that was allocated was reflected on supply plan</t>
  </si>
  <si>
    <t>World Bank loan</t>
  </si>
  <si>
    <t>Supply plan</t>
  </si>
  <si>
    <t>Not sure of what proportion of the world bank loan has been expended</t>
  </si>
  <si>
    <t>USAID/UNFPA</t>
  </si>
  <si>
    <t>Donor budgets/RHInterchange</t>
  </si>
  <si>
    <t>Donor financial years differ from GOU</t>
  </si>
  <si>
    <t>Grant document</t>
  </si>
  <si>
    <t>$1M which is a suggested figure in the budget framework paper 2015/2016 (budget is yet to be approved around June/July of each year)</t>
  </si>
  <si>
    <t>Reproductive Health Commodity Security Strategic Plan</t>
  </si>
  <si>
    <t>2009/10-2013/14</t>
  </si>
  <si>
    <t xml:space="preserve">Some sectors are charged a 2% verification fee on imported products by the National Drug Authority (NDA). Donations charged about $200 per shipment for verifications. Uganda Revenue Authority is charging withholding tax on contraceptives and condoms. </t>
  </si>
  <si>
    <t>NDA 2% of FOB value is charged on all pharmaceuticals and Uganda Revenue Authority (URA) 18% and 6% on condoms.</t>
  </si>
  <si>
    <t>Drug Shop</t>
  </si>
  <si>
    <t>Essential Medicines, Health and Laboratory Supplies List (EMHLS)</t>
  </si>
  <si>
    <t>National Stock status reports, warehouse reports</t>
  </si>
  <si>
    <t xml:space="preserve">Ukraine </t>
  </si>
  <si>
    <t>National Committee for Implementation of the State Program "Reproductive Health of the Nation up to 2015" (SPRHN)</t>
  </si>
  <si>
    <t>Women's Health and Family Planning Foundation</t>
  </si>
  <si>
    <t>United States Agency for International Development (USAID),  Swiss Cooperation Office in Ukraine</t>
  </si>
  <si>
    <t>Maternal Child Health (MCH) Department/Reproductive Health (RH) Division, Finance and Economic Department, Department of Justice</t>
  </si>
  <si>
    <t>Academy of Medical Science, National Academy of Post-Graduate Education, National Institute of Pediatrics, Obstetrics and Gynecology, Institute of Strategic Research, Institute of Demography and Social Research</t>
  </si>
  <si>
    <t>Ministry of Health of Ukraine with support of USAID Healthy Women of Ukraine Program</t>
  </si>
  <si>
    <t>Ministry of Health (MOH) data (national level allocations)</t>
  </si>
  <si>
    <t>OblastRH/FP program budgets and  their reports to the MOH of Ukraine</t>
  </si>
  <si>
    <t xml:space="preserve">Central budget </t>
  </si>
  <si>
    <t>MOH data (national expenditures)</t>
  </si>
  <si>
    <t>Local (regional) budgets</t>
  </si>
  <si>
    <t>Oblast Healthcare Departments  of the Oblast State Administrations - reports</t>
  </si>
  <si>
    <t>USAID/Washington</t>
  </si>
  <si>
    <t>Global Fund procures condoms only for HIV/AIDS sector to cover the needs of most at risk populations (MARPs).</t>
  </si>
  <si>
    <t>Global Fund does not procure contraceptives for Ukraine.</t>
  </si>
  <si>
    <t xml:space="preserve">Comments: In 2014 contraceptives for vulnerable population (4 categories under the State program "Reproductive Health of Nation" up to 2015") were provided only through governmental procurement </t>
  </si>
  <si>
    <t>MCH Department of Ministry of Health and Oblast Health Administrations in collaboration with Oblast FP Centers</t>
  </si>
  <si>
    <t>The funds were allocated in national and local budgets. Allocations in national budget are $82,800.00. The quantity allocated in local budgets is unknown.</t>
  </si>
  <si>
    <t>Vaginal ring, spermicides, patch</t>
  </si>
  <si>
    <t>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t>
  </si>
  <si>
    <t>There is a sales tax (10%) according to the January 2012 Cabinet of Ministers regulation. In addition, there is an import taxation for medical devices. In addition to that, on March 27, 2014, Verkhovna Rada, the parliament of Ukraine, revoked VAT exemption for import of drugs and listed medical devices manufactured outside of Ukraine. As a result, import of drugs and medical devices shall be subject to 20% VAT in Ukraine from April 1, 2014. Any subsequent sale of imported drugs and medical devices, which used to be exempt from VAT, shall be subject to VAT at the rate of 7%.</t>
  </si>
  <si>
    <t>The Ukraine law "On Advertising", article 21 does not allow advertising of prescription-based medicines</t>
  </si>
  <si>
    <t>Private companies have to be registered and licensed to provide contraceptive methods. Private clinics ae passing through such licensing and provide contraceptive methods, but NGOs and social marketing are not eligible to get such license.</t>
  </si>
  <si>
    <t>Midwife/nurse</t>
  </si>
  <si>
    <t>Condoms and IUDs are not part of this list as Ukrainian legislation considers them to be medical devices. A list of essential medical devices does not exist.</t>
  </si>
  <si>
    <t xml:space="preserve">There is no PRSP is located on the IMF site however, survey respondents provided this information years ago. Improving peoples' abilities to plan the size of their families is one of the priorities under Pillar 5: Human development 
The following are priorities for the health sector, but not indicators:
- Procure additional reproductive health commodities
- Family planning supplies for 3 million couples per year
</t>
  </si>
  <si>
    <t>The answer "don’t know" means there is no data available at the MOH on how they handle the procured contraceptives. The answer "N/A" means that some of the contraceptives are not registered (e.g., implants and CycleBeads) or are not procured by the GOU (e.g., progestin-only pills,  emergency contraceptives).</t>
  </si>
  <si>
    <t xml:space="preserve">Yemen </t>
  </si>
  <si>
    <t>Commodity Security group, a sub-group of Reproductive Health (RH) technical committee</t>
  </si>
  <si>
    <t>Marie Stopes International - Yemen (MSI-Y)</t>
  </si>
  <si>
    <t>Yemen Family Care Association and Yamaan (a local NGO franchising from MSI-Y)</t>
  </si>
  <si>
    <t>Deutsche Gesellschaft fur Internationale Zusammenarbeit (GIZ), Embassy of the Kingdom of Netherlands (EKN), World Bank, United States Agency for International Development (USAID)</t>
  </si>
  <si>
    <t>Population Sector: Director of Supply, Director of Family Planning (FP); Curative Sector: Pharmacy Department, Drug Supply Program</t>
  </si>
  <si>
    <t>Central warehouse</t>
  </si>
  <si>
    <t>Population Sector</t>
  </si>
  <si>
    <t>Deputy Minister</t>
  </si>
  <si>
    <t>Ministry of Public Health and Population (MoPHP) (with help from DELIVER)</t>
  </si>
  <si>
    <t xml:space="preserve">EKN, World Bank, UNFPA; </t>
  </si>
  <si>
    <t>UNFPA is the procurement agent.</t>
  </si>
  <si>
    <t xml:space="preserve">National Reproductive Health Strategy </t>
  </si>
  <si>
    <t>2011-2015</t>
  </si>
  <si>
    <t>National Drug List</t>
  </si>
  <si>
    <t>Periodic Physical Inventory</t>
  </si>
  <si>
    <t xml:space="preserve">Zambia </t>
  </si>
  <si>
    <t>Reproductive Health Commodity Security Committee and the FP Technical Working Group</t>
  </si>
  <si>
    <t>Society for Family Health</t>
  </si>
  <si>
    <t>Planned Parenthood Association (PPAZ), Marie Stopes Zambia (MSZ) , USAID | DELIVER PROJECT, Zambia Prevention Care and Treatment II (ZPCT II), Center for Infectious Diseases Research in Zambia (CIDRZ), Zambia Integrated System Strengthening Project (ZISSP), FHI360, Zambia Health Education and Communication Trust (ZHECT), Scaling Up Family Planning (SUFP).</t>
  </si>
  <si>
    <t>Global Fund, DFID, USAID</t>
  </si>
  <si>
    <t>Reproductive and Child Health (under the new  Ministry of Community Development, Mother and Child Health (MCDMCH); Pharmacy under Ministry of Health</t>
  </si>
  <si>
    <t>Medical Stores Limited (MSL) - Central Warehouse</t>
  </si>
  <si>
    <t>Ministry of Finance and National Planning (Not very consistent)</t>
  </si>
  <si>
    <t>Ministry of Community Development Mother and Child Health.</t>
  </si>
  <si>
    <t>Reproductive Health Commodity Security Coordinator</t>
  </si>
  <si>
    <t>1/14</t>
  </si>
  <si>
    <t>The forecast/quantification was conducted the forecast team lead by MCDMCH. The forecast team is made of the MoH, Family Planning implementing Partners (PPAZ, SFH, SUFP, MSZ, ZHECT), Cooperating Partners (USAID, UNFPA, USAID | DELIVER PROJECT) and MSL.</t>
  </si>
  <si>
    <t xml:space="preserve">MCDMCH (RHCS Coordinator) </t>
  </si>
  <si>
    <t xml:space="preserve">The budget allocation is for Reproductive Health and not specific for contraceptives. MCDMCH is guided by the need. </t>
  </si>
  <si>
    <t xml:space="preserve">The total allocated for RH in 2014 was approximately $2m and $712,449 was allocated to contraceptive procurement. Due to delayed procurement, shipment planned to arrive in 2014 will be received in 2015. </t>
  </si>
  <si>
    <t>UNFPA, USAID and DFID</t>
  </si>
  <si>
    <t>Comments: The need reflected in B2 was to meet the clients need in 2014 and to end the year with the desired level of 9 months of stock.</t>
  </si>
  <si>
    <t xml:space="preserve">Comments: The total value of in-kind donation and GRZ expenditure denotes the value of shipment received in 2014. The difference between the need (approximately $12.1m) an this value was the funding gap in 2014. Procurement for some commodities unfortunately did not occur as planned and is now expected in 2015. This contributed to the gap.
</t>
  </si>
  <si>
    <t>The government (MoH Procurement Unit)</t>
  </si>
  <si>
    <t>MOH/MCDMCH is considering offering Implannon (Implant) through the public sector in 2016.</t>
  </si>
  <si>
    <t>Retention fees  - 2% of the invoice value.</t>
  </si>
  <si>
    <t xml:space="preserve">Advertising of contraceptives is not allowed, with the exception of IEC/BCC for health promotion and/or education. </t>
  </si>
  <si>
    <t xml:space="preserve">Sale/distribution of contraceptives restricted to retail pharmacies and private clinics. Only condoms are sold in supermarkets and drug stores. </t>
  </si>
  <si>
    <t>Pipeline database based on MSL reports.</t>
  </si>
  <si>
    <t xml:space="preserve">Zimbabwe </t>
  </si>
  <si>
    <t xml:space="preserve">Reproductive Health Commodity Security Committee </t>
  </si>
  <si>
    <t>Population Services Zimbabwe (PSZ, Marie Stopes affiliate), Elizabeth Glaser Pediatric AIDS Foundation</t>
  </si>
  <si>
    <t>CIMAS Healthcare (medical insurance and health services provider)</t>
  </si>
  <si>
    <t>MoHCC Reproductive Health Unit, Logistics Unit of the Directorate of Pharmacy Services, Zimbabwe National Family Planning Council (ZNFPC)</t>
  </si>
  <si>
    <t>NatPharm</t>
  </si>
  <si>
    <t>Medicines Control Authority of Zimbabwe, Crown Agents Zimbabwe, USAID | DELIVER PROJECT</t>
  </si>
  <si>
    <t>ZNFPC</t>
  </si>
  <si>
    <t>ZNFPC, Crown Agents Zimbabwe, UNFPA, PSI, PSZ, USAID | DELIVER PROJECT</t>
  </si>
  <si>
    <t>Don't Know</t>
  </si>
  <si>
    <t>It is not clear if and how much internally generated funds were allocated to contraceptives not distributed through the Delivery Team Topping Up (DTTU) system. All contraceptives distributed through DTTU are funded by DFID, USAID, and UNFPA.</t>
  </si>
  <si>
    <t>Government budget allocated by Treasury to the entire MoHCC-including ZNFPC to cover commodity procurement and other expenditures.</t>
  </si>
  <si>
    <t>Government budget allocated to the entire MoHCC-including ZNFPC to cover commodity procurement and other expenditures.</t>
  </si>
  <si>
    <t>Contraceptives donated by DFID and UNFPA, male and female condoms donated by USAID</t>
  </si>
  <si>
    <t>DTTU TOP UP database and supplier prices</t>
  </si>
  <si>
    <t>1. Data includes products distributed through DTTU (male and female condoms, Secure, Control, Petogen and Jadelle). 2. Value based on quantity of product distributed to clients (consumption) multiplied by landed unit cost.</t>
  </si>
  <si>
    <t>PSI provides progestin-only pills, combined oral contraceptives, and implants in its New Start and New Life centers. PSZ provides the same services through static sites and outreach.</t>
  </si>
  <si>
    <t>The private sector is allowed to provide contraceptive methods as long as they meet the applicable regulatory requirements in terms of approval of premises and service providers.</t>
  </si>
  <si>
    <t>Contraceptives are not for sale to those under 16 years of age. (This is based on an act of Parliament.) However, youth are eligible for emergency contraception in the case of sexual abuse or related circumstances.</t>
  </si>
  <si>
    <t>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t>
  </si>
  <si>
    <t>Essential Medicines List and Standard Treatment guidelines for Zimbabwe, ZNFPC List of approved contraceptive methods and devices</t>
  </si>
  <si>
    <t xml:space="preserve">2015 Essential Medicines List and Standard Treatment Guidelines for Zimbabwe being finalized. No changes in the methods compared to 2011. </t>
  </si>
  <si>
    <t>Logistics Management Information System (DTTU Top up)</t>
  </si>
  <si>
    <t>Notes</t>
  </si>
  <si>
    <t>e.g. service delivery, advocacy, Planned Parenthood or Marie Stopes affiliate, faith based organization</t>
  </si>
  <si>
    <t>e.g. pharmacy associations, manufacturers</t>
  </si>
  <si>
    <t>e.g. logistics, RH, FP, MCH, HIV/AIDS, pharmacy units</t>
  </si>
  <si>
    <t>e.g. partners</t>
  </si>
  <si>
    <t>responses from dropdown list choices: 0, 1-2, 3-5, or 6+</t>
  </si>
  <si>
    <t>A CS Champion is someone who consistently brings up and advocates for contraceptive supplies</t>
  </si>
  <si>
    <t xml:space="preserve"> e.g., to cover the needs for the '12-'13 fiscal year
*This can include cases where the Ministry provides contraceptives for NGOs or social marketing.</t>
  </si>
  <si>
    <t xml:space="preserve">This question refers to funds planned to be spent on contraceptives, whether or not they ended up being spent. </t>
  </si>
  <si>
    <t>For example, basket funds, World Bank credits or loans, and other funds donors gave to the government [e.g., direct budget support]</t>
  </si>
  <si>
    <t>This will auto-calculate. (It will sum internally generated funds and other government funds allocated.)</t>
  </si>
  <si>
    <t>*This can include cases where the Ministry funded contraceptive supply for NGOs or social marketing.</t>
  </si>
  <si>
    <t>e.g., basket funds, World Bank credits or loans, or other funds donors gave to the government [e.g., direct budget support]?</t>
  </si>
  <si>
    <t>This will auto-calculate. (It will sum internally generated funds and other government funds spent.)</t>
  </si>
  <si>
    <t>*This can include cases where donors provide products to the Ministry for NGOs or social marketing.</t>
  </si>
  <si>
    <t>This will auto-calculate. (It will sum in-kind donations and all Global Fund procurements.)</t>
  </si>
  <si>
    <t>This will auto calculate. (It contains the following formula: Total government spending (Question B8c) /</t>
  </si>
  <si>
    <t>This will auto-calculate. (It contains the following formula: Grand internally generated spending (Question B8a) / Total government spending (Question B8c))</t>
  </si>
  <si>
    <t>This will auto-calculate. (It contains the following formula: Grand total of all spending for public sector contraceptives from the government and donors (Questions B8c+B9d) / Value of estimated need for procurement (Question B2))</t>
  </si>
  <si>
    <t>*for countries where government financed procurement
Responses from dropdown list choices</t>
  </si>
  <si>
    <t>**a company established and contracted by the government to undertake commercial activities on behalf of the government</t>
  </si>
  <si>
    <t>Please indicate which methods are intended to be offered. This question is not asking whether the method is currently in stock.</t>
  </si>
  <si>
    <t>e.g. price controls, distribution limitations, taxes/duties, advertising bans</t>
  </si>
  <si>
    <t>Please select from the dropdown lists if possible. If you cannot find a provider cadre that fits, you may write it in.</t>
  </si>
  <si>
    <t>e.g., are pharmacists allowed to provide the methods?</t>
  </si>
  <si>
    <t>This question refers to charges by policy, not under-the-table charges.</t>
  </si>
  <si>
    <t>This is the most recent actual PRSP on IMF's site - not progress or summary report</t>
  </si>
  <si>
    <t>The central level refers to the central level warehouse for the public sector. 
If a method is not intended to be offered in public sector facilities, in most cases stockouts will be not applicable.</t>
  </si>
  <si>
    <t>i.e., public sector health facilities</t>
  </si>
  <si>
    <t>i.e., central level warehouse for the public sector</t>
  </si>
  <si>
    <t>For Analysis</t>
  </si>
  <si>
    <t>Figures Used for Analysis</t>
  </si>
  <si>
    <t>Grand total of all spending for public sector contraceptives from the government and donors (Questions B8c+B9d))</t>
  </si>
  <si>
    <t>Total Surveyed</t>
  </si>
  <si>
    <t>Denominator</t>
  </si>
  <si>
    <t>Percent</t>
  </si>
  <si>
    <t>Average (of reported figures)</t>
  </si>
  <si>
    <t>Frequently Asked Questions &amp; Survey Tips:</t>
  </si>
  <si>
    <t>Contraceptive Security Indicators Survey, 2015</t>
  </si>
  <si>
    <t>General Information</t>
  </si>
  <si>
    <t>What is contraceptive security (CS)?</t>
  </si>
  <si>
    <t>Contraceptive security exists when every person is able to choose, obtain, and use quality contraceptives and condoms for family planning and the prevention of sexually transmitted infections. While contraceptive security focuses on the supply of contraceptives, it also includes related factors that affect the availability and accessibility of contraceptives, including coordination, capital, commitment, capacity, context and client demand and utilization.</t>
  </si>
  <si>
    <t>Why do we need indicators for CS?</t>
  </si>
  <si>
    <t>After many years of working to improve CS, country stakeholders and other CS advocates have increasingly emphasized the importance of monitoring progress at the country level. The systematic tracking of contraceptive security indicators can be an effective way for country governments, policymakers, CS committees and advocates to regularly monitor and evaluate their country's CS status. These indicators also help identify issues and priorities for decisionmakers.</t>
  </si>
  <si>
    <t>Stakeholders can use indicator findings to increase the availability of CS-related information, inform and improve decisionmaking, and help advocate for and foster progress toward CS. Contraceptive security committees may choose to adapt and institutionalize the CS Indicators monitoring tool for these purposes.</t>
  </si>
  <si>
    <t xml:space="preserve">How can I access my country's responses from previous years or compare my country to others? </t>
  </si>
  <si>
    <t>The Contraceptive Security Indicators data can be found on the USAID | DELIVER PROJECT website at http://deliver.jsi.com. The direct link for the 2014 data is:</t>
  </si>
  <si>
    <t>http://www.deliver.jsi.com/dlvr_content/resources/allpubs/factsheets/CSIndiData2014.xlsx</t>
  </si>
  <si>
    <t>Additional CS Indicators resources, including data from the 2009-2013 surveys, maps, and country dashboards can be found at:</t>
  </si>
  <si>
    <t>Additional Information about Specific Survey Questions</t>
  </si>
  <si>
    <t>Section B: Finance and Procurement (Capital)</t>
  </si>
  <si>
    <t>What time period should I report on for the finance and procurement questions?</t>
  </si>
  <si>
    <t xml:space="preserve">For comparison purposes, the time period reported on should remain the same throughout the Finance and Procurement section and be consistent with the time period reported the previous year. This time period should ideally be the country's most recent completed fiscal year-- for example, October 2013-September 2014 or July 2013 -June 2014. If the financial information is only available for a different time period (such as calendar year 2014), that time period can be used instead. In either case, it is important to note the time period used. </t>
  </si>
  <si>
    <t>For all other sections in the survey, unless otherwise noted, please report on the current situation.</t>
  </si>
  <si>
    <t>What finance information should I include in my response?</t>
  </si>
  <si>
    <t>The Finance and Procurement section captures information about the government scheme for contraceptive procurement. The classic example of a national government scheme is a Ministry of Health program that provides family planning supplies to the population.</t>
  </si>
  <si>
    <t>Depending on the country, the government scheme may distribute commodities to-</t>
  </si>
  <si>
    <t>1. the network of facilities that the Ministry owns and operates</t>
  </si>
  <si>
    <t>and/or</t>
  </si>
  <si>
    <t>2. NGO or privately owned and manages health facilities affiliated with the public sector (where applicable).</t>
  </si>
  <si>
    <t>Indicator questions B2,B6,B8 and B9 are intended to capture ALL financing for contraceptives used to support the Ministry network of facilities and (where applicable) NGOs, socially marketed products, or private sector facilities that are affiliated with the public sector. Therefore, if the Ministry provides contraceptive to NGOs, social marketing, or private facilities, this financial information should be captured in the responses to indicator questions B2, B6, B8 and B9.</t>
  </si>
  <si>
    <t>What government levels do the Finance and Procurement questions refer to?</t>
  </si>
  <si>
    <t>Government budget lines, allocations, expenditures, and procurements may exist or occur at various levels, including national, regional, and local levels. If they exist at any level, please include them in your responses. If your country's information includes data from a sub-national level, please also note this in the section's comments area (question B15).</t>
  </si>
  <si>
    <t>What do government funds include?</t>
  </si>
  <si>
    <t>Government funds include internally generated funds, basket funds, World Bank credits or loans, and other funds donors gave to the government for their use. These are all classified as government funds because governments have control over their spending. Definitions are as follows:</t>
  </si>
  <si>
    <r>
      <rPr>
        <i/>
        <sz val="11"/>
        <color indexed="8"/>
        <rFont val="Calibri"/>
        <family val="2"/>
      </rPr>
      <t>Internally generated funds</t>
    </r>
    <r>
      <rPr>
        <sz val="10"/>
        <rFont val="Arial"/>
        <family val="2"/>
      </rPr>
      <t>- These funds are drawn from government revenue sources-- usually various taxes, duties, and fees. They can be generated at the central or lower levels of government.</t>
    </r>
  </si>
  <si>
    <r>
      <rPr>
        <i/>
        <sz val="11"/>
        <color indexed="8"/>
        <rFont val="Calibri"/>
        <family val="2"/>
      </rPr>
      <t>Other government funds</t>
    </r>
    <r>
      <rPr>
        <sz val="10"/>
        <rFont val="Arial"/>
        <family val="2"/>
      </rPr>
      <t>, which include:</t>
    </r>
  </si>
  <si>
    <t>*Basket funds- These are pooled funds managed by the government with input from financing partners. The funds originate from various sources, which may include donors and the government</t>
  </si>
  <si>
    <t>*Development Bank assistance (for example, World Bank credits or loans)</t>
  </si>
  <si>
    <r>
      <rPr>
        <b/>
        <sz val="11"/>
        <color indexed="8"/>
        <rFont val="Calibri"/>
        <family val="2"/>
      </rPr>
      <t>*</t>
    </r>
    <r>
      <rPr>
        <sz val="10"/>
        <rFont val="Arial"/>
        <family val="2"/>
      </rPr>
      <t>Other funds donors gave to the government</t>
    </r>
  </si>
  <si>
    <t>Indicator question B4: Is there a government budget line item specifically for the procurement of contraceptives?</t>
  </si>
  <si>
    <r>
      <rPr>
        <b/>
        <sz val="12"/>
        <color indexed="8"/>
        <rFont val="Calibri"/>
        <family val="2"/>
      </rPr>
      <t>Notes:</t>
    </r>
    <r>
      <rPr>
        <sz val="12"/>
        <color indexed="8"/>
        <rFont val="Calibri"/>
        <family val="2"/>
      </rPr>
      <t xml:space="preserve"> This budget line refers to an item in the budget template specified for contraceptive procurement. Here we are interested in whether or not the line exists, regardless of whether there are funds budgeted for it. In other words, if there is a specific line in the budget for contraceptive procurement, even if $0 is set aside for it, this counts as the budget line existing.</t>
    </r>
  </si>
  <si>
    <t>Indicator question B5: Were government funds allocated (i.e., committed) for contraceptive procurement in the most recent complete fiscal year (FY'12-'13)?</t>
  </si>
  <si>
    <r>
      <rPr>
        <b/>
        <sz val="11"/>
        <color indexed="8"/>
        <rFont val="Calibri"/>
        <family val="2"/>
      </rPr>
      <t xml:space="preserve">Notes: </t>
    </r>
    <r>
      <rPr>
        <sz val="10"/>
        <rFont val="Arial"/>
        <family val="2"/>
      </rPr>
      <t>The terms "allocated", committed", and "pledged" can be used interchangeably.</t>
    </r>
  </si>
  <si>
    <t>An allocation or commitment is the amount of financing that a source of revenue says it will spend on contraceptives. Funding sources may commonly allocate money- but might not spend it, spend only a portion of it, or spend it much later than originally planned. If the commitment is made verbally, information about it may be found in meeting minutes or press releases. Allocation information may also be contained in documents such as workplans, budgets, or supply plans.</t>
  </si>
  <si>
    <t>Indicator question B7: Were government funds spent on contraceptive procurement in the most recent complete fiscal year?</t>
  </si>
  <si>
    <r>
      <rPr>
        <b/>
        <sz val="12"/>
        <color indexed="8"/>
        <rFont val="Calibri"/>
        <family val="2"/>
      </rPr>
      <t>Notes:</t>
    </r>
    <r>
      <rPr>
        <sz val="12"/>
        <color indexed="8"/>
        <rFont val="Calibri"/>
        <family val="2"/>
      </rPr>
      <t xml:space="preserve"> This question is about expenditures-- the amount that was actually spent on contraceptive procurement, regardless of what was (or was not) first budgeted or allocated for contraceptive procurement.</t>
    </r>
  </si>
  <si>
    <t>How do we define spending?</t>
  </si>
  <si>
    <t>We recommend that you use either the delivery-based or the cash-based method of accounting to count what was spent.</t>
  </si>
  <si>
    <t>The delivery-based method counts the expenditure in the period in which the product arrived in the country's central warehouse.</t>
  </si>
  <si>
    <t>The cash-based method counts the expenditure in the period in which the payment was made.</t>
  </si>
  <si>
    <t>Where can we find expenditure information?</t>
  </si>
  <si>
    <t>Expenditure information may come from various sources, including:</t>
  </si>
  <si>
    <t>*Spending reports from government agencies, such as the Family Planning division of the Ministry of Health, the Procurement Unit, the Central Medical Stores, the Ministry of Finance, or the Logistics Management Unit.</t>
  </si>
  <si>
    <t>*Contraceptive procurement plans, if these are updated with actual expenditure information</t>
  </si>
  <si>
    <t>*PipeLine database report- countries that use PipeLine software to manage their contraceptive supply may update the database to include spending information associated with specific shipments.</t>
  </si>
  <si>
    <t>*RHInterchange (RHI) online database, at http://rhi.rhsupplies.org/rhi</t>
  </si>
  <si>
    <t>*Country Coordinating Mechanism reports (for purchases made with Global Fund monies).</t>
  </si>
  <si>
    <t>*Interviews with funding sources and agents.</t>
  </si>
  <si>
    <t>*Sector-wide approach or basket fund reports.</t>
  </si>
  <si>
    <t>*Meeting minutes or annual reports.</t>
  </si>
  <si>
    <t>Section D: Policy (Commitment)</t>
  </si>
  <si>
    <t>Indicator question D1: Is there a contraceptive security or reproductive health commodity security strategy or is contraceptive security explicitly included in a country strategy?</t>
  </si>
  <si>
    <r>
      <rPr>
        <b/>
        <sz val="12"/>
        <color indexed="8"/>
        <rFont val="Calibri"/>
        <family val="2"/>
      </rPr>
      <t>Notes:</t>
    </r>
    <r>
      <rPr>
        <sz val="12"/>
        <color indexed="8"/>
        <rFont val="Calibri"/>
        <family val="2"/>
      </rPr>
      <t xml:space="preserve"> This strategy should outline the priority strategies and activities needed to assure a reliable supply of contraceptives.</t>
    </r>
  </si>
  <si>
    <t>Indicator question D5: Please complete the following table to indicate the country's policies regarding the lowest provider cadre that is allowed to sell or dispense particular contraceptive methods.</t>
  </si>
  <si>
    <r>
      <rPr>
        <b/>
        <sz val="12"/>
        <color indexed="8"/>
        <rFont val="Calibri"/>
        <family val="2"/>
      </rPr>
      <t xml:space="preserve">Notes: </t>
    </r>
    <r>
      <rPr>
        <sz val="12"/>
        <color indexed="8"/>
        <rFont val="Calibri"/>
        <family val="2"/>
      </rPr>
      <t xml:space="preserve">Increasingly, countries are encouraging task-shifting or task-sharing, where lower level health providers are allowed to provide more methods than they were previously allowed to provide. </t>
    </r>
  </si>
  <si>
    <t>The dropdown options of provider cadres are based primarily on the WHO's distinctions in their guidelines on task-shifting/sharing.</t>
  </si>
  <si>
    <t>Indicator question D9: Are the following contraceptives included in the country's National Essential Medicine List (NEML) or other equivalent priority list (for example, the National Medical Device List)?</t>
  </si>
  <si>
    <r>
      <rPr>
        <b/>
        <sz val="12"/>
        <color indexed="8"/>
        <rFont val="Calibri"/>
        <family val="2"/>
      </rPr>
      <t xml:space="preserve">Notes: </t>
    </r>
    <r>
      <rPr>
        <sz val="12"/>
        <color indexed="8"/>
        <rFont val="Calibri"/>
        <family val="2"/>
      </rPr>
      <t xml:space="preserve">Some countries may include items like condoms and IUDs on an essential medical device list, or there may be a list like an "essential health package commodity list" which may be equivalent to an NEML. The inclusion of products on these lists highlights their significance and can help ensure their availability by influencing decision on resource allocation, procurement, prescriber protocols, and provider training. </t>
    </r>
  </si>
  <si>
    <t>E-I Merged (66.58)</t>
  </si>
  <si>
    <t>G-I Merged (56.29)</t>
  </si>
  <si>
    <t>H-I merged</t>
  </si>
  <si>
    <t>F-I merged</t>
  </si>
  <si>
    <t>F-G Merged</t>
  </si>
  <si>
    <t>F-H Merged</t>
  </si>
  <si>
    <t>Contraceptive Security (CS) Indicators Survey, 2015</t>
  </si>
  <si>
    <t>Country:</t>
  </si>
  <si>
    <t>The CS Indicators are presented in the following sections:
               A. leadership &amp; coordination               B. finance &amp; procurement               C. commodities               D. policies               E. supply chain</t>
  </si>
  <si>
    <t>Instructions:
-  Please indicate your answers in the white spaces. Some questions contain dropdown lists for your selection.
-  For answers highlighted in yellow, please confirm the information and change the cell color to No Fill.
-  Dependent questions may be grayed out based on an earlier response.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Frequently Asked Questions/ Survey Tips handout contains clarifications on select questions.
Please do not hesitate to contact cs_survey@jsi.com with any questions. Thank you for completing this survey.</t>
  </si>
  <si>
    <r>
      <t>A1.</t>
    </r>
    <r>
      <rPr>
        <sz val="12"/>
        <color theme="1"/>
        <rFont val="Arial"/>
        <family val="2"/>
      </rPr>
      <t xml:space="preserve">
</t>
    </r>
    <r>
      <rPr>
        <i/>
        <sz val="11"/>
        <color theme="1"/>
        <rFont val="Arial"/>
        <family val="2"/>
      </rPr>
      <t/>
    </r>
  </si>
  <si>
    <r>
      <t xml:space="preserve"> Is there a national committee that works on contraceptive security? 
</t>
    </r>
    <r>
      <rPr>
        <sz val="10"/>
        <color theme="1"/>
        <rFont val="Arial"/>
        <family val="2"/>
      </rPr>
      <t>Committee should have some aspect of contraceptive security as part of its Terms of Reference, even if it is known by a different name, for example: Family Planning, Reproductive Health, Maternal Mortality, Essential Medicine Committee, etc.</t>
    </r>
  </si>
  <si>
    <t>a.</t>
  </si>
  <si>
    <t>What is the name of the committee?</t>
  </si>
  <si>
    <t>A2.</t>
  </si>
  <si>
    <t>Are the following organizations represented on the committee?</t>
  </si>
  <si>
    <t>(Y/N 
dropdown)</t>
  </si>
  <si>
    <t>If yes, specify name(s) of organizations</t>
  </si>
  <si>
    <t>b.</t>
  </si>
  <si>
    <r>
      <t xml:space="preserve">NGO 
</t>
    </r>
    <r>
      <rPr>
        <i/>
        <sz val="11"/>
        <color theme="1"/>
        <rFont val="Arial"/>
        <family val="2"/>
      </rPr>
      <t>(for example: service delivery, advocacy, Planned Parenthood affiliate, Marie Stopes affiliate, faith-based organizations, etc.)</t>
    </r>
  </si>
  <si>
    <t>c.</t>
  </si>
  <si>
    <r>
      <t>Commercial sector</t>
    </r>
    <r>
      <rPr>
        <sz val="11"/>
        <color theme="1"/>
        <rFont val="Arial"/>
        <family val="2"/>
      </rPr>
      <t xml:space="preserve"> 
</t>
    </r>
    <r>
      <rPr>
        <i/>
        <sz val="11"/>
        <color theme="1"/>
        <rFont val="Arial"/>
        <family val="2"/>
      </rPr>
      <t>(for example: pharmacy associations, manufacturers, etc.)</t>
    </r>
  </si>
  <si>
    <t>d.</t>
  </si>
  <si>
    <t>Donors</t>
  </si>
  <si>
    <t>If yes, specify name(s) of donors</t>
  </si>
  <si>
    <t>e.</t>
  </si>
  <si>
    <t>UN agencies</t>
  </si>
  <si>
    <t>If yes, specify name(s) of agencies</t>
  </si>
  <si>
    <t>f.</t>
  </si>
  <si>
    <r>
      <t xml:space="preserve">Ministry of Health 
</t>
    </r>
    <r>
      <rPr>
        <i/>
        <sz val="11"/>
        <color theme="1"/>
        <rFont val="Arial"/>
        <family val="2"/>
      </rPr>
      <t>(for example: logistics, reproductive health, family planning, maternal and child health, HIV/AIDS, pharmacy units, etc.)</t>
    </r>
  </si>
  <si>
    <t>If yes, specify name(s) of units</t>
  </si>
  <si>
    <t>g.</t>
  </si>
  <si>
    <t>Central Medical Store or Central Warehouse</t>
  </si>
  <si>
    <t>If yes, specify</t>
  </si>
  <si>
    <t>h.</t>
  </si>
  <si>
    <t xml:space="preserve">Ministry of Finance or Ministry of Planning </t>
  </si>
  <si>
    <t>i.</t>
  </si>
  <si>
    <r>
      <t xml:space="preserve">Other 
</t>
    </r>
    <r>
      <rPr>
        <i/>
        <sz val="11"/>
        <color theme="1"/>
        <rFont val="Arial"/>
        <family val="2"/>
      </rPr>
      <t>(for example: partners)</t>
    </r>
  </si>
  <si>
    <t>A3.</t>
  </si>
  <si>
    <t xml:space="preserve">How many times did the committee meet during the last year? (0, 1-2, 3-5, or 6+) </t>
  </si>
  <si>
    <t>A4.</t>
  </si>
  <si>
    <t xml:space="preserve">Does the committee have legal status?                          </t>
  </si>
  <si>
    <t>A5.</t>
  </si>
  <si>
    <r>
      <t xml:space="preserve">Is there a Contraceptive Security "champion"? 
</t>
    </r>
    <r>
      <rPr>
        <sz val="10"/>
        <color theme="1"/>
        <rFont val="Arial"/>
        <family val="2"/>
      </rPr>
      <t>Someone who consistently brings up and advocates for contraceptive supplies</t>
    </r>
  </si>
  <si>
    <t>If yes, specify person's organization</t>
  </si>
  <si>
    <t>Specify person's job title</t>
  </si>
  <si>
    <t>B1.</t>
  </si>
  <si>
    <t>What is the timeline of the country government's fiscal year?</t>
  </si>
  <si>
    <t>Beginning month</t>
  </si>
  <si>
    <t>Ending month</t>
  </si>
  <si>
    <t xml:space="preserve">B2. </t>
  </si>
  <si>
    <t>What was the estimated dollar value of contraceptives needed to be procured for the public sector* for the most recent complete fiscal year? (in USD)
(for example, to cover the needs for FY '13-'14)
*This can include cases where the Ministry provides contraceptives for NGOs or social marketing.
This information will allow us to compare procurement needs with the expenditure information collected later in the survey.</t>
  </si>
  <si>
    <t>B3.</t>
  </si>
  <si>
    <t>One-year time period covered by the forecast/quantification amount noted in B2
(should ideally be FY '13-'14)</t>
  </si>
  <si>
    <t>Beginning
mm/yy</t>
  </si>
  <si>
    <t>Ending 
mm/yy</t>
  </si>
  <si>
    <t>Who conducted the forecast/quantification? (Specify organizations.)</t>
  </si>
  <si>
    <t>B4.</t>
  </si>
  <si>
    <r>
      <t xml:space="preserve">Is there a government budget line item specifically for the procurement of contraceptives?  
</t>
    </r>
    <r>
      <rPr>
        <sz val="10"/>
        <color theme="1"/>
        <rFont val="Arial"/>
        <family val="2"/>
      </rPr>
      <t>Please select from the dropdown list</t>
    </r>
    <r>
      <rPr>
        <sz val="12"/>
        <color theme="1"/>
        <rFont val="Arial"/>
        <family val="2"/>
      </rPr>
      <t>.</t>
    </r>
  </si>
  <si>
    <r>
      <t xml:space="preserve">Please complete the questions below regarding </t>
    </r>
    <r>
      <rPr>
        <b/>
        <u/>
        <sz val="12"/>
        <color theme="1"/>
        <rFont val="Arial"/>
        <family val="2"/>
      </rPr>
      <t>government allocations</t>
    </r>
    <r>
      <rPr>
        <sz val="12"/>
        <color theme="1"/>
        <rFont val="Arial"/>
        <family val="2"/>
      </rPr>
      <t xml:space="preserve"> for contraceptive procurement.
Allocated funds are those originally designated for contraceptives, </t>
    </r>
    <r>
      <rPr>
        <i/>
        <sz val="12"/>
        <color theme="1"/>
        <rFont val="Arial"/>
        <family val="2"/>
      </rPr>
      <t>whether or not</t>
    </r>
    <r>
      <rPr>
        <sz val="12"/>
        <color theme="1"/>
        <rFont val="Arial"/>
        <family val="2"/>
      </rPr>
      <t xml:space="preserve"> they ended up being spent on contraceptives.</t>
    </r>
  </si>
  <si>
    <t xml:space="preserve">B5. </t>
  </si>
  <si>
    <r>
      <t xml:space="preserve">Were government funds </t>
    </r>
    <r>
      <rPr>
        <b/>
        <sz val="12"/>
        <rFont val="Arial"/>
        <family val="2"/>
      </rPr>
      <t>allocated</t>
    </r>
    <r>
      <rPr>
        <sz val="12"/>
        <rFont val="Arial"/>
        <family val="2"/>
      </rPr>
      <t xml:space="preserve"> (i.e.,committed) for contraceptive procurement in the most recent complete fiscal year (FY '13-'14)? 
This question refers to funds planned to be spent on contraceptives, whether or not they ended up being spent.
(Government funds include internally generated funds, basket funds, World Bank credits or loans, and other funds donors gave to the government for their use.) </t>
    </r>
  </si>
  <si>
    <t>In the table below, the time period should reflect when the allocations were supposed to be spent, and will ideally be the most recent complete fiscal year.</t>
  </si>
  <si>
    <t>B6.</t>
  </si>
  <si>
    <t>Source of government funds allocated for contraceptive procurement</t>
  </si>
  <si>
    <r>
      <t xml:space="preserve">Amount allocated 
</t>
    </r>
    <r>
      <rPr>
        <sz val="11"/>
        <color theme="1"/>
        <rFont val="Arial"/>
        <family val="2"/>
      </rPr>
      <t>(in USD)</t>
    </r>
  </si>
  <si>
    <r>
      <t>Time period</t>
    </r>
    <r>
      <rPr>
        <sz val="12"/>
        <color theme="1"/>
        <rFont val="Arial"/>
        <family val="2"/>
      </rPr>
      <t xml:space="preserve"> 
(mm/yy-mm/yy)
</t>
    </r>
  </si>
  <si>
    <r>
      <t>Data source</t>
    </r>
    <r>
      <rPr>
        <i/>
        <u/>
        <sz val="12"/>
        <color theme="1"/>
        <rFont val="Arial"/>
        <family val="2"/>
      </rPr>
      <t xml:space="preserve"> </t>
    </r>
    <r>
      <rPr>
        <i/>
        <sz val="12"/>
        <color theme="1"/>
        <rFont val="Arial"/>
        <family val="2"/>
      </rPr>
      <t xml:space="preserve">
</t>
    </r>
    <r>
      <rPr>
        <sz val="11"/>
        <color theme="1"/>
        <rFont val="Arial"/>
        <family val="2"/>
      </rPr>
      <t>(for example: Ministry records)</t>
    </r>
  </si>
  <si>
    <r>
      <t xml:space="preserve">Internally generated funds </t>
    </r>
    <r>
      <rPr>
        <b/>
        <u/>
        <sz val="12"/>
        <rFont val="Arial"/>
        <family val="2"/>
      </rPr>
      <t>allocated</t>
    </r>
    <r>
      <rPr>
        <sz val="12"/>
        <rFont val="Arial"/>
        <family val="2"/>
      </rPr>
      <t xml:space="preserve"> for contraceptive procurement</t>
    </r>
  </si>
  <si>
    <r>
      <t xml:space="preserve">Total of all other government funds </t>
    </r>
    <r>
      <rPr>
        <b/>
        <u/>
        <sz val="12"/>
        <rFont val="Arial"/>
        <family val="2"/>
      </rPr>
      <t>allocated</t>
    </r>
    <r>
      <rPr>
        <sz val="12"/>
        <rFont val="Arial"/>
        <family val="2"/>
      </rPr>
      <t xml:space="preserve"> for contraceptive procurement. 
</t>
    </r>
    <r>
      <rPr>
        <sz val="11"/>
        <rFont val="Arial"/>
        <family val="2"/>
      </rPr>
      <t>(For example, these other government funds could include basket funds, World Bank credits or loans, and other funds donors give to the government [e.g., direct budget support])</t>
    </r>
  </si>
  <si>
    <r>
      <t xml:space="preserve">TOTAL government funds </t>
    </r>
    <r>
      <rPr>
        <b/>
        <u/>
        <sz val="12"/>
        <color theme="1"/>
        <rFont val="Arial"/>
        <family val="2"/>
      </rPr>
      <t>allocated</t>
    </r>
    <r>
      <rPr>
        <sz val="12"/>
        <color theme="1"/>
        <rFont val="Arial"/>
        <family val="2"/>
      </rPr>
      <t xml:space="preserve"> for contraceptive procurement
</t>
    </r>
    <r>
      <rPr>
        <b/>
        <sz val="12"/>
        <color theme="1"/>
        <rFont val="Arial"/>
        <family val="2"/>
      </rPr>
      <t xml:space="preserve">This will auto-calculate.  </t>
    </r>
    <r>
      <rPr>
        <i/>
        <sz val="11"/>
        <color theme="1"/>
        <rFont val="Arial"/>
        <family val="2"/>
      </rPr>
      <t>(It will sum a &amp; b above.)</t>
    </r>
  </si>
  <si>
    <r>
      <t xml:space="preserve">Please complete the questions below to indicate </t>
    </r>
    <r>
      <rPr>
        <b/>
        <u/>
        <sz val="12"/>
        <color theme="1"/>
        <rFont val="Arial"/>
        <family val="2"/>
      </rPr>
      <t>government expenditures</t>
    </r>
    <r>
      <rPr>
        <sz val="12"/>
        <color theme="1"/>
        <rFont val="Arial"/>
        <family val="2"/>
      </rPr>
      <t xml:space="preserve"> on contraceptive procurement, by source, 
in the most recent complete fiscal year (FY '13-'14). 
</t>
    </r>
    <r>
      <rPr>
        <i/>
        <sz val="12"/>
        <color theme="1"/>
        <rFont val="Arial"/>
        <family val="2"/>
      </rPr>
      <t>This is how much was spent on contraceptive procurement (not what was allocated). How much of this spending was provided from each source?</t>
    </r>
  </si>
  <si>
    <t xml:space="preserve">B7. </t>
  </si>
  <si>
    <r>
      <t xml:space="preserve">Were government funds </t>
    </r>
    <r>
      <rPr>
        <b/>
        <sz val="12"/>
        <color theme="1"/>
        <rFont val="Arial"/>
        <family val="2"/>
      </rPr>
      <t>spent</t>
    </r>
    <r>
      <rPr>
        <sz val="12"/>
        <color theme="1"/>
        <rFont val="Arial"/>
        <family val="2"/>
      </rPr>
      <t xml:space="preserve">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t>
    </r>
  </si>
  <si>
    <t>In the table below, the time period should reflect when the funds were spent, and will ideally be the most recent complete fiscal year.</t>
  </si>
  <si>
    <t xml:space="preserve">B8. </t>
  </si>
  <si>
    <t>Source of government funds spent on contraceptive procurement</t>
  </si>
  <si>
    <r>
      <t xml:space="preserve">Was this a source?
</t>
    </r>
    <r>
      <rPr>
        <i/>
        <sz val="11"/>
        <color theme="1"/>
        <rFont val="Arial"/>
        <family val="2"/>
      </rPr>
      <t>(Y/N)</t>
    </r>
  </si>
  <si>
    <r>
      <t xml:space="preserve">Amount spent 
</t>
    </r>
    <r>
      <rPr>
        <sz val="11"/>
        <color theme="1"/>
        <rFont val="Arial"/>
        <family val="2"/>
      </rPr>
      <t>(in USD)</t>
    </r>
  </si>
  <si>
    <r>
      <t>Time period</t>
    </r>
    <r>
      <rPr>
        <sz val="12"/>
        <color theme="1"/>
        <rFont val="Arial"/>
        <family val="2"/>
      </rPr>
      <t xml:space="preserve"> (mm/yy-mm/yy)
</t>
    </r>
  </si>
  <si>
    <r>
      <t>Data source</t>
    </r>
    <r>
      <rPr>
        <i/>
        <sz val="10"/>
        <color theme="1"/>
        <rFont val="Arial"/>
        <family val="2"/>
      </rPr>
      <t xml:space="preserve"> 
(for example: Contraceptive Procurement Table, PipeLine, etc.)</t>
    </r>
  </si>
  <si>
    <r>
      <t xml:space="preserve">Internally generated funds </t>
    </r>
    <r>
      <rPr>
        <b/>
        <sz val="12"/>
        <color theme="1"/>
        <rFont val="Arial"/>
        <family val="2"/>
      </rPr>
      <t>spent</t>
    </r>
    <r>
      <rPr>
        <sz val="12"/>
        <color theme="1"/>
        <rFont val="Arial"/>
        <family val="2"/>
      </rPr>
      <t xml:space="preserve"> on contraceptive procurement</t>
    </r>
  </si>
  <si>
    <r>
      <t xml:space="preserve">i. Specify source(s) of internally generated funds spent </t>
    </r>
    <r>
      <rPr>
        <i/>
        <sz val="12"/>
        <color theme="1"/>
        <rFont val="Arial"/>
        <family val="2"/>
      </rPr>
      <t>(for example, from taxes)</t>
    </r>
  </si>
  <si>
    <r>
      <t xml:space="preserve">Total of all other government funds </t>
    </r>
    <r>
      <rPr>
        <b/>
        <sz val="12"/>
        <color theme="1"/>
        <rFont val="Arial"/>
        <family val="2"/>
      </rPr>
      <t>spent</t>
    </r>
    <r>
      <rPr>
        <sz val="12"/>
        <color theme="1"/>
        <rFont val="Arial"/>
        <family val="2"/>
      </rPr>
      <t xml:space="preserve"> on contraceptive procurement. (For example, these other government funds could include basket funds, World Bank credits or loans, and other funds donors gave to the government [e.g., direct budget support])</t>
    </r>
  </si>
  <si>
    <r>
      <t xml:space="preserve">i. Specify source(s) of other government funds spent </t>
    </r>
    <r>
      <rPr>
        <i/>
        <sz val="12"/>
        <color theme="1"/>
        <rFont val="Arial"/>
        <family val="2"/>
      </rPr>
      <t>(for example: basket funding or specific donor)</t>
    </r>
  </si>
  <si>
    <r>
      <t xml:space="preserve">TOTAL government funds </t>
    </r>
    <r>
      <rPr>
        <b/>
        <sz val="12"/>
        <color theme="1"/>
        <rFont val="Arial"/>
        <family val="2"/>
      </rPr>
      <t>spent</t>
    </r>
    <r>
      <rPr>
        <sz val="12"/>
        <color theme="1"/>
        <rFont val="Arial"/>
        <family val="2"/>
      </rPr>
      <t xml:space="preserve"> on contraceptive procurement
</t>
    </r>
    <r>
      <rPr>
        <b/>
        <sz val="12"/>
        <color theme="1"/>
        <rFont val="Arial"/>
        <family val="2"/>
      </rPr>
      <t xml:space="preserve">This will auto-calculate.  </t>
    </r>
    <r>
      <rPr>
        <i/>
        <sz val="11"/>
        <color theme="1"/>
        <rFont val="Arial"/>
        <family val="2"/>
      </rPr>
      <t>(It will sum a &amp; b above.)</t>
    </r>
  </si>
  <si>
    <r>
      <t>Please complete the table below to indicate</t>
    </r>
    <r>
      <rPr>
        <b/>
        <u/>
        <sz val="12"/>
        <color theme="1"/>
        <rFont val="Arial"/>
        <family val="2"/>
      </rPr>
      <t xml:space="preserve"> in-kind donations* and Global Fund expenditures</t>
    </r>
    <r>
      <rPr>
        <sz val="12"/>
        <color theme="1"/>
        <rFont val="Arial"/>
        <family val="2"/>
      </rPr>
      <t xml:space="preserve"> on contraceptive procurement in the most recent complete fiscal year (FY '13-'14).
The time period should be the same for all sources of funding.
*This can include cases where donors provide products to the Ministry for NGOs or social marketing.
</t>
    </r>
  </si>
  <si>
    <t>B9.</t>
  </si>
  <si>
    <t>Source of donations of contraceptives for the public sector</t>
  </si>
  <si>
    <r>
      <t>Amount spent</t>
    </r>
    <r>
      <rPr>
        <sz val="12"/>
        <color theme="1"/>
        <rFont val="Arial"/>
        <family val="2"/>
      </rPr>
      <t xml:space="preserve"> on these procurements </t>
    </r>
    <r>
      <rPr>
        <u/>
        <sz val="12"/>
        <color theme="1"/>
        <rFont val="Arial"/>
        <family val="2"/>
      </rPr>
      <t xml:space="preserve">
</t>
    </r>
    <r>
      <rPr>
        <sz val="11"/>
        <color theme="1"/>
        <rFont val="Arial"/>
        <family val="2"/>
      </rPr>
      <t>(in USD)</t>
    </r>
  </si>
  <si>
    <r>
      <t xml:space="preserve">Time period </t>
    </r>
    <r>
      <rPr>
        <sz val="12"/>
        <color theme="1"/>
        <rFont val="Arial"/>
        <family val="2"/>
      </rPr>
      <t xml:space="preserve">(mm/yy-mm/yy)
</t>
    </r>
  </si>
  <si>
    <r>
      <t>Data source</t>
    </r>
    <r>
      <rPr>
        <i/>
        <sz val="10"/>
        <color theme="1"/>
        <rFont val="Arial"/>
        <family val="2"/>
      </rPr>
      <t xml:space="preserve"> 
</t>
    </r>
    <r>
      <rPr>
        <sz val="10"/>
        <color theme="1"/>
        <rFont val="Arial"/>
        <family val="2"/>
      </rPr>
      <t>(for example:  Donor records, PipeLine, RHInterchange, etc.)</t>
    </r>
  </si>
  <si>
    <t>In-kind donations of contraceptives</t>
  </si>
  <si>
    <t xml:space="preserve">i. Specify source(s) of in-kind donations </t>
  </si>
  <si>
    <r>
      <t xml:space="preserve">Global Fund grants used to procure </t>
    </r>
    <r>
      <rPr>
        <b/>
        <sz val="12"/>
        <color theme="1"/>
        <rFont val="Arial"/>
        <family val="2"/>
      </rPr>
      <t>condoms</t>
    </r>
  </si>
  <si>
    <r>
      <t xml:space="preserve">Global Fund grants used to procure </t>
    </r>
    <r>
      <rPr>
        <b/>
        <sz val="12"/>
        <color theme="1"/>
        <rFont val="Arial"/>
        <family val="2"/>
      </rPr>
      <t>contraceptives besides condoms</t>
    </r>
  </si>
  <si>
    <r>
      <t xml:space="preserve">TOTAL value of in-kind donations and Global Fund grants spent on contraceptive procurement
</t>
    </r>
    <r>
      <rPr>
        <b/>
        <sz val="12"/>
        <color theme="1"/>
        <rFont val="Arial"/>
        <family val="2"/>
      </rPr>
      <t xml:space="preserve">This will auto-calculate.  </t>
    </r>
    <r>
      <rPr>
        <i/>
        <sz val="11"/>
        <color theme="1"/>
        <rFont val="Arial"/>
        <family val="2"/>
      </rPr>
      <t>(It will sum a-c above.)</t>
    </r>
  </si>
  <si>
    <t>The answers to B10 - B13 should calculate automatically based on the information you provided. Please review the answers to ensure they make sense to you, and if you have additional information to add, please note it in the comments boxes provided.
The values will auto-calculate and the formulas used can be seen by selecting that cell. If the answers do not calculate automatically, please provide relevant information in the comments boxes.</t>
  </si>
  <si>
    <t>B10.</t>
  </si>
  <si>
    <r>
      <rPr>
        <b/>
        <sz val="12"/>
        <color theme="1"/>
        <rFont val="Arial"/>
        <family val="2"/>
      </rPr>
      <t xml:space="preserve">Government share of funds spent on contraceptive procurement for the public sector - </t>
    </r>
    <r>
      <rPr>
        <sz val="12"/>
        <color theme="1"/>
        <rFont val="Arial"/>
        <family val="2"/>
      </rPr>
      <t xml:space="preserve">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
    </r>
  </si>
  <si>
    <r>
      <t>B11.</t>
    </r>
    <r>
      <rPr>
        <b/>
        <sz val="12"/>
        <rFont val="Arial"/>
        <family val="2"/>
      </rPr>
      <t xml:space="preserve"> </t>
    </r>
  </si>
  <si>
    <r>
      <rPr>
        <b/>
        <sz val="12"/>
        <rFont val="Arial"/>
        <family val="2"/>
      </rPr>
      <t xml:space="preserve">Internally generated share of the government funds spent on contraceptive procurement for the public sector - </t>
    </r>
    <r>
      <rPr>
        <sz val="12"/>
        <rFont val="Arial"/>
        <family val="2"/>
      </rPr>
      <t xml:space="preserve">
Of the total amount of government funds spent on contraceptives for the public sector in the most recent complete fiscal year, what percent was covered by government internally generated funds?</t>
    </r>
  </si>
  <si>
    <t>B12.</t>
  </si>
  <si>
    <r>
      <rPr>
        <b/>
        <sz val="12"/>
        <color theme="1"/>
        <rFont val="Arial"/>
        <family val="2"/>
      </rPr>
      <t xml:space="preserve"> Total expenditures on public sector contraceptives as percent of amount that needed to be procured -</t>
    </r>
    <r>
      <rPr>
        <sz val="12"/>
        <color theme="1"/>
        <rFont val="Arial"/>
        <family val="2"/>
      </rPr>
      <t xml:space="preserve">
Of the estimated value of the contraceptives needed to be procured for the public sector for the most recent complete fiscal year, what percent was provided by any source (whether government or donor)? </t>
    </r>
    <r>
      <rPr>
        <b/>
        <sz val="12"/>
        <color theme="1"/>
        <rFont val="Arial"/>
        <family val="2"/>
      </rPr>
      <t/>
    </r>
  </si>
  <si>
    <t>B13.</t>
  </si>
  <si>
    <t xml:space="preserve"> If B12 did not calculate automatically, please answer the following question:
Was there a funding gap for public sector contraceptives in the last complete fiscal year?</t>
  </si>
  <si>
    <t xml:space="preserve">B14. </t>
  </si>
  <si>
    <t>If the government financed any contraceptive procurement in the most recent complete fiscal year, which entity conducted the procurement(s)? (Please select from the dropdown.)</t>
  </si>
  <si>
    <t>Specify entity</t>
  </si>
  <si>
    <t>i. Is this a parastatal? (i.e., a company established and contracted by the government to undertake commercial activities on behalf of the government)</t>
  </si>
  <si>
    <t xml:space="preserve">B15. 
</t>
  </si>
  <si>
    <t>Please note any additional comments about finance and procurement.</t>
  </si>
  <si>
    <r>
      <t xml:space="preserve">The previous questions were about the </t>
    </r>
    <r>
      <rPr>
        <i/>
        <sz val="12"/>
        <color theme="1"/>
        <rFont val="Arial"/>
        <family val="2"/>
      </rPr>
      <t>most recently completed fiscal year</t>
    </r>
    <r>
      <rPr>
        <sz val="12"/>
        <color theme="1"/>
        <rFont val="Arial"/>
        <family val="2"/>
      </rPr>
      <t xml:space="preserve">. This question refers to the </t>
    </r>
    <r>
      <rPr>
        <b/>
        <sz val="12"/>
        <color theme="1"/>
        <rFont val="Arial"/>
        <family val="2"/>
      </rPr>
      <t>current fiscal year</t>
    </r>
    <r>
      <rPr>
        <sz val="12"/>
        <color theme="1"/>
        <rFont val="Arial"/>
        <family val="2"/>
      </rPr>
      <t xml:space="preserve">. </t>
    </r>
  </si>
  <si>
    <t>B16.</t>
  </si>
  <si>
    <t>Have funds been allocated by the government for the procurement of contraceptives for the current fiscal year?</t>
  </si>
  <si>
    <t>a</t>
  </si>
  <si>
    <t>If yes, please describe the allocations (source and quantity if available).</t>
  </si>
  <si>
    <t xml:space="preserve">C1. </t>
  </si>
  <si>
    <t xml:space="preserve">Are the following contraceptive methods offered through the commercial sector, public sector, NGOs, or social marketing? 
(Please indicate which methods are intended to be offered, not whether the method is currently in stock.) </t>
  </si>
  <si>
    <t>Contraceptive Method</t>
  </si>
  <si>
    <t>Please select from the dropdown list</t>
  </si>
  <si>
    <t>Public Sector</t>
  </si>
  <si>
    <t>NGO</t>
  </si>
  <si>
    <t>Social Marketing</t>
  </si>
  <si>
    <r>
      <t>Combined oral contraceptives</t>
    </r>
    <r>
      <rPr>
        <sz val="11"/>
        <color theme="1"/>
        <rFont val="Arial"/>
        <family val="2"/>
      </rPr>
      <t xml:space="preserve"> </t>
    </r>
    <r>
      <rPr>
        <sz val="10"/>
        <color theme="1"/>
        <rFont val="Arial"/>
        <family val="2"/>
      </rPr>
      <t>(estrogen + progestin - for  example, LoFemenol, Microgynon)</t>
    </r>
  </si>
  <si>
    <r>
      <t>Progestin-only pills</t>
    </r>
    <r>
      <rPr>
        <i/>
        <sz val="11"/>
        <color theme="1"/>
        <rFont val="Arial"/>
        <family val="2"/>
      </rPr>
      <t xml:space="preserve"> </t>
    </r>
    <r>
      <rPr>
        <sz val="10"/>
        <color theme="1"/>
        <rFont val="Arial"/>
        <family val="2"/>
      </rPr>
      <t>(for example, Ovrette, Microlut)</t>
    </r>
  </si>
  <si>
    <t xml:space="preserve">c. </t>
  </si>
  <si>
    <r>
      <t>Injectables</t>
    </r>
    <r>
      <rPr>
        <sz val="11"/>
        <color theme="1"/>
        <rFont val="Arial"/>
        <family val="2"/>
      </rPr>
      <t xml:space="preserve"> </t>
    </r>
    <r>
      <rPr>
        <sz val="10"/>
        <color theme="1"/>
        <rFont val="Arial"/>
        <family val="2"/>
      </rPr>
      <t>(for example, DepoProvera, Noristerat)</t>
    </r>
  </si>
  <si>
    <t xml:space="preserve">d. </t>
  </si>
  <si>
    <r>
      <t xml:space="preserve">Implants </t>
    </r>
    <r>
      <rPr>
        <sz val="10"/>
        <color theme="1"/>
        <rFont val="Arial"/>
        <family val="2"/>
      </rPr>
      <t>(for example, Jadelle, Implanon)</t>
    </r>
  </si>
  <si>
    <t xml:space="preserve">e. </t>
  </si>
  <si>
    <r>
      <t xml:space="preserve">Intrauterine devices (IUDs) </t>
    </r>
    <r>
      <rPr>
        <sz val="10"/>
        <color theme="1"/>
        <rFont val="Arial"/>
        <family val="2"/>
      </rPr>
      <t>(for example, Optima Copper T)</t>
    </r>
  </si>
  <si>
    <t>Male condoms</t>
  </si>
  <si>
    <t>Female condoms</t>
  </si>
  <si>
    <r>
      <t xml:space="preserve">Emergency contraceptive pills </t>
    </r>
    <r>
      <rPr>
        <sz val="10"/>
        <color theme="1"/>
        <rFont val="Arial"/>
        <family val="2"/>
      </rPr>
      <t>(for example, Postinor)</t>
    </r>
  </si>
  <si>
    <r>
      <t>Long-acting permanent method for males</t>
    </r>
    <r>
      <rPr>
        <sz val="10"/>
        <color theme="1"/>
        <rFont val="Arial"/>
        <family val="2"/>
      </rPr>
      <t xml:space="preserve"> (vasectomy)</t>
    </r>
  </si>
  <si>
    <t>j.</t>
  </si>
  <si>
    <r>
      <t>Long-acting permanent method for females</t>
    </r>
    <r>
      <rPr>
        <i/>
        <sz val="11"/>
        <color theme="1"/>
        <rFont val="Arial"/>
        <family val="2"/>
      </rPr>
      <t xml:space="preserve"> </t>
    </r>
    <r>
      <rPr>
        <sz val="10"/>
        <color theme="1"/>
        <rFont val="Arial"/>
        <family val="2"/>
      </rPr>
      <t>(tubal ligation)</t>
    </r>
  </si>
  <si>
    <t>k.</t>
  </si>
  <si>
    <t>CycleBeads</t>
  </si>
  <si>
    <t>l.</t>
  </si>
  <si>
    <r>
      <t xml:space="preserve">Other contraceptive methods - specify 
</t>
    </r>
    <r>
      <rPr>
        <sz val="11"/>
        <color theme="1"/>
        <rFont val="Arial"/>
        <family val="2"/>
      </rPr>
      <t>(Please provide the name of the other contraceptive(s) offered, by sector.)</t>
    </r>
  </si>
  <si>
    <t>C2. Please note any comments about the commodities offered.</t>
  </si>
  <si>
    <t>D. Policy (Commitment)</t>
  </si>
  <si>
    <t xml:space="preserve">D1. </t>
  </si>
  <si>
    <t>Is there a contraceptive security or reproductive health commodity security strategy or is contraceptive security explicitly included in a country strategy?</t>
  </si>
  <si>
    <t>IF NO, SKIP TO QUESTION D2.</t>
  </si>
  <si>
    <t xml:space="preserve">a. </t>
  </si>
  <si>
    <t>Strategy name</t>
  </si>
  <si>
    <t>Years covered (including strategy updates)</t>
  </si>
  <si>
    <t>Is the strategy formally approved by the Ministry?</t>
  </si>
  <si>
    <t>Is the contraceptive security strategy being implemented?</t>
  </si>
  <si>
    <t xml:space="preserve">D2. </t>
  </si>
  <si>
    <t>Are any family planning commodities subject to duties, import taxes, or other fees?</t>
  </si>
  <si>
    <t>If yes, for which sectors (public, NGO, social marketing, commercial)?</t>
  </si>
  <si>
    <t>If yes, how much are the duties, taxes, or fees?</t>
  </si>
  <si>
    <t xml:space="preserve">D3. </t>
  </si>
  <si>
    <r>
      <t xml:space="preserve">Are there policies that </t>
    </r>
    <r>
      <rPr>
        <b/>
        <sz val="12"/>
        <color theme="1"/>
        <rFont val="Arial"/>
        <family val="2"/>
      </rPr>
      <t>hinder</t>
    </r>
    <r>
      <rPr>
        <sz val="12"/>
        <color theme="1"/>
        <rFont val="Arial"/>
        <family val="2"/>
      </rPr>
      <t xml:space="preserve"> the ability of the private sector (commercial sector, NGOs, or social marketing) to provide contraceptive methods?
</t>
    </r>
    <r>
      <rPr>
        <sz val="10"/>
        <color theme="1"/>
        <rFont val="Arial"/>
        <family val="2"/>
      </rPr>
      <t>For example: price controls, distribution limitations, taxes/duties, advertising bans, etc.</t>
    </r>
  </si>
  <si>
    <t>If yes, describe the policies.</t>
  </si>
  <si>
    <t xml:space="preserve">D4. </t>
  </si>
  <si>
    <r>
      <t xml:space="preserve">Are there policies that </t>
    </r>
    <r>
      <rPr>
        <b/>
        <sz val="12"/>
        <color theme="1"/>
        <rFont val="Arial"/>
        <family val="2"/>
      </rPr>
      <t>enable</t>
    </r>
    <r>
      <rPr>
        <sz val="12"/>
        <color theme="1"/>
        <rFont val="Arial"/>
        <family val="2"/>
      </rPr>
      <t xml:space="preserve"> the private sector (commercial sector, NGOs, or social marketing) to provide contraceptive methods?</t>
    </r>
  </si>
  <si>
    <t>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t>
  </si>
  <si>
    <t xml:space="preserve">D5. </t>
  </si>
  <si>
    <t>Contraceptive Method(s)</t>
  </si>
  <si>
    <r>
      <t xml:space="preserve">Note the lowest level provider that is allowed to sell or dispense the method in the </t>
    </r>
    <r>
      <rPr>
        <b/>
        <sz val="12"/>
        <rFont val="Arial"/>
        <family val="2"/>
      </rPr>
      <t>public sector</t>
    </r>
  </si>
  <si>
    <r>
      <t xml:space="preserve">Note the lowest level provider that is allowed to sell or dispense the method in the </t>
    </r>
    <r>
      <rPr>
        <b/>
        <sz val="12"/>
        <rFont val="Arial"/>
        <family val="2"/>
      </rPr>
      <t>private sector</t>
    </r>
  </si>
  <si>
    <t>Combined oral contraceptives and/or progestin-only pills</t>
  </si>
  <si>
    <t>Injectables</t>
  </si>
  <si>
    <t>Implants</t>
  </si>
  <si>
    <t>IUDs</t>
  </si>
  <si>
    <t>Male and/or female condoms</t>
  </si>
  <si>
    <t>Emergency contraceptive pills</t>
  </si>
  <si>
    <t>Tubal ligations and/or vasectomies</t>
  </si>
  <si>
    <t xml:space="preserve">D6. </t>
  </si>
  <si>
    <t>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t>
  </si>
  <si>
    <t xml:space="preserve">D7. </t>
  </si>
  <si>
    <t>Does the country have laws, regulations, or policies that make it difficult for the following sub-populations to access effective family planning services?</t>
  </si>
  <si>
    <t>Y/N</t>
  </si>
  <si>
    <t>Are the rules/policies implemented?</t>
  </si>
  <si>
    <t>Unmarried people</t>
  </si>
  <si>
    <t>Young people</t>
  </si>
  <si>
    <t>Other</t>
  </si>
  <si>
    <r>
      <t xml:space="preserve">D8. </t>
    </r>
    <r>
      <rPr>
        <sz val="12"/>
        <color theme="1"/>
        <rFont val="Arial"/>
        <family val="2"/>
      </rPr>
      <t xml:space="preserve">
</t>
    </r>
  </si>
  <si>
    <t xml:space="preserve">Are there charges (by policy, not under-the-table charges) to the client in the public sector for family planning:
</t>
  </si>
  <si>
    <t>Services?</t>
  </si>
  <si>
    <t>Commodities?</t>
  </si>
  <si>
    <t>If yes, are there exemptions for people who cannot afford to pay?</t>
  </si>
  <si>
    <t>i. If yes, describe the exemptions.</t>
  </si>
  <si>
    <t xml:space="preserve">D9. </t>
  </si>
  <si>
    <t>Are the following contraceptives included in the country's National Essential Medicine List (NEML) or other equivalent priority list? (for example, the National Medical Device List)</t>
  </si>
  <si>
    <t>Combined oral contraceptives</t>
  </si>
  <si>
    <t>Progestin-only pills</t>
  </si>
  <si>
    <t>Intrauterine devices (IUDs)</t>
  </si>
  <si>
    <t>Any other contraceptive(s)?</t>
  </si>
  <si>
    <t>i. Name of other contraceptive(s) on the list(s)</t>
  </si>
  <si>
    <t xml:space="preserve">D10. </t>
  </si>
  <si>
    <t>What year(s) is the list(s) from?</t>
  </si>
  <si>
    <t xml:space="preserve">D11. 
</t>
  </si>
  <si>
    <t>Name of the list(s)</t>
  </si>
  <si>
    <t xml:space="preserve">D12.
</t>
  </si>
  <si>
    <t xml:space="preserve">Notes about the list(s)
</t>
  </si>
  <si>
    <t xml:space="preserve">D13.
</t>
  </si>
  <si>
    <t xml:space="preserve"> Information on country's Poverty Reduction Strategy Paper (PRSP)</t>
  </si>
  <si>
    <r>
      <t xml:space="preserve">What year is the Poverty Reduction Strategy Paper from? 
</t>
    </r>
    <r>
      <rPr>
        <i/>
        <sz val="10"/>
        <color theme="1"/>
        <rFont val="Arial"/>
        <family val="2"/>
      </rPr>
      <t>(most recent actual PRSP on IMF's site [not progress or summary report])</t>
    </r>
  </si>
  <si>
    <t>Is family planning or reproductive health a priority in the PRSP?</t>
  </si>
  <si>
    <t>Is contraceptive security included in the PRSP?</t>
  </si>
  <si>
    <t>Is contraceptive prevalence rate (CPR) included as an indicator in the PRSP?</t>
  </si>
  <si>
    <t>Are contraceptive supply indicators included in the PRSP?</t>
  </si>
  <si>
    <t>Notes about the Poverty Reduction Strategy Paper</t>
  </si>
  <si>
    <t xml:space="preserve">E1. </t>
  </si>
  <si>
    <t>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t>
  </si>
  <si>
    <r>
      <t xml:space="preserve">Time period covered by reports reviewed
</t>
    </r>
    <r>
      <rPr>
        <i/>
        <sz val="11"/>
        <color theme="1"/>
        <rFont val="Arial"/>
        <family val="2"/>
      </rPr>
      <t xml:space="preserve">(mm/yy - mm/yy) (for example, reports from 01/14-12/14) </t>
    </r>
  </si>
  <si>
    <r>
      <t xml:space="preserve">Data source </t>
    </r>
    <r>
      <rPr>
        <i/>
        <sz val="11"/>
        <color theme="1"/>
        <rFont val="Arial"/>
        <family val="2"/>
      </rPr>
      <t>(for example: Procurement Planning and Monitoring Report, Logistics Management Information System, periodic physical inventory, warehouse reports)</t>
    </r>
  </si>
  <si>
    <t xml:space="preserve">E2. 
</t>
  </si>
  <si>
    <t xml:space="preserve">Are stockouts a large problem in your country at the following levels? (i.e., Are they common or do they tend to last for a long time?)
</t>
  </si>
  <si>
    <r>
      <t>service delivery point level</t>
    </r>
    <r>
      <rPr>
        <i/>
        <sz val="11"/>
        <color theme="1"/>
        <rFont val="Arial"/>
        <family val="2"/>
      </rPr>
      <t xml:space="preserve"> (i.e., public sector health facilities)</t>
    </r>
  </si>
  <si>
    <r>
      <t xml:space="preserve">central level </t>
    </r>
    <r>
      <rPr>
        <i/>
        <sz val="11"/>
        <color theme="1"/>
        <rFont val="Arial"/>
        <family val="2"/>
      </rPr>
      <t>(i.e., central level warehouse for the public sector)</t>
    </r>
  </si>
  <si>
    <t xml:space="preserve">F. </t>
  </si>
  <si>
    <t>Please note any overall comments about challenges and/or successes with contraceptive security in your country.</t>
  </si>
  <si>
    <t>Thank you for your work on this survey! The information will be used to monitor contraceptive security for programmatic and advocacy purposes. We hope that it will be useful to you for these purposes as well.</t>
  </si>
  <si>
    <t>País:</t>
  </si>
  <si>
    <t>The CS Indicators are presented in the following sections:
               A. Liderazgo y Coordinación               B. Finanzas y Adquisiciones               C. Suministros               D. Politica                E. Cadena de Suministros</t>
  </si>
  <si>
    <t>Instrucciones:
-  Por favor indique sus respuestas en los espacios en blanco. Algunas preguntas contienen una lista desplegable para que usted seleccione la opción que considere acertada. 
-  Para las respuesta resaltadas en color amarillo, por favor confirme la información. Una vez que haya revisado la respuesta, elimine el realce para que sepamos que usted revisó la respuesta.
-  Las respuestas dependientes estarán resaltadas en color gris por su relación a una respuesta anterior.
-  Si su respuesta es más larga que el espacio provisto, puede modificar manualmente la altura de la línea o autoajustar la altura, para que pueda ver la respuesta completa. (Para autoajustar la altura de la línea, seleccione la respuesta y con la tecla inicio - grupo de celdas - Formato - Autoajuste de altura de linea en la version nueva de Excel o Formato - Línea - Autoajuste en versiones anteriores de Excel.)
El impreso de Preguntas Frecuentemente Respondidas/Consejos para la Encuesta, contiene aclaraciones a preguntas seleccionadas.
Por favor, no dude en contactar cs_survey@jsi.com para cualquier pregunta. Gracias por completar esta encuesta.</t>
  </si>
  <si>
    <t>A. Liderazgo y Coordinación</t>
  </si>
  <si>
    <r>
      <t xml:space="preserve">¿Hay un comité nacional que trabaja en la disponibilidad asegurada de insumos anticonceptivos (DAIA)?
</t>
    </r>
    <r>
      <rPr>
        <sz val="10"/>
        <color theme="1"/>
        <rFont val="Arial"/>
        <family val="2"/>
      </rPr>
      <t xml:space="preserve">El comité debe tener aspectos de DAIA como parte de sus Términos de Referencia, aún cuando sea conocido con otro nombre, por ejemplo: Planificación Familiar, Salud Reproductiva, Mortalidad Materna, Comité de Medicamentos Esenciales, etc. </t>
    </r>
  </si>
  <si>
    <t>¿Cuál es el nombre del comité?</t>
  </si>
  <si>
    <t xml:space="preserve"> ¿Estan las siguientes organizaciones representadas en el comité?</t>
  </si>
  <si>
    <t>Mercadeo Social</t>
  </si>
  <si>
    <t>Si la respuesta es SI, especificar nombres de organizaciones</t>
  </si>
  <si>
    <r>
      <t xml:space="preserve">ONG 
</t>
    </r>
    <r>
      <rPr>
        <sz val="10"/>
        <color theme="1"/>
        <rFont val="Arial"/>
        <family val="2"/>
      </rPr>
      <t>(por ejemplo: entrega de servicios, abogacia, afiliada de IPPF, Marie Stopes, organizaciones religiosas, etc.)</t>
    </r>
  </si>
  <si>
    <r>
      <t xml:space="preserve">Sector comercial 
</t>
    </r>
    <r>
      <rPr>
        <sz val="10"/>
        <color theme="1"/>
        <rFont val="Arial"/>
        <family val="2"/>
      </rPr>
      <t>(por ejemplo: asociacion de farmacias, fabricantes, etc.)</t>
    </r>
  </si>
  <si>
    <t>Donantes</t>
  </si>
  <si>
    <t>Si la respuesta es SI, especificar nombres de donantes</t>
  </si>
  <si>
    <t>Agencia de Naciones Unidas</t>
  </si>
  <si>
    <t>Si la respuesta es SI, especificar nombres de agencias</t>
  </si>
  <si>
    <r>
      <t xml:space="preserve">Ministerio de Salud 
</t>
    </r>
    <r>
      <rPr>
        <sz val="10"/>
        <color theme="1"/>
        <rFont val="Arial"/>
        <family val="2"/>
      </rPr>
      <t>(por ejemplo: logistica, salud reproductiva, planificación familiar, salud materno infantil, VIH/SIDA, representantes de farmacias, etc.)</t>
    </r>
  </si>
  <si>
    <t>Si la respuesta es SI, especificar nombre de representantes</t>
  </si>
  <si>
    <t>Almacen Central de Medicamentos</t>
  </si>
  <si>
    <t>Si la respuesta es SI, especificar</t>
  </si>
  <si>
    <t>Ministerio de Finanzas/Hacienda o de Planeación</t>
  </si>
  <si>
    <r>
      <t xml:space="preserve">Otro
</t>
    </r>
    <r>
      <rPr>
        <sz val="10"/>
        <color theme="1"/>
        <rFont val="Arial"/>
        <family val="2"/>
      </rPr>
      <t>(por ejemplo: socios)</t>
    </r>
  </si>
  <si>
    <t xml:space="preserve"> ¿Cuantas veces se reunió el comité en el ultimo año? (0, 1-2, 3-5, or 6+)</t>
  </si>
  <si>
    <t xml:space="preserve">¿El comité tiene estatus legal?             </t>
  </si>
  <si>
    <r>
      <t xml:space="preserve">¿Hay un campeón en DAIA? 
</t>
    </r>
    <r>
      <rPr>
        <sz val="10"/>
        <color theme="1"/>
        <rFont val="Arial"/>
        <family val="2"/>
      </rPr>
      <t>Alguien que consistentemente alerta y aboga por el suministro de anticonceptivos</t>
    </r>
  </si>
  <si>
    <t>Si la respuesta es SI, especificar la organización de la persona</t>
  </si>
  <si>
    <t>Especificar el título de la persona</t>
  </si>
  <si>
    <t>B. Finanzas y Adquisiciones (Capital)</t>
  </si>
  <si>
    <t>¿De cuándo a cuándo va el presupuesto de cada año dentro del gobierno/Ministerio de Salud?</t>
  </si>
  <si>
    <t>Mes Inicial</t>
  </si>
  <si>
    <t>Mes Final</t>
  </si>
  <si>
    <t xml:space="preserve">¿Cuál es el valor estimado de los anticonceptivos que necesitan adquirirse para el sector público* para el año completo más reciente? (en US$)
(por ejemplo, para cubrir las necesidades del año anterior al llenado de esta encuesta)
*Esto puede incluir casos donde el Ministerio provee anticonceptivos para ONGs o mercadeo social.
--Esta información nos permiterá comparar las necesidades para la compra con la información de gastos recolectada en el resto de la encuesta. </t>
  </si>
  <si>
    <t>Periodo de tiempo de un año cubierto por el monto de las estimaciones incluidas en B2 
(deberia ser idealmente el año anterior al llenado de esta encuesta)</t>
  </si>
  <si>
    <t>Inicio
mm/yy</t>
  </si>
  <si>
    <t>Final
mm/yy</t>
  </si>
  <si>
    <t>Quien realizó las estimaciones? (Especificar organizaciones)</t>
  </si>
  <si>
    <t xml:space="preserve"> ¿Hay una linea en el presupuesto del gobierno/Ministerio de Salud especificamente para adquisición de anticonceptivos?</t>
  </si>
  <si>
    <r>
      <t xml:space="preserve">Por favor complete el cuadro siguiente sobre las </t>
    </r>
    <r>
      <rPr>
        <b/>
        <u/>
        <sz val="12"/>
        <rFont val="Arial"/>
        <family val="2"/>
      </rPr>
      <t>asignaciones de gobierno</t>
    </r>
    <r>
      <rPr>
        <sz val="12"/>
        <rFont val="Arial"/>
        <family val="2"/>
      </rPr>
      <t xml:space="preserve"> para la compra de anticonceptivos.
Las asignaciones son los fondos originalmente desginados para los anticonceptivos, aunque hayan o no hayan sidos gastados en la compra de anticonceptivos.</t>
    </r>
  </si>
  <si>
    <r>
      <t xml:space="preserve">¿Hubo fondos de gobierno asignados (comprometidos) para compra de anticonceptivos en el último año completo (el año anterior al llenado de esta encuesta)? 
</t>
    </r>
    <r>
      <rPr>
        <sz val="10"/>
        <rFont val="Arial"/>
        <family val="2"/>
      </rPr>
      <t xml:space="preserve">
(Fondos de gobierno incluyen fondos generados internamente, fondos comunes, creditos del bancos multilaterales o préstamos, y otros fondos que donantes entregan al gobierno para su uso.) </t>
    </r>
  </si>
  <si>
    <t>En la tabla abajo, el dato debe reflejar el periodo de tiempo en que las asignaciones deberian ser gastados, y idealmente debe ser para el año completo más reciente.</t>
  </si>
  <si>
    <t>Fuente del los fondos de gobierno asignados para adquisición de anticonceptivos</t>
  </si>
  <si>
    <r>
      <t xml:space="preserve">Monto Asignado 
</t>
    </r>
    <r>
      <rPr>
        <sz val="12"/>
        <color theme="1"/>
        <rFont val="Arial"/>
        <family val="2"/>
      </rPr>
      <t>(en US$)</t>
    </r>
  </si>
  <si>
    <r>
      <t xml:space="preserve">Periodo de tiempo
</t>
    </r>
    <r>
      <rPr>
        <sz val="12"/>
        <color theme="1"/>
        <rFont val="Arial"/>
        <family val="2"/>
      </rPr>
      <t>(mm/aa-mm/aa)</t>
    </r>
  </si>
  <si>
    <r>
      <t xml:space="preserve">Fuente de datos 
</t>
    </r>
    <r>
      <rPr>
        <sz val="12"/>
        <color theme="1"/>
        <rFont val="Arial"/>
        <family val="2"/>
      </rPr>
      <t>(por ejemplo: registros Ministerio)</t>
    </r>
  </si>
  <si>
    <t>Comentarios</t>
  </si>
  <si>
    <r>
      <t xml:space="preserve">Fondos internamente generados </t>
    </r>
    <r>
      <rPr>
        <b/>
        <sz val="12"/>
        <rFont val="Arial"/>
        <family val="2"/>
      </rPr>
      <t xml:space="preserve">asignados </t>
    </r>
    <r>
      <rPr>
        <sz val="12"/>
        <rFont val="Arial"/>
        <family val="2"/>
      </rPr>
      <t>para compra de anticonceptivos</t>
    </r>
  </si>
  <si>
    <r>
      <t xml:space="preserve">Total de todos los otros fondos de gobierno </t>
    </r>
    <r>
      <rPr>
        <b/>
        <sz val="12"/>
        <rFont val="Arial"/>
        <family val="2"/>
      </rPr>
      <t xml:space="preserve">asignados </t>
    </r>
    <r>
      <rPr>
        <sz val="12"/>
        <rFont val="Arial"/>
        <family val="2"/>
      </rPr>
      <t xml:space="preserve">para compra de anticonceptivos. 
</t>
    </r>
    <r>
      <rPr>
        <sz val="10"/>
        <rFont val="Arial"/>
        <family val="2"/>
      </rPr>
      <t>(Por ejemplo, estos otros fondos pueden incluir fondos generados internamente, créditos del Banco Mundial o préstamos y otros fondos de donantes entregados al gobierno [por ejemplo, apoyo presupuestal directo])</t>
    </r>
  </si>
  <si>
    <r>
      <t xml:space="preserve">TOTAL fondos de gobierno </t>
    </r>
    <r>
      <rPr>
        <b/>
        <sz val="12"/>
        <color theme="1"/>
        <rFont val="Arial"/>
        <family val="2"/>
      </rPr>
      <t>asignados</t>
    </r>
    <r>
      <rPr>
        <sz val="12"/>
        <color theme="1"/>
        <rFont val="Arial"/>
        <family val="2"/>
      </rPr>
      <t xml:space="preserve"> para compra de anticonceptivos
Esto se auto-calculará.  (sumará a y b de arriba.)</t>
    </r>
  </si>
  <si>
    <r>
      <t>Por favor complete las preguntas abajo para indicar los gastos del gobierno en adquisición de anticonceptivos, por fuente, en el año fiscal completo más reciente (AF '13-'14). 
Esta es la cantidad de fondos que fueron gastados en la compra de anticonceptivos (no lo que fue asignado). Favor designar cuanto de los gastos fueron proporcionados por cada fuente?</t>
    </r>
    <r>
      <rPr>
        <i/>
        <sz val="12"/>
        <rFont val="Arial"/>
        <family val="2"/>
      </rPr>
      <t xml:space="preserve"> </t>
    </r>
  </si>
  <si>
    <t>¿Los fondos de gobierno fueron gastados en compra de anticonceptivos en el ultimo año completo?* 
(Fondos de gobierno incluyen fondos generados internamente, créditos del Banco Mundial o préstamos, y otros fondos que donantes entregan al gobierno para su uso.) 
*(Esto puede incluir casos en los que el Ministerio financia el abastecimiento de anticonceptivos para ONGs o mercadeo social.)</t>
  </si>
  <si>
    <t>En la tabla abajo, el dato debe reflejar el periodo de tiempo en que los fondos fueron gastados, y idealmente debe ser para el año completo más reciente.</t>
  </si>
  <si>
    <t>Fuente de fondos de gobierno, gastados en compra de anticonceptivos</t>
  </si>
  <si>
    <r>
      <t xml:space="preserve">Se usó esta fuente?
</t>
    </r>
    <r>
      <rPr>
        <sz val="10"/>
        <color theme="1"/>
        <rFont val="Arial"/>
        <family val="2"/>
      </rPr>
      <t>(S/N)</t>
    </r>
  </si>
  <si>
    <r>
      <t xml:space="preserve">Monto gastado 
</t>
    </r>
    <r>
      <rPr>
        <sz val="12"/>
        <color theme="1"/>
        <rFont val="Arial"/>
        <family val="2"/>
      </rPr>
      <t>(en US$)</t>
    </r>
  </si>
  <si>
    <r>
      <t xml:space="preserve">Fuente de datos 
</t>
    </r>
    <r>
      <rPr>
        <sz val="12"/>
        <color theme="1"/>
        <rFont val="Arial"/>
        <family val="2"/>
      </rPr>
      <t>(por ejemplo: Tabla de Adquisición de Insumos, PipeLine, etc.)</t>
    </r>
  </si>
  <si>
    <r>
      <t>Fondos generados internamente</t>
    </r>
    <r>
      <rPr>
        <b/>
        <sz val="12"/>
        <color theme="1"/>
        <rFont val="Arial"/>
        <family val="2"/>
      </rPr>
      <t xml:space="preserve"> gastados</t>
    </r>
    <r>
      <rPr>
        <sz val="12"/>
        <color theme="1"/>
        <rFont val="Arial"/>
        <family val="2"/>
      </rPr>
      <t xml:space="preserve"> en compra de anticonceptivos</t>
    </r>
  </si>
  <si>
    <t>i. Especificar fuentes de fondos generados internamente gastados (por ejemplo: de impuestos)</t>
  </si>
  <si>
    <r>
      <t xml:space="preserve">Total de fondos de todas las otras fuentes gubernamentales </t>
    </r>
    <r>
      <rPr>
        <b/>
        <sz val="12"/>
        <color theme="1"/>
        <rFont val="Arial"/>
        <family val="2"/>
      </rPr>
      <t>gastados</t>
    </r>
    <r>
      <rPr>
        <sz val="12"/>
        <color theme="1"/>
        <rFont val="Arial"/>
        <family val="2"/>
      </rPr>
      <t xml:space="preserve"> en compra de anticonceptivos. (Por ejemplo, estos fondos de gobierno pueden incluir fondos comunes, créditos del Banco Mundial o prestamos y otros fondos donados entregados al gobierno [apoyo presupuestal directo].)</t>
    </r>
  </si>
  <si>
    <t>i. Especificar fuentes de los otros fondos de gobierno gastados (por ejemplo: fondos comunes o donante específico)</t>
  </si>
  <si>
    <r>
      <t xml:space="preserve">TOTAL fondos de gobierno gastados en compra de anticonceptivos
</t>
    </r>
    <r>
      <rPr>
        <b/>
        <sz val="12"/>
        <color theme="1"/>
        <rFont val="Arial"/>
        <family val="2"/>
      </rPr>
      <t xml:space="preserve">Esto se auto-calculará. </t>
    </r>
    <r>
      <rPr>
        <sz val="12"/>
        <color theme="1"/>
        <rFont val="Arial"/>
        <family val="2"/>
      </rPr>
      <t xml:space="preserve"> (sumará a y b de arriba.)</t>
    </r>
  </si>
  <si>
    <r>
      <t xml:space="preserve">Por favor complete la tabla abajo para indicar si es una </t>
    </r>
    <r>
      <rPr>
        <b/>
        <u/>
        <sz val="12"/>
        <rFont val="Arial"/>
        <family val="2"/>
      </rPr>
      <t>donación en especie* y gastos del Fondo Global</t>
    </r>
    <r>
      <rPr>
        <sz val="12"/>
        <rFont val="Arial"/>
        <family val="2"/>
      </rPr>
      <t xml:space="preserve"> en la compra de anticonceptivos para el año completo más reciente (AF '13-'14). El periodo de tiempo debe ser igual para todas las fuentes de financiamento. 
*Esto puede incluir casos donde los donantes proveen anticonceptivos al Ministerio  para ONGs o mercadeo social.
</t>
    </r>
  </si>
  <si>
    <t>Fuente de donaciones de anticonceptivos para el sector público</t>
  </si>
  <si>
    <r>
      <t xml:space="preserve">Se usó esta fuente?
</t>
    </r>
    <r>
      <rPr>
        <sz val="10"/>
        <rFont val="Arial"/>
        <family val="2"/>
      </rPr>
      <t>(S/N)</t>
    </r>
  </si>
  <si>
    <r>
      <t xml:space="preserve">Monto gastado 
</t>
    </r>
    <r>
      <rPr>
        <sz val="12"/>
        <rFont val="Arial"/>
        <family val="2"/>
      </rPr>
      <t>(en US$)</t>
    </r>
  </si>
  <si>
    <r>
      <t xml:space="preserve">Periodo de tiempo
</t>
    </r>
    <r>
      <rPr>
        <sz val="12"/>
        <rFont val="Arial"/>
        <family val="2"/>
      </rPr>
      <t>(mm/aa-mm/aa)</t>
    </r>
  </si>
  <si>
    <r>
      <t xml:space="preserve">Fuente de datos 
</t>
    </r>
    <r>
      <rPr>
        <sz val="12"/>
        <rFont val="Arial"/>
        <family val="2"/>
      </rPr>
      <t>(por ejemplo: Tabla de Adquisición de Insumos, PipeLine, etc.)</t>
    </r>
  </si>
  <si>
    <t>Donaciones de anticonceptivos en especie</t>
  </si>
  <si>
    <t>i. Especificar fuente(s) de donaciones en especie</t>
  </si>
  <si>
    <r>
      <t xml:space="preserve">Subvenciones de Fondo Global usados para compra de </t>
    </r>
    <r>
      <rPr>
        <b/>
        <sz val="12"/>
        <color theme="1"/>
        <rFont val="Arial"/>
        <family val="2"/>
      </rPr>
      <t>condones</t>
    </r>
  </si>
  <si>
    <r>
      <t xml:space="preserve">Subvenciones del Fondo Global usados para comprar </t>
    </r>
    <r>
      <rPr>
        <b/>
        <sz val="12"/>
        <color theme="1"/>
        <rFont val="Arial"/>
        <family val="2"/>
      </rPr>
      <t>anticonceptivos aparte de condones</t>
    </r>
  </si>
  <si>
    <r>
      <t xml:space="preserve">Valor total de donaciones en especie y subvenciones del Fondo Global gastados en compra de anticonceptivos
</t>
    </r>
    <r>
      <rPr>
        <b/>
        <sz val="12"/>
        <color theme="1"/>
        <rFont val="Arial"/>
        <family val="2"/>
      </rPr>
      <t xml:space="preserve">Esto se auto-calculará.  </t>
    </r>
    <r>
      <rPr>
        <sz val="12"/>
        <color theme="1"/>
        <rFont val="Arial"/>
        <family val="2"/>
      </rPr>
      <t>(sumara a-c de arriba.)</t>
    </r>
  </si>
  <si>
    <t>Las respuestas a B10 - B13 deben calcularse automaticamente basadas en la informacion provista por usted.  Por favor revisar las respuestas para asegurar que hagan sentido y si usted tiene informacion adicional que agregar, por favor anótela en las celdas para comentarios. 
Los valores se  calcularán automaticamente y la formulas usados se pueden ver selecionando la celda. Si estas respuestas no se calculan automáticamente, por favor proveer informacion relevante en las celdas para comentarios.</t>
  </si>
  <si>
    <r>
      <t xml:space="preserve">Cuota gubernamental de los fondos gastados en compra de anticonceptivos para el sector público 
</t>
    </r>
    <r>
      <rPr>
        <sz val="11"/>
        <color theme="1"/>
        <rFont val="Arial"/>
        <family val="2"/>
      </rPr>
      <t xml:space="preserve">Del monto total gastado para compra de anticonceptivos para el sector público en el año completo más reciente (incluyendo fondos donados y gubernamentales), ¿qué porcentaje fue cubierto con fondos de gobierno (incluye fondos generados internamente,fondos comunes, créditos del Banco Mundial o prestamos y otros fondos entregados al gobierno)? </t>
    </r>
  </si>
  <si>
    <t>Comentarios:</t>
  </si>
  <si>
    <r>
      <t xml:space="preserve">Cuota generada internamente de los fondos gubernamentales gastados en compra de anticonceptivos para el sector público - 
</t>
    </r>
    <r>
      <rPr>
        <sz val="11"/>
        <rFont val="Arial"/>
        <family val="2"/>
      </rPr>
      <t xml:space="preserve">Del monto total gastado por el gobierno para compra de anticonceptivos para el sector público en el año completo más reciente, ¿qué porcentaje fué cubierto con fondos gubernamentales internamente generados? </t>
    </r>
  </si>
  <si>
    <r>
      <t xml:space="preserve">Total gasto en anticonceptivos del sector público como porcentaje del monto que necesitaba comprarse -
</t>
    </r>
    <r>
      <rPr>
        <sz val="11"/>
        <color theme="1"/>
        <rFont val="Arial"/>
        <family val="2"/>
      </rPr>
      <t xml:space="preserve">Del valor estimado de anticonceptivos que necesitan comprarse para el sector público para el año completo más reciente, ¿qué porcentaje fué provisto por alguna fuente (sea el gobierno o donantes)? </t>
    </r>
  </si>
  <si>
    <t>Si B12 no se calculó automáticamente, por favor responder la siguiente pregunta:
¿Hubo una brecha en el financiamiento para los anticonceptivos del sector público, en el último año completo más reciente?</t>
  </si>
  <si>
    <t>Si el gobierno financió alguna adquisición de anticonceptivos en el año completo más reciente, ¿que entidad realizó la compra?. (Por favor seleccione del despliegue.)</t>
  </si>
  <si>
    <t>Especificar entidad</t>
  </si>
  <si>
    <t>i. ¿Es esta entidad para-estatal? (una compañía establecida y contratada por el gobierno para encargarse de actividades comerciales para el gobierno)</t>
  </si>
  <si>
    <t>Por favor anotar cualquier comentario adicional acerca de finanzas y adquisiciones.</t>
  </si>
  <si>
    <r>
      <t xml:space="preserve">Las preguntas previas referían </t>
    </r>
    <r>
      <rPr>
        <i/>
        <sz val="12"/>
        <color theme="1"/>
        <rFont val="Arial"/>
        <family val="2"/>
      </rPr>
      <t>al año fiscal completo más reciente</t>
    </r>
    <r>
      <rPr>
        <sz val="12"/>
        <color theme="1"/>
        <rFont val="Arial"/>
        <family val="2"/>
      </rPr>
      <t xml:space="preserve">. Esta pregunta se refiere </t>
    </r>
    <r>
      <rPr>
        <b/>
        <sz val="12"/>
        <color theme="1"/>
        <rFont val="Arial"/>
        <family val="2"/>
      </rPr>
      <t>al presente año fiscal.</t>
    </r>
    <r>
      <rPr>
        <sz val="12"/>
        <color theme="1"/>
        <rFont val="Arial"/>
        <family val="2"/>
      </rPr>
      <t xml:space="preserve"> </t>
    </r>
  </si>
  <si>
    <t>Fondos del gobierno han sido asignados para la compra de anticonceptivos para el presente año fiscal?</t>
  </si>
  <si>
    <t>Si la respuesta es si, favor de describir las asignaciones (la fuente y la cantidad si está disponible).</t>
  </si>
  <si>
    <t>C. Suministros</t>
  </si>
  <si>
    <r>
      <t xml:space="preserve">¿Se ofrecen los siguientes anticonceptivos a través del sector comercial, sector público, ONGs, o mercadeo social? 
</t>
    </r>
    <r>
      <rPr>
        <sz val="11"/>
        <color theme="1"/>
        <rFont val="Arial"/>
        <family val="2"/>
      </rPr>
      <t xml:space="preserve">(Por favor indicar qué métodos se supone que deberian ser ofrecidos, no los que actualmente se encuentran en existencias.) </t>
    </r>
  </si>
  <si>
    <t>Método Anticonceptivo</t>
  </si>
  <si>
    <t>Por favor seleccione de la lista de despliegue</t>
  </si>
  <si>
    <t>Sector Comercial</t>
  </si>
  <si>
    <t>Sector Público</t>
  </si>
  <si>
    <t>ONG</t>
  </si>
  <si>
    <r>
      <t xml:space="preserve">Anticonceptivo oral combinado </t>
    </r>
    <r>
      <rPr>
        <sz val="10"/>
        <color theme="1"/>
        <rFont val="Arial"/>
        <family val="2"/>
      </rPr>
      <t>(estrogeno + progesterona - por  ejemplo, LoFemenol, Microgynon)</t>
    </r>
  </si>
  <si>
    <r>
      <t xml:space="preserve">Pildora de solo progesterona </t>
    </r>
    <r>
      <rPr>
        <sz val="10"/>
        <color theme="1"/>
        <rFont val="Arial"/>
        <family val="2"/>
      </rPr>
      <t>(por ejemplo, Ovrette, Microlut)</t>
    </r>
  </si>
  <si>
    <r>
      <t xml:space="preserve">Inyectables </t>
    </r>
    <r>
      <rPr>
        <sz val="10"/>
        <color theme="1"/>
        <rFont val="Arial"/>
        <family val="2"/>
      </rPr>
      <t>(por ejemplo, DepoProvera, Noristerat)</t>
    </r>
  </si>
  <si>
    <r>
      <t>Implantes</t>
    </r>
    <r>
      <rPr>
        <sz val="10"/>
        <color theme="1"/>
        <rFont val="Arial"/>
        <family val="2"/>
      </rPr>
      <t xml:space="preserve"> (por ejemplo, Jadelle, Implanon)</t>
    </r>
  </si>
  <si>
    <r>
      <t>Dispositivos intrauterinos (DIUs)</t>
    </r>
    <r>
      <rPr>
        <sz val="10"/>
        <color theme="1"/>
        <rFont val="Arial"/>
        <family val="2"/>
      </rPr>
      <t xml:space="preserve"> (por ejemplo, T de Cobre)</t>
    </r>
  </si>
  <si>
    <t>Condones masculinos</t>
  </si>
  <si>
    <t>Condones femeninos</t>
  </si>
  <si>
    <r>
      <t>Pildoras anticonceptivas de emergencia</t>
    </r>
    <r>
      <rPr>
        <sz val="10"/>
        <color theme="1"/>
        <rFont val="Arial"/>
        <family val="2"/>
      </rPr>
      <t xml:space="preserve"> (por ejemplo, Postinor)</t>
    </r>
  </si>
  <si>
    <r>
      <t xml:space="preserve">Métodos permanentes para hombres </t>
    </r>
    <r>
      <rPr>
        <sz val="10"/>
        <color theme="1"/>
        <rFont val="Arial"/>
        <family val="2"/>
      </rPr>
      <t>(vasectomia)</t>
    </r>
  </si>
  <si>
    <r>
      <t xml:space="preserve">Métodos permanentes para mujeres </t>
    </r>
    <r>
      <rPr>
        <sz val="10"/>
        <color theme="1"/>
        <rFont val="Arial"/>
        <family val="2"/>
      </rPr>
      <t>(ligacion tubarica)</t>
    </r>
  </si>
  <si>
    <t>Método del collar</t>
  </si>
  <si>
    <r>
      <t xml:space="preserve">Otros métodos anticonceptivos - especificar 
</t>
    </r>
    <r>
      <rPr>
        <sz val="11"/>
        <color theme="1"/>
        <rFont val="Arial"/>
        <family val="2"/>
      </rPr>
      <t>(Por favor proveer el nombre del otro anticonceptivo ofrecido, por sector.)</t>
    </r>
  </si>
  <si>
    <t>C2. Por favor anotar cualquier comentario acerca de los anticonceptivos ofrecidos.</t>
  </si>
  <si>
    <t>D. Politica (Compromiso)</t>
  </si>
  <si>
    <t>¿Hay una estrategia de DAIA o de disponibilidad asegurada de insumos de salud reproductiva, o DAIA está explícitamente incluída en una estrategia de país?</t>
  </si>
  <si>
    <t>SI LA RESPUESTA ES NO, PASE A LA PREGUNTA D2.</t>
  </si>
  <si>
    <t>Nombre de la Estrategia</t>
  </si>
  <si>
    <t>Años cubiertos (incluyendo actualizaciones de estrategia)</t>
  </si>
  <si>
    <t>¿La estrategia está oficialmente aprobada por el Ministerio?</t>
  </si>
  <si>
    <t>¿Se está implementando la estrategia DAIA?</t>
  </si>
  <si>
    <t xml:space="preserve"> ¿Algún suministro de planificación familiar está sujeto a aranceles e impuestos de importación u otros cargos?</t>
  </si>
  <si>
    <t>Si la respuesta es SI, ¿para qué sectores (público, ONG, mercadeo social, comercial)?</t>
  </si>
  <si>
    <t>Si la respuesta es SI, ¿cuánto son los aranceles, impuestos o cargos?</t>
  </si>
  <si>
    <r>
      <t xml:space="preserve"> ¿Existen políticas que obstaculicen la habilidad del sector privado (sector comercial, ONGs, o mercadeo social) para proveer métodos anticonceptivos
 </t>
    </r>
    <r>
      <rPr>
        <sz val="10"/>
        <color theme="1"/>
        <rFont val="Arial"/>
        <family val="2"/>
      </rPr>
      <t>(por ejemplo: control de precios, restricciones para su distribución, impuestos/aranceles, prohibiciones de publicidad, etc.)?</t>
    </r>
  </si>
  <si>
    <t>Si la respuesta es SI, describa las politicas.</t>
  </si>
  <si>
    <r>
      <t xml:space="preserve"> ¿Existen políticas que </t>
    </r>
    <r>
      <rPr>
        <b/>
        <sz val="12"/>
        <color theme="1"/>
        <rFont val="Arial"/>
        <family val="2"/>
      </rPr>
      <t>permitan</t>
    </r>
    <r>
      <rPr>
        <sz val="12"/>
        <color theme="1"/>
        <rFont val="Arial"/>
        <family val="2"/>
      </rPr>
      <t xml:space="preserve"> al sector privado (sector comercial, ONGs, o mercadeo social) proveer métodos anticonceptivos?</t>
    </r>
  </si>
  <si>
    <t>Si la respuesta es SI, describa las políticas.</t>
  </si>
  <si>
    <t>Por favor complete el siguiente cuadro para indicar la política de dispensación en el país. Para cada uno de los siguientes métodos, ¿cuál es el personal de nivel más inferior autorizado a dispensarlo? 
Por favor seleccionar de la lista de despliegue si es posible. Si no encuentra el cargo del proveedor de servicio que se ajuste, puede escribirlo.</t>
  </si>
  <si>
    <t>Métodos Anticonceptivos</t>
  </si>
  <si>
    <r>
      <t xml:space="preserve">Anote el proveedor de nivel más inferior autorizado a dispensar el método en el </t>
    </r>
    <r>
      <rPr>
        <b/>
        <sz val="12"/>
        <rFont val="Arial"/>
        <family val="2"/>
      </rPr>
      <t>sector público</t>
    </r>
  </si>
  <si>
    <r>
      <t xml:space="preserve">Anote el proveedor de nivel más inferior autorizado a dispensar el método en el </t>
    </r>
    <r>
      <rPr>
        <b/>
        <sz val="12"/>
        <rFont val="Arial"/>
        <family val="2"/>
      </rPr>
      <t>sector privado</t>
    </r>
  </si>
  <si>
    <t>Anticonceptivo oral combinado y/o sólo de progesterona</t>
  </si>
  <si>
    <t>Inyectables</t>
  </si>
  <si>
    <t>Implantes</t>
  </si>
  <si>
    <t>DIUs</t>
  </si>
  <si>
    <t>Condones masculinos y/o /femeninos</t>
  </si>
  <si>
    <t>Anticonceptivo oral de emergencia</t>
  </si>
  <si>
    <t>Ligaduras tubaricas y/o vasectomias</t>
  </si>
  <si>
    <t xml:space="preserve">Por favor describa alguna otra política o regulación que restrinja quién puede dispensar algún método anticonceptivo en particular. (Por ejemplo, ¿los farmaceuticos están autorizados a proveer métodos?) Por favor anote a qué metodo y a qué sector aplica la política o regulación. </t>
  </si>
  <si>
    <t xml:space="preserve"> ¿El país tiene leyes, regulaciones o políticas que hacen dificil para las siguientes sub-poblaciones acceder a servicios efectivos de planificación famliar?</t>
  </si>
  <si>
    <t>S/N</t>
  </si>
  <si>
    <t xml:space="preserve">Si la respuesta es SI, describa la ley/regulación/política afectando el acceso </t>
  </si>
  <si>
    <t>¿Se están implementando las reglas/políticas?</t>
  </si>
  <si>
    <t>Personas solteras</t>
  </si>
  <si>
    <t>Jóvenes</t>
  </si>
  <si>
    <t>Otros</t>
  </si>
  <si>
    <t>Hay cargos/cobros* al cliente en el sector público para planificación familiar:
*(Esta pregunta se refiere a cargos/cobros regulados/autorizados, no cargos/cobros "bajo cuerda".)</t>
  </si>
  <si>
    <t>¿Servicios?</t>
  </si>
  <si>
    <t>¿Suministros/medicamentos?</t>
  </si>
  <si>
    <t>Si la respuesta es SI, ¿existen excepciones para gente que no pueda pagarlos?</t>
  </si>
  <si>
    <t>i.  Si la respuesta es SI, describa la excepción.</t>
  </si>
  <si>
    <t>¿Los siguientes anticonceptivos están incluídos en la Lista Nacional de Medicamentos Esenciales (LNME) u otra lista de prioridad equivalente? (por ejemplo, la Lista Nacional de Insumos o Dispositivos)</t>
  </si>
  <si>
    <t>Anticonceptivos orales combinados</t>
  </si>
  <si>
    <t>Píldoras de solo progesterona</t>
  </si>
  <si>
    <t>Dispositivos Intrauterinos (DIUs)</t>
  </si>
  <si>
    <t>Pildoras anticonceptivas de emergencia</t>
  </si>
  <si>
    <t>Algún otro anticonceptivo?</t>
  </si>
  <si>
    <t>i. Nombre de otro(s) anticonceptivo(s) en la lista</t>
  </si>
  <si>
    <t>¿De qué año(s) es la lista?</t>
  </si>
  <si>
    <t>Nombre(s) de la lista</t>
  </si>
  <si>
    <t>Anotaciones acerca de las listas</t>
  </si>
  <si>
    <t>E. Cadena de Suministros (Capacidad)</t>
  </si>
  <si>
    <r>
      <t xml:space="preserve">En los últimos 12 meses, ¿ha ocurrido algún desabastecimiento a nivel central* de alguno de los anticonceptivos ofrecidos en los establecimientos del sector público?
</t>
    </r>
    <r>
      <rPr>
        <sz val="10"/>
        <color theme="1"/>
        <rFont val="Arial"/>
        <family val="2"/>
      </rPr>
      <t>(Si algún método no se supone que deba ofrecerse en los establecimientos del sector público, por favor indicar que los desabastecimientos no aplican (escoja "no aplicable" de la lista desplegada).)
*(Nivel central se refiere al almacén central del sector público.)</t>
    </r>
  </si>
  <si>
    <t>Píldoras sólo de progesterona</t>
  </si>
  <si>
    <t>Dispositivos intrauterinos (DIUs)</t>
  </si>
  <si>
    <t>Píldoras anticonceptivas de emergencia</t>
  </si>
  <si>
    <r>
      <t xml:space="preserve">Período de tiempo cubierto por los reportes revisados
</t>
    </r>
    <r>
      <rPr>
        <sz val="10"/>
        <color theme="1"/>
        <rFont val="Arial"/>
        <family val="2"/>
      </rPr>
      <t xml:space="preserve">(mm/aa - mm/aa) (por ejemplo, reportes de 01/14-12/14) </t>
    </r>
  </si>
  <si>
    <r>
      <t xml:space="preserve">Fuente de datos
</t>
    </r>
    <r>
      <rPr>
        <sz val="10"/>
        <color theme="1"/>
        <rFont val="Arial"/>
        <family val="2"/>
      </rPr>
      <t>(por ejemplo: Reporte de Planeamiento de Adquisiciones y Monitoreo, sistema de información para la administración logística (SIAL), inventario físico periodico, reportes de almacen)</t>
    </r>
  </si>
  <si>
    <t xml:space="preserve">¿Los desabastecimientos son un gran problema en su país, en los siguientes niveles? (¿Son comunes? ¿Tienden a durar largo tiempo?)
</t>
  </si>
  <si>
    <t>Nivel de entrega de servicios (establecimientos del sector público)</t>
  </si>
  <si>
    <t>Nivel central (almacen del nivel central para el sector público)</t>
  </si>
  <si>
    <t xml:space="preserve">Por favor anotar cualquier comentario adiciona acerca de los retos y/o exitos con DAIA en su país. </t>
  </si>
  <si>
    <t xml:space="preserve">!Gracias por su trabajo en esta encuesta! La información será usada para monitorear DAIA para propósitos programáticos y de abogacía.  Esperamos que tambien le sea de utilidad para estos propósitos.
 </t>
  </si>
  <si>
    <t>Enquête relative aux indicateurs sur la sécurité de la contraception, 2015</t>
  </si>
  <si>
    <t>Pays:</t>
  </si>
  <si>
    <t>Les indicateurs SC sont présentés dans les sections suivantes:  
        A) direction et la coordination        B) finances et l'approvisionnement        C) commodités        D) politiques        E) chaîne d'approvisionnement</t>
  </si>
  <si>
    <t>Instructions:
-  Veuillez indiquer vos réponses dans les espaces blancs. Certaines questions contiennent des listes déroulantes pour votre sélection.
-  Pour les cellules jaunes, veuillez confirmer l'information et changer la couleur de la cellule à blanc.
-  Certaines questions qui dépendent des réponses précédentes peuvent être grisés.
-  Si la réponse est plus longue que l’espace prévu, vous pouvez soit manuellement ajuster la hauteur de la ligne ou utiliser l'option ajuster la hauteur de la ligne afin de voir la réponse entière. (Ajuster la hauteur de la ligne, selectionner la (les) reponse(s) et aller sur l'onglet Accueil - Taille de Cellule - Format - Aujuster la hauteur de la ligne dans les versions recentes de Excel ou Format - Ligne - Ajuster dans les anciennes versions de Excel.)
Le document sur la Foire Aux Questions / Conseils de l'enquête qui accompagne cette enquête contient des précisions sur certains questions.
Ne hésitez pas à contacter cs_survey@jsi.com pour toute question. Merci d'avoir rempli cette enquête.</t>
  </si>
  <si>
    <t>A. Direction et coordination</t>
  </si>
  <si>
    <r>
      <t xml:space="preserve">Y a-t-il un comité national qui travaille sur la sécurité de la contraception ? 
</t>
    </r>
    <r>
      <rPr>
        <sz val="10"/>
        <color theme="1"/>
        <rFont val="Arial"/>
        <family val="2"/>
      </rPr>
      <t>Dans le cadre de son mandat, le Comité doit traiter certain aspect lié à la sécurité de la contraception même s'il est connu sous un autre nom, par exemple : la planification familiale, la santé reproductive, la mortalité maternelle, le Comité des médicaments essentiels, etc.</t>
    </r>
  </si>
  <si>
    <t>Quel est le nom du comité ?</t>
  </si>
  <si>
    <t xml:space="preserve">Les organisations suivantes sont-elles représentées au sein du comité ? </t>
  </si>
  <si>
    <t>(Oui/Non liste déroulant)</t>
  </si>
  <si>
    <t>Marketing social</t>
  </si>
  <si>
    <t>Si oui, précisez le ou les noms des organisations</t>
  </si>
  <si>
    <r>
      <t xml:space="preserve">ONG 
</t>
    </r>
    <r>
      <rPr>
        <sz val="10"/>
        <color theme="1"/>
        <rFont val="Arial"/>
        <family val="2"/>
      </rPr>
      <t>(par exemple : prestation de service, plaidoyer, affiliée à Planned Parenthood, affiliée à Marie Stopes, organisations confessionnelles, etc.)</t>
    </r>
  </si>
  <si>
    <r>
      <t xml:space="preserve">Secteur commercial 
</t>
    </r>
    <r>
      <rPr>
        <sz val="10"/>
        <color theme="1"/>
        <rFont val="Arial"/>
        <family val="2"/>
      </rPr>
      <t>(par exemple : associations de pharmaciens, producteurs, etc.)</t>
    </r>
  </si>
  <si>
    <t>Donateurs / bailleurs de fonds</t>
  </si>
  <si>
    <t>Si oui, précisez le ou les noms des donateurs</t>
  </si>
  <si>
    <t>Agences des Nations Unies</t>
  </si>
  <si>
    <t>Si oui, précisez le ou les noms des agences</t>
  </si>
  <si>
    <r>
      <t xml:space="preserve">Ministère de la Santé 
</t>
    </r>
    <r>
      <rPr>
        <sz val="10"/>
        <color theme="1"/>
        <rFont val="Arial"/>
        <family val="2"/>
      </rPr>
      <t>(par exemple : logistique, santé reproductive, planification familiale, santé maternelle et infantile, VIH / sida, unités pharmaceutiques, etc.)</t>
    </r>
  </si>
  <si>
    <t>Si oui, précisez le ou les noms des unités</t>
  </si>
  <si>
    <t>Dépôt médical central, entrepôt central, ou centrale d'achat</t>
  </si>
  <si>
    <t>Si oui, veuillez préciser</t>
  </si>
  <si>
    <t xml:space="preserve">Ministère des Finances ou Ministère de la Planification </t>
  </si>
  <si>
    <t>Autre 
(par exemple : partenaires)</t>
  </si>
  <si>
    <t xml:space="preserve">Combien de fois le comité s'est-il réunis au cours de l'année passée ? (0, 1-2, 3-5, or 6+) </t>
  </si>
  <si>
    <t xml:space="preserve">Est-ce que le comité est officiellement sanctionnée par le gouvernement ?                          </t>
  </si>
  <si>
    <r>
      <t>Exist-il un "champion" de la sécurité contraceptive ? 
Ç</t>
    </r>
    <r>
      <rPr>
        <sz val="10"/>
        <color theme="1"/>
        <rFont val="Arial"/>
        <family val="2"/>
      </rPr>
      <t>a veut dire, quelqu'un qui fait constamment le plaidoyer pour l'approvisionnement en contraceptifs</t>
    </r>
  </si>
  <si>
    <t>Si oui, préciser l'organization de la personne</t>
  </si>
  <si>
    <t>Veuillez préciser le titre de la personne</t>
  </si>
  <si>
    <t>B. Finances et achat (Capital)</t>
  </si>
  <si>
    <t xml:space="preserve">Quel est le calendrier de l'exercice budgétaire du gouvernement du pays ? </t>
  </si>
  <si>
    <t xml:space="preserve">Mois du début </t>
  </si>
  <si>
    <t>Mois du fin</t>
  </si>
  <si>
    <r>
      <t xml:space="preserve">Quelle était la valeur estimative en dollars des contraceptifs qui devaient être achetés pour l'utilisation dans le secteur public* pour le plus récent exercice complet ? (en dollars américains)
(par exemple, pour couvrir les besoins de l'exercice budgétaire 2013-14)
* Il peut s'agir des cas où le ministère fournit des contraceptifs aux ONG ou aux services de marketing social.
</t>
    </r>
    <r>
      <rPr>
        <sz val="12"/>
        <rFont val="Arial"/>
        <family val="2"/>
      </rPr>
      <t>Cette information nous permettra de comparer les besoins d'approvisionnement avec les informations sur les dépenses recueillies plus tard dans l'enquête.</t>
    </r>
  </si>
  <si>
    <t>Période d'un an couverte par le montant prévisionnel / quantifié noté au partie B2
(Dans l'idéal, l'exercice 2013-14)</t>
  </si>
  <si>
    <t>Début
mm/yy</t>
  </si>
  <si>
    <t>Fin 
mm/yy</t>
  </si>
  <si>
    <t>Qui a dirigé le processus prévisionnel / de quantification  (Indiquez le nom des organisations.)</t>
  </si>
  <si>
    <t xml:space="preserve">Existe-t-il une ligne budgétaire du gouvernement consacrée à l'achat de produits contraceptifs ? </t>
  </si>
  <si>
    <r>
      <t xml:space="preserve">Veuillez répondre aux questions ci-dessous concernant les </t>
    </r>
    <r>
      <rPr>
        <b/>
        <u/>
        <sz val="12"/>
        <rFont val="Arial"/>
        <family val="2"/>
      </rPr>
      <t>allocations gouvernementales</t>
    </r>
    <r>
      <rPr>
        <sz val="12"/>
        <rFont val="Arial"/>
        <family val="2"/>
      </rPr>
      <t xml:space="preserve"> pour l'achat de contraceptifs.
Les fonds alloués sont ceux initialement désignés pour les contraceptifs, même si elles n'ont pas été finalement utilisés pour l'achat de contraceptifs.</t>
    </r>
  </si>
  <si>
    <r>
      <t xml:space="preserve">Y-a-t-il des fonds publics alloués (engagés) pour l'achat de produits contraceptifs pour l'exercice budgétaire complet le plus récent (exercice 2013-14) ? 
</t>
    </r>
    <r>
      <rPr>
        <sz val="10"/>
        <rFont val="Arial"/>
        <family val="2"/>
      </rPr>
      <t>Les fonds publics comprennent les fonds générés en interne, les fonds composites, les crédits ou les prêts de la Banque Mondiale, et d'autres fonds que les bailleurs ont donnés au gouvernement.</t>
    </r>
  </si>
  <si>
    <t>Dans le tableau ci-dessous, la période de temps devrait refléter lorsque les allocations devaient être dépensé, et idéalement être la plus récente année financière complète.</t>
  </si>
  <si>
    <t>Source des fonds publics alloués à l'achat de produits contraceptifs</t>
  </si>
  <si>
    <r>
      <t xml:space="preserve">Montant alloué 
</t>
    </r>
    <r>
      <rPr>
        <sz val="10"/>
        <color theme="1"/>
        <rFont val="Arial"/>
        <family val="2"/>
      </rPr>
      <t>(en dollars US)</t>
    </r>
  </si>
  <si>
    <r>
      <t xml:space="preserve">Période 
</t>
    </r>
    <r>
      <rPr>
        <sz val="10"/>
        <color theme="1"/>
        <rFont val="Arial"/>
        <family val="2"/>
      </rPr>
      <t>(mm/aa-mm/aa)</t>
    </r>
  </si>
  <si>
    <r>
      <t xml:space="preserve">Source de données 
</t>
    </r>
    <r>
      <rPr>
        <sz val="12"/>
        <color theme="1"/>
        <rFont val="Arial"/>
        <family val="2"/>
      </rPr>
      <t>(par exemple : rapports du ministère)</t>
    </r>
  </si>
  <si>
    <t>Observations</t>
  </si>
  <si>
    <r>
      <t xml:space="preserve">Fonds générés en interne </t>
    </r>
    <r>
      <rPr>
        <b/>
        <u/>
        <sz val="12"/>
        <rFont val="Arial"/>
        <family val="2"/>
      </rPr>
      <t>alloués</t>
    </r>
    <r>
      <rPr>
        <sz val="12"/>
        <rFont val="Arial"/>
        <family val="2"/>
      </rPr>
      <t xml:space="preserve"> pour l'achat de produits contraceptifs </t>
    </r>
  </si>
  <si>
    <r>
      <t xml:space="preserve">Total de tous autres fonds publics </t>
    </r>
    <r>
      <rPr>
        <b/>
        <u/>
        <sz val="12"/>
        <rFont val="Arial"/>
        <family val="2"/>
      </rPr>
      <t>alloués</t>
    </r>
    <r>
      <rPr>
        <sz val="12"/>
        <rFont val="Arial"/>
        <family val="2"/>
      </rPr>
      <t xml:space="preserve"> à l'achat de produits contraceptifs. 
</t>
    </r>
    <r>
      <rPr>
        <sz val="10"/>
        <rFont val="Arial"/>
        <family val="2"/>
      </rPr>
      <t xml:space="preserve">(Par exemple, ces autres fonds publics peuvent inclure des fonds communs, des crédits ou des prêts de la Banque Mondiale ou des fonds données au gouvernement par d'autres bailleurs de fonds (par exemple, appui budgétaire direct]) </t>
    </r>
  </si>
  <si>
    <r>
      <t>TOTAL des fonds publics</t>
    </r>
    <r>
      <rPr>
        <b/>
        <sz val="12"/>
        <color theme="1"/>
        <rFont val="Arial"/>
        <family val="2"/>
      </rPr>
      <t xml:space="preserve"> </t>
    </r>
    <r>
      <rPr>
        <b/>
        <u/>
        <sz val="12"/>
        <color theme="1"/>
        <rFont val="Arial"/>
        <family val="2"/>
      </rPr>
      <t>alloués</t>
    </r>
    <r>
      <rPr>
        <sz val="12"/>
        <color theme="1"/>
        <rFont val="Arial"/>
        <family val="2"/>
      </rPr>
      <t xml:space="preserve"> à l'achat de produits contraceptifs.  
Calcul automatique (somme des cellules a et b ci-dessus) </t>
    </r>
  </si>
  <si>
    <r>
      <t xml:space="preserve">Veuillez répondre aux questions ci-dessous pour indiquer les </t>
    </r>
    <r>
      <rPr>
        <b/>
        <u/>
        <sz val="12"/>
        <rFont val="Arial"/>
        <family val="2"/>
      </rPr>
      <t>dépenses du gouvernement</t>
    </r>
    <r>
      <rPr>
        <sz val="12"/>
        <rFont val="Arial"/>
        <family val="2"/>
      </rPr>
      <t xml:space="preserve"> sur l'achat de contraceptifs, selon la source,
dans la plus récente année financière complète (FY '13 -'14).
En d'autres termes, combien a été dépensé sur l'achat de contraceptifs (non ce qui a été alloué). Combien de ces dépenses a été fournie par chaque source?</t>
    </r>
  </si>
  <si>
    <r>
      <t xml:space="preserve">Des fonds publics ont-ils été </t>
    </r>
    <r>
      <rPr>
        <b/>
        <sz val="12"/>
        <color theme="1"/>
        <rFont val="Arial"/>
        <family val="2"/>
      </rPr>
      <t>dépensés</t>
    </r>
    <r>
      <rPr>
        <sz val="12"/>
        <color theme="1"/>
        <rFont val="Arial"/>
        <family val="2"/>
      </rPr>
      <t xml:space="preserve"> pour l'achat de produits contraceptifs au cours de l'exercice budgétaire complet le plus récent ? *
</t>
    </r>
    <r>
      <rPr>
        <sz val="10"/>
        <color theme="1"/>
        <rFont val="Arial"/>
        <family val="2"/>
      </rPr>
      <t>(Les fonds publics comprennent les fonds générés en interne, les fonds composites, les crédits ou les prêts de la Banque mondiale, et d'autres fonds que les bailleurs ont donnés au gouvernement.)
*(Il peut s'agir de cas où le ministère fournit des contraceptifs aux ONG ou aux services de marketing social.)</t>
    </r>
  </si>
  <si>
    <t>Dans le tableau ci-dessous, la période de temps devrait refléter lorsque les fonds ont été dépensés, et idéalement être la plus récente année financière complète.</t>
  </si>
  <si>
    <t xml:space="preserve">Source des fonds publics dépensés pour l'achat de produits contraceptifs </t>
  </si>
  <si>
    <t>Cette source a-t-elle été utilisée ? 
(O/N)</t>
  </si>
  <si>
    <r>
      <t xml:space="preserve">Montant dépensé 
</t>
    </r>
    <r>
      <rPr>
        <sz val="10"/>
        <color theme="1"/>
        <rFont val="Arial"/>
        <family val="2"/>
      </rPr>
      <t>(en dollars US)</t>
    </r>
  </si>
  <si>
    <r>
      <t xml:space="preserve">Source de données 
</t>
    </r>
    <r>
      <rPr>
        <sz val="10"/>
        <color theme="1"/>
        <rFont val="Arial"/>
        <family val="2"/>
      </rPr>
      <t>(par exemple : tableau d'achat des produits contraceptifs,  PipeLine, etc.)</t>
    </r>
  </si>
  <si>
    <t xml:space="preserve">Observations </t>
  </si>
  <si>
    <r>
      <t xml:space="preserve">Fonds générés en interne </t>
    </r>
    <r>
      <rPr>
        <b/>
        <sz val="12"/>
        <color theme="1"/>
        <rFont val="Arial"/>
        <family val="2"/>
      </rPr>
      <t>dépensés</t>
    </r>
    <r>
      <rPr>
        <sz val="12"/>
        <color theme="1"/>
        <rFont val="Arial"/>
        <family val="2"/>
      </rPr>
      <t xml:space="preserve"> pour l'achat de produits contraceptifs </t>
    </r>
  </si>
  <si>
    <t>i. Précisez la ou les sources des fonds générés en interne qui ont été dépensés (par exemple, les impôts)</t>
  </si>
  <si>
    <r>
      <t xml:space="preserve">Total de tous les autres fonds publics </t>
    </r>
    <r>
      <rPr>
        <b/>
        <sz val="12"/>
        <color theme="1"/>
        <rFont val="Arial"/>
        <family val="2"/>
      </rPr>
      <t>dépensés</t>
    </r>
    <r>
      <rPr>
        <sz val="12"/>
        <color theme="1"/>
        <rFont val="Arial"/>
        <family val="2"/>
      </rPr>
      <t xml:space="preserve"> pour l'achat de produits contraceptifs, 
</t>
    </r>
    <r>
      <rPr>
        <sz val="10"/>
        <color theme="1"/>
        <rFont val="Arial"/>
        <family val="2"/>
      </rPr>
      <t>Par exemple, les autres fonds publics peuvent être des fonds composites, des crédits ou des prêts de la Banque Mondiale, et d'autres fonds que les donateurs ont donnés au gouvernement [par exemple, appui budgétaire direct]</t>
    </r>
  </si>
  <si>
    <t xml:space="preserve">i.  Précisez la ou les sources des autres fonds publics dépensés (par exemple : fonds composites ou donateur spécifique) </t>
  </si>
  <si>
    <r>
      <t>TOTAL des fonds publics</t>
    </r>
    <r>
      <rPr>
        <b/>
        <sz val="12"/>
        <color theme="1"/>
        <rFont val="Arial"/>
        <family val="2"/>
      </rPr>
      <t xml:space="preserve"> dépensés </t>
    </r>
    <r>
      <rPr>
        <sz val="12"/>
        <color theme="1"/>
        <rFont val="Arial"/>
        <family val="2"/>
      </rPr>
      <t xml:space="preserve">pour l'achat de produits contraceptifs  
</t>
    </r>
    <r>
      <rPr>
        <b/>
        <sz val="12"/>
        <color theme="1"/>
        <rFont val="Arial"/>
        <family val="2"/>
      </rPr>
      <t>Calcul automatique</t>
    </r>
    <r>
      <rPr>
        <sz val="12"/>
        <color theme="1"/>
        <rFont val="Arial"/>
        <family val="2"/>
      </rPr>
      <t>.  (Somme des cellules a et b ci-dessus)</t>
    </r>
  </si>
  <si>
    <r>
      <t xml:space="preserve">Veuillez compléter le tableau ci-dessous pour indiquer </t>
    </r>
    <r>
      <rPr>
        <b/>
        <u/>
        <sz val="12"/>
        <rFont val="Arial"/>
        <family val="2"/>
      </rPr>
      <t>les dons en nature* et les dépenses du Fonds Mondial</t>
    </r>
    <r>
      <rPr>
        <sz val="12"/>
        <rFont val="Arial"/>
        <family val="2"/>
      </rPr>
      <t xml:space="preserve"> sur l'achat des contraceptive dans la plus récente année financière complète (FY '13 -'14).
La période de temps doit être identique pour toutes les sources de fonds dans l'idéal
* Il peut s'agir de cas où le ministère fournit des contraceptifs aux ONG ou aux services de marketing social.
</t>
    </r>
  </si>
  <si>
    <t>Source des donations de produits contraceptifs pour le secteur public*</t>
  </si>
  <si>
    <r>
      <t xml:space="preserve">Cette source a-t-elle été utilisée ? 
</t>
    </r>
    <r>
      <rPr>
        <sz val="10"/>
        <color theme="1"/>
        <rFont val="Arial"/>
        <family val="2"/>
      </rPr>
      <t>(O/N)</t>
    </r>
  </si>
  <si>
    <r>
      <t xml:space="preserve">Montant dépensé pour ces achats 
</t>
    </r>
    <r>
      <rPr>
        <sz val="10"/>
        <color theme="1"/>
        <rFont val="Arial"/>
        <family val="2"/>
      </rPr>
      <t>(en dollars US)</t>
    </r>
  </si>
  <si>
    <r>
      <t xml:space="preserve">Source de données 
</t>
    </r>
    <r>
      <rPr>
        <sz val="10"/>
        <color theme="1"/>
        <rFont val="Arial"/>
        <family val="2"/>
      </rPr>
      <t>(par exemple :  dossiers des donateurs,  PipeLine, RHInterchange, etc.)</t>
    </r>
  </si>
  <si>
    <t xml:space="preserve">Dons en nature de produits contraceptifs </t>
  </si>
  <si>
    <t xml:space="preserve">i. Précisez la ou les sources des dons en nature </t>
  </si>
  <si>
    <r>
      <t xml:space="preserve">Subventions du Fonds Mondial consacrées à l'achat de </t>
    </r>
    <r>
      <rPr>
        <b/>
        <sz val="12"/>
        <color theme="1"/>
        <rFont val="Arial"/>
        <family val="2"/>
      </rPr>
      <t xml:space="preserve">préservatifs </t>
    </r>
  </si>
  <si>
    <r>
      <t xml:space="preserve">Subventions du Fonds Mondial consacrées à l'achat de </t>
    </r>
    <r>
      <rPr>
        <b/>
        <sz val="12"/>
        <color theme="1"/>
        <rFont val="Arial"/>
        <family val="2"/>
      </rPr>
      <t>produits contraceptifs autre que des préservatifs</t>
    </r>
  </si>
  <si>
    <r>
      <t xml:space="preserve">TOTAL de la valeur des dons en nature et des subventions du Fonds Mondial utilisés pour l'achat de produits contraceptifs 
</t>
    </r>
    <r>
      <rPr>
        <b/>
        <sz val="12"/>
        <color theme="1"/>
        <rFont val="Arial"/>
        <family val="2"/>
      </rPr>
      <t xml:space="preserve">Calcul automatique </t>
    </r>
    <r>
      <rPr>
        <sz val="12"/>
        <color theme="1"/>
        <rFont val="Arial"/>
        <family val="2"/>
      </rPr>
      <t xml:space="preserve"> (Somme des cellules a-c ci-dessus.)</t>
    </r>
  </si>
  <si>
    <t>Les réponses à B10 - B13 doit calculer automatiquement en fonction de l'information fournie. Se il vous plaît examiner les réponses pour se assurer qu'ils font sens pour vous, et si vous avez des informations supplémentaires à ajouter, s'il vous plaît noter dans les cellules de commentaires fournis.
Les valeurs auto-calculer et les formules utilisées peuvent être vus en sélectionnant la cellule. Si les réponses ne calculent pas automatiquement, s'il vous plaît fournir des informations pertinentes dans les commentaires boîtes.</t>
  </si>
  <si>
    <r>
      <t xml:space="preserve">Part du gouvernement des fonds publics consacrés à l'achat de produits contraceptifs pour le secteur public -
</t>
    </r>
    <r>
      <rPr>
        <sz val="12"/>
        <color theme="1"/>
        <rFont val="Arial"/>
        <family val="2"/>
      </rPr>
      <t>Sur le montant total dépensé pour l'achat de produits contraceptifs pour le secteur public au cours de l'exercice budgétaire complet le plus récent (y compris les fonds publics et les fonds des donateurs), quel pourcentage a été couvert par les fonds publics (y compris les fonds générés en interne, les fonds composites, les crédits ou les prêts de la Banque Mondiale, et les autres les fonds remis au gouvernement)?</t>
    </r>
  </si>
  <si>
    <t>Observations:</t>
  </si>
  <si>
    <r>
      <t xml:space="preserve">La part générée en interne des fonds publics dépensés pour l'achat de produits contraceptifs pour le secteur public -
</t>
    </r>
    <r>
      <rPr>
        <sz val="12"/>
        <rFont val="Arial"/>
        <family val="2"/>
      </rPr>
      <t xml:space="preserve">Sur le montant total dépensé pour l'achat de produits contraceptifs pour le secteur public au cours de l'exercice budgétaire complet le plus récent, quel pourcentage a été couvert par des fonds publics générés en interne? </t>
    </r>
  </si>
  <si>
    <r>
      <rPr>
        <b/>
        <sz val="12"/>
        <color theme="1"/>
        <rFont val="Arial"/>
        <family val="2"/>
      </rPr>
      <t xml:space="preserve">Dépenses totales consacrées à l'achat de produits contraceptifs pour le secteur public comme pourcentage du montant réquis -
</t>
    </r>
    <r>
      <rPr>
        <sz val="12"/>
        <color theme="1"/>
        <rFont val="Arial"/>
        <family val="2"/>
      </rPr>
      <t xml:space="preserve">Sur la valeur estimée de l'achat des produits contraceptifs qui devaient être achetés pour le secteur public au cours de l'exercice budgétaire complet le plus récent, quel pourcentage a été fourni par quelconque source (source publique ou donateurs)?   </t>
    </r>
  </si>
  <si>
    <t>Si B12 n'est pas calculé automatiquement, veuillez répondre à la question suivante :
Y a-t-il eu un déficit de financement pour le secteur public au cours de l'exercice budgétaire complet le plus récent ?</t>
  </si>
  <si>
    <t>Si le gouvernement a financé l'achat de produits contraceptifs au cours de l'exercice budgétaire complet le plus récent, quelle entité a effectué l' (les) achat (s) ? (Veuillez sélectionner la réponse à partir du menu déroulant.)</t>
  </si>
  <si>
    <t xml:space="preserve">Veuillez indiquer l'entité </t>
  </si>
  <si>
    <t xml:space="preserve">i. Est-ce une entité paraétatique ? (à savoir, une entreprise créée et mandatée par le gouvernement pour mener des activités commerciales en son nom ?) </t>
  </si>
  <si>
    <t xml:space="preserve">Veuillez ajouter tout commentaire supplémentaire sur les finances et les achats. </t>
  </si>
  <si>
    <r>
      <t xml:space="preserve">Les questions précédentes concernés </t>
    </r>
    <r>
      <rPr>
        <i/>
        <sz val="12"/>
        <color theme="1"/>
        <rFont val="Arial"/>
        <family val="2"/>
      </rPr>
      <t>l'exercice budgétaire terminé le plus récent</t>
    </r>
    <r>
      <rPr>
        <sz val="12"/>
        <color theme="1"/>
        <rFont val="Arial"/>
        <family val="2"/>
      </rPr>
      <t xml:space="preserve">. Cette question se rapporte à </t>
    </r>
    <r>
      <rPr>
        <b/>
        <sz val="12"/>
        <color theme="1"/>
        <rFont val="Arial"/>
        <family val="2"/>
      </rPr>
      <t>l'exercice en cours.</t>
    </r>
  </si>
  <si>
    <t>Est-ce que des fonds ont été alloués par le gouvernement pour l'achat de contraceptifs pour l'exercice en cours?</t>
  </si>
  <si>
    <t>Si oui, veuillez décrire les allocations (la source des fonds et la quantité si elle est disponible).</t>
  </si>
  <si>
    <t xml:space="preserve">Les méthodes contraceptives suivantes sont-elles offerts par le secteur commercial, le secteur public, les ONG ou le marketing social ?  (Veuillez indiquer les méthodes qui doivent être offert, qu'elles soient actuellement en stock ou non.) </t>
  </si>
  <si>
    <t>Méthode contraceptive</t>
  </si>
  <si>
    <t>Veuillez sélectionner une réponse à partir du menu déroulant.</t>
  </si>
  <si>
    <t>Secteur commercial</t>
  </si>
  <si>
    <t xml:space="preserve">Secteur public </t>
  </si>
  <si>
    <t xml:space="preserve">Marketing social </t>
  </si>
  <si>
    <r>
      <t>Contraceptifs oraux combinés</t>
    </r>
    <r>
      <rPr>
        <sz val="10"/>
        <color theme="1"/>
        <rFont val="Arial"/>
        <family val="2"/>
      </rPr>
      <t xml:space="preserve"> (estrogène + progestatif  - par  exemple, LoFemenol, Microgynon)</t>
    </r>
  </si>
  <si>
    <r>
      <t xml:space="preserve">Pilules à progestatif seul </t>
    </r>
    <r>
      <rPr>
        <sz val="10"/>
        <color theme="1"/>
        <rFont val="Arial"/>
        <family val="2"/>
      </rPr>
      <t>(par exemple, Ovrette, Microlut)</t>
    </r>
  </si>
  <si>
    <r>
      <t xml:space="preserve">Contraceptifs injectables </t>
    </r>
    <r>
      <rPr>
        <sz val="10"/>
        <color theme="1"/>
        <rFont val="Arial"/>
        <family val="2"/>
      </rPr>
      <t>(par exemple, DepoProvera, Noristerat)</t>
    </r>
  </si>
  <si>
    <r>
      <t xml:space="preserve">Implants </t>
    </r>
    <r>
      <rPr>
        <sz val="10"/>
        <color theme="1"/>
        <rFont val="Arial"/>
        <family val="2"/>
      </rPr>
      <t>(par exemple, Jadelle, Implanon)</t>
    </r>
  </si>
  <si>
    <r>
      <t>Dispositifs intra-utérins (DIU)</t>
    </r>
    <r>
      <rPr>
        <sz val="10"/>
        <color theme="1"/>
        <rFont val="Arial"/>
        <family val="2"/>
      </rPr>
      <t xml:space="preserve"> (par exemple, Optima Copper T)</t>
    </r>
  </si>
  <si>
    <t>Préservatifs masculins</t>
  </si>
  <si>
    <t xml:space="preserve">Préservatifs féminins </t>
  </si>
  <si>
    <r>
      <t>Pilules contraceptives d'urgence</t>
    </r>
    <r>
      <rPr>
        <sz val="10"/>
        <color theme="1"/>
        <rFont val="Arial"/>
        <family val="2"/>
      </rPr>
      <t xml:space="preserve"> (par exemple, Postinor)</t>
    </r>
  </si>
  <si>
    <r>
      <t xml:space="preserve">Méthodes de longue durée pour les hommes </t>
    </r>
    <r>
      <rPr>
        <sz val="10"/>
        <color theme="1"/>
        <rFont val="Arial"/>
        <family val="2"/>
      </rPr>
      <t>(vasectomie)</t>
    </r>
  </si>
  <si>
    <r>
      <t xml:space="preserve">Méthodes de longue durée pour les femmes </t>
    </r>
    <r>
      <rPr>
        <sz val="10"/>
        <color theme="1"/>
        <rFont val="Arial"/>
        <family val="2"/>
      </rPr>
      <t>(ligature des trompes)</t>
    </r>
  </si>
  <si>
    <t>Colliers du Cycle</t>
  </si>
  <si>
    <t>Autres méthodes contraceptives - précisez 
(Veuillez indiquer le nom des autres contraceptifs offerst par le secteur.)</t>
  </si>
  <si>
    <t>C2. Veuillez noter tout autre commentaire sur les produits offerts.</t>
  </si>
  <si>
    <t>D.  Politique (Engagement)</t>
  </si>
  <si>
    <t>Existe-t-il une stratégie relative à la sécurité de la contraception ou à la sécurité des produits de santé reproductive ou bien la sécurité de la contraception est-elle explicitement comprise dans une stratégie nationale ?</t>
  </si>
  <si>
    <t>SINON, SAUTER À LA QUESTION D2</t>
  </si>
  <si>
    <t>Nom de la stratégie</t>
  </si>
  <si>
    <t>Années couvertes  (y compris les mises à jour de la stratégie)</t>
  </si>
  <si>
    <t>La stratégie est-elle officiellement approuvée par le ministère ?</t>
  </si>
  <si>
    <t xml:space="preserve">La stratégie de sécurité de la contraception est-elle mise en œuvre ? </t>
  </si>
  <si>
    <t xml:space="preserve">Certains produits de planification familiale sont-ils soumis à des taxes, des droits d'importations et d'autres droits ? </t>
  </si>
  <si>
    <t>Si oui, quels sont les secteurs concernés (secteur public, ONG, marketing social, secteur commercial) ?</t>
  </si>
  <si>
    <t xml:space="preserve">Si oui, quel est le montant des droits et des taxes ? </t>
  </si>
  <si>
    <r>
      <t xml:space="preserve">Y a-t-il des politiques qui </t>
    </r>
    <r>
      <rPr>
        <b/>
        <sz val="12"/>
        <color theme="1"/>
        <rFont val="Arial"/>
        <family val="2"/>
      </rPr>
      <t>entravent</t>
    </r>
    <r>
      <rPr>
        <sz val="12"/>
        <color theme="1"/>
        <rFont val="Arial"/>
        <family val="2"/>
      </rPr>
      <t xml:space="preserve"> la capacité du secteur privé (secteur commercial,  ONG ou  marketing social) à fournir des méthodes contraceptives (par exemple : contrôle des prix, restrictions de distribution, taxes / droits de douane, interdictions publicitaires, etc.) ?</t>
    </r>
  </si>
  <si>
    <t xml:space="preserve">Si oui, veuillez décrire ces politiques. </t>
  </si>
  <si>
    <r>
      <t xml:space="preserve">Y a-t-il des politiques qui </t>
    </r>
    <r>
      <rPr>
        <b/>
        <sz val="12"/>
        <color theme="1"/>
        <rFont val="Arial"/>
        <family val="2"/>
      </rPr>
      <t>encouragent</t>
    </r>
    <r>
      <rPr>
        <sz val="12"/>
        <color theme="1"/>
        <rFont val="Arial"/>
        <family val="2"/>
      </rPr>
      <t xml:space="preserve"> la capacité du secteur privé (secteur commercial,  ONG ou  marketing social) à fournir des méthodes contraceptives ?</t>
    </r>
  </si>
  <si>
    <t>Se il vous plaît compléter le tableau suivant pour indiquer les politiques du pays en ce qui concerne le plus bas cadres du fournisseur qui est autorisé à vendre ou distribuer des particuliers méthodes contraceptives.
S'il vous plaît sélectionner dans la liste déroulante si possible. Si vous ne pouvez pas trouver un cadre de prestataire qui convient, vous pouvez l'écrire dans la cellule.</t>
  </si>
  <si>
    <t>Méthode(s) contraceptive(s)</t>
  </si>
  <si>
    <r>
      <t xml:space="preserve">Notez le niveau de prestation le plus bas autorisé à vendre ou à distribuer  la méthode dans le </t>
    </r>
    <r>
      <rPr>
        <b/>
        <sz val="12"/>
        <rFont val="Arial"/>
        <family val="2"/>
      </rPr>
      <t>secteur public</t>
    </r>
  </si>
  <si>
    <r>
      <t xml:space="preserve">Notez le niveau de prestation le plus bas autorisé à vendre ou à distribuer  la méthode dans le </t>
    </r>
    <r>
      <rPr>
        <b/>
        <sz val="12"/>
        <rFont val="Arial"/>
        <family val="2"/>
      </rPr>
      <t>secteur privé</t>
    </r>
  </si>
  <si>
    <t>Contraceptifs oraux combinés et / ou pilules progestatives</t>
  </si>
  <si>
    <t xml:space="preserve">Contraceptifs injectables </t>
  </si>
  <si>
    <t xml:space="preserve">Implants </t>
  </si>
  <si>
    <t>DIU</t>
  </si>
  <si>
    <t xml:space="preserve">Préservatifs maculins et/ ou féminins </t>
  </si>
  <si>
    <t xml:space="preserve">Pillule contraceptive d'urgence </t>
  </si>
  <si>
    <t xml:space="preserve">Ligature des trompes et  / ou vasectomie </t>
  </si>
  <si>
    <t xml:space="preserve">Veuillez décrire toute autre politique ou réglementation qui limite les prestataires qui sont autorisés à vendre ou à distribuer des méthodes contraceptives particulières. (Par exemple, les pharmaciens sont-ils autorisés à fournir les méthodes ? Est-ce que les méthodes sont disponibles aux clients sans ordonnance ?) Veuillez indiquer à quels méthodes et à quels secteurs les politiques / réglementations s'appliquent. </t>
  </si>
  <si>
    <t>Le pays applique-t-il des lois, des règlements ou des politiques qui empêchent les sous-populations suivantes d'accéder à des services efficaces de planification familiale ?</t>
  </si>
  <si>
    <t>O/N</t>
  </si>
  <si>
    <t xml:space="preserve">Si oui, veuillez décrire les lois, les règlements ou les politiques qui limitent l'accès aux services. </t>
  </si>
  <si>
    <t>Les lois / politiques sont-elles mises en œuvre ?</t>
  </si>
  <si>
    <t>Personnes célibataires</t>
  </si>
  <si>
    <t xml:space="preserve">Jeunes </t>
  </si>
  <si>
    <t>Autre</t>
  </si>
  <si>
    <t xml:space="preserve">Les services de planification familiale offerts par le secteur public sont-ils payants pour le client ?  
*(Cette question se rapporte aux frais determinés par la politique et non pas aux frais informels.)
</t>
  </si>
  <si>
    <t>Services ?</t>
  </si>
  <si>
    <t>Produits ?</t>
  </si>
  <si>
    <t xml:space="preserve">Si oui, existe-t-il des dérogations pour les personnes qui n'ont pas les moyens de payer ? </t>
  </si>
  <si>
    <t xml:space="preserve">i. Si oui, décrivez ces dérogations. </t>
  </si>
  <si>
    <t>Les contraceptifs suivants sont-ils inclus dans la Liste nationale des médicaments essentiels (LNME) ou dans une autre liste prioritaire équivalente ? (par exemple, la Liste nationale des dispositifs médicaux)</t>
  </si>
  <si>
    <t xml:space="preserve">Contraceptifs oraux combinés </t>
  </si>
  <si>
    <t>Pilules à progestatif seul</t>
  </si>
  <si>
    <t>Contraceptifs injectables</t>
  </si>
  <si>
    <t>Dispositifs intra-utérins (DIU)</t>
  </si>
  <si>
    <t>Préservatifs féminins</t>
  </si>
  <si>
    <t>Pilules contraceptives d'urgence</t>
  </si>
  <si>
    <t>Autre(s) contraceptif(s) ?</t>
  </si>
  <si>
    <t>i. Nom des autres contraceptifs sur la (les) liste(s)</t>
  </si>
  <si>
    <t xml:space="preserve">De quelle année date(nt) la (les) liste(s) ? </t>
  </si>
  <si>
    <t>Nom de la (les) liste(s)</t>
  </si>
  <si>
    <t xml:space="preserve">Remarques sur la (les) liste(s)
</t>
  </si>
  <si>
    <t>Information on country's Poverty Reduction Strategy Paper (PRSP)</t>
  </si>
  <si>
    <t>E. Chaîne d'approvisionnement (Capacité)</t>
  </si>
  <si>
    <t>Au cours des 12 derniers mois, les produits contraceptifs proposés par les établissements du secteur public ont-ils été soumis à des rupture de stock au niveau central* ?  (Lorsqu'une méthode n'est pas destinée à être proposée dans les établissements du secteur public, veuillez indiquer que les ruptures de stock ne sont pas applicables (choisir "Ne s'applique pas" dans la liste déroulante).)</t>
  </si>
  <si>
    <r>
      <t xml:space="preserve">Période couverte par les rapports examinés
</t>
    </r>
    <r>
      <rPr>
        <sz val="10"/>
        <color theme="1"/>
        <rFont val="Arial"/>
        <family val="2"/>
      </rPr>
      <t xml:space="preserve">(mm/aa - mm/aa) (par exemple, rapports du 01/14-12/14) </t>
    </r>
  </si>
  <si>
    <r>
      <t xml:space="preserve">Source de données
</t>
    </r>
    <r>
      <rPr>
        <sz val="10"/>
        <color theme="1"/>
        <rFont val="Arial"/>
        <family val="2"/>
      </rPr>
      <t>(par exemple : Rapport sur la planification et le suivi des achats, Système d'information de la gestion logistique, inventaire physique régulier, rapports d'entreposage)</t>
    </r>
  </si>
  <si>
    <t xml:space="preserve">Les ruptures de stock constituent-elles un problème important dans votre pays aux niveaux suivants ? (à savoir, sont-elles fréquentes et durent-elles longtemps ?)
</t>
  </si>
  <si>
    <t>au niveau du point de prestation de service (à savoir, établissements de santé du secteur public)</t>
  </si>
  <si>
    <t>au niveau central (à savoir, dépôt central du secteur public)</t>
  </si>
  <si>
    <t xml:space="preserve">Veuillez noter tout commentaire d'ordre général sur les défis et / ou les succès observés dans le domaine de la sécurité de la contraception dans votre pays. </t>
  </si>
  <si>
    <t xml:space="preserve">Merci pour votre participation a cette étude ! Les informations seront utilisées pour faire un suivi de la sécurité des produits contraceptifs à des fins de programmes et de plaidoyer. Nous espérons qu'elles vous seront également utiles à ces mêmes fins. 
</t>
  </si>
  <si>
    <t>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t>
  </si>
  <si>
    <r>
      <t xml:space="preserve">Were government funds </t>
    </r>
    <r>
      <rPr>
        <b/>
        <sz val="12"/>
        <rFont val="Arial"/>
        <family val="2"/>
      </rPr>
      <t>allocated</t>
    </r>
    <r>
      <rPr>
        <sz val="12"/>
        <rFont val="Arial"/>
        <family val="2"/>
      </rPr>
      <t xml:space="preserve"> (i.e., committed) for contraceptive procurement in the most recent complete fiscal year (FY '13-'14)? 
This question refers to funds planned to be spent on contraceptives, whether or not they ended up being spent.
(Government funds include internally generated funds, basket funds, World Bank credits or loans, and other funds donors gave to the government for their use.) </t>
    </r>
  </si>
  <si>
    <t>Lactional Amennorhea Method (LAM)</t>
  </si>
  <si>
    <t xml:space="preserve">Contraceptives can be sold by pharmacists without a prescription. </t>
  </si>
  <si>
    <t>Lack of demand for contraceptives, poor functioning of the current LMIS system, lack of collaboration between public and private sectors, fear of hormonal contraceptives among healthcare providers and FP services users.</t>
  </si>
  <si>
    <t>Refer to the question of D4.a</t>
  </si>
  <si>
    <t xml:space="preserve">Because of the leadership role of the Procurement and Logistics Management Cell (PLMC) under MOHFW, procurement for all the packages were completed on time (efficiency and transparency improved through using the online procurement portal). Along with overall smooth supply chain system including the successful implementation of eLMIS throughout Bangladesh and promotion of the data driven decision making culture, the country saw "NO STOCKOUT" of any commodities at the central level for past five consecutive years. </t>
  </si>
  <si>
    <t>Products can be purchased in a pharmacy without a prescription, but their provision can only be done in a health facility by a trained health worker</t>
  </si>
  <si>
    <r>
      <t>Directorate of Pharmacy, Medicines, and Laboratories; National HIV/AIDS Program; Directorate of Family Health; Permanent Secretary for Fight against HIV/AIDS and Sexually Transmitted Diseases; Directorate of Administration and Finance of the Ministry of Health</t>
    </r>
    <r>
      <rPr>
        <sz val="12"/>
        <color rgb="FFFF0000"/>
        <rFont val="Arial"/>
        <family val="2"/>
      </rPr>
      <t xml:space="preserve"> </t>
    </r>
  </si>
  <si>
    <r>
      <t>Directorate of Health Information and Statistics; National School of Public Health; Associations of HIV / AIDS, Burkinabe Association of Midwives; Society of Obstetricians and Gynecologists; Jhpiego, RAJS (African Youth Network against AIDS in Burkina Faso), AgirPF, GIZ, Research Institute of Health Sciences,</t>
    </r>
    <r>
      <rPr>
        <sz val="12"/>
        <color rgb="FFFF0000"/>
        <rFont val="Arial"/>
        <family val="2"/>
      </rPr>
      <t xml:space="preserve"> </t>
    </r>
    <r>
      <rPr>
        <sz val="12"/>
        <rFont val="Arial"/>
        <family val="2"/>
      </rPr>
      <t>Directorate of Health Promotion, Burkinabe Pediatric S</t>
    </r>
    <r>
      <rPr>
        <sz val="12"/>
        <color theme="1"/>
        <rFont val="Arial"/>
        <family val="2"/>
      </rPr>
      <t>ociety; Network of Youth Development Organizations, Equilibres et Populations (local NGO); IPPF Member Association - Association burkinabé pour le bien-être familial (ABBEF)</t>
    </r>
  </si>
  <si>
    <r>
      <t xml:space="preserve">Delivery notes, </t>
    </r>
    <r>
      <rPr>
        <sz val="12"/>
        <rFont val="Arial"/>
        <family val="2"/>
      </rPr>
      <t>Proof of Receipts,</t>
    </r>
    <r>
      <rPr>
        <sz val="12"/>
        <color theme="1"/>
        <rFont val="Arial"/>
        <family val="2"/>
      </rPr>
      <t xml:space="preserve"> PipeLine database</t>
    </r>
  </si>
  <si>
    <r>
      <t>500 million CFA, the annual amount approved</t>
    </r>
    <r>
      <rPr>
        <sz val="12"/>
        <color rgb="FFFF0000"/>
        <rFont val="Arial"/>
        <family val="2"/>
      </rPr>
      <t xml:space="preserve"> </t>
    </r>
    <r>
      <rPr>
        <sz val="12"/>
        <color theme="1"/>
        <rFont val="Arial"/>
        <family val="2"/>
      </rPr>
      <t>by the government for contraceptive procurement.</t>
    </r>
  </si>
  <si>
    <r>
      <t xml:space="preserve">For purchases using the national budget, the needs are expressed by the Directorate of Family Health (DSF), which submits them to the Directorate of Administration and Finance (DAF) of the Ministry of </t>
    </r>
    <r>
      <rPr>
        <sz val="12"/>
        <rFont val="Arial"/>
        <family val="2"/>
      </rPr>
      <t>Health. The DAF is responsible for carrying out procurement through the Central Medical Stores (CAMEG) according to the procurement procedures.</t>
    </r>
  </si>
  <si>
    <t>There has been a steady improvement in the availability of products at the service delivery level. However, the program suffers from chronic under-financing for the acquisition of products and for the implementation of  activities supporting contraceptive security.</t>
  </si>
  <si>
    <t xml:space="preserve">We are still struggling with male condoms, although we do not have a stock-out, the reserves are low. This is due to some confusion with the GF as we transition from one project to (hopefully) the next. </t>
  </si>
  <si>
    <t>Policy in Cameroon allows pharmacists to be trained as family planning service providers, and in that case can distribute methods</t>
  </si>
  <si>
    <t>In general, stockouts at the central and regional levels are not a problem; the real problem is the availability of contraceptives at health centers</t>
  </si>
  <si>
    <t>Note that in the 2012-2016 program between the MS and UNFPA, the two institutions signed a Memorandum of Understanding (MOU) for a gradual appropriation by the MS of contraceptive procurement costs. The MS began with a contribution of 20% and will end in 2016 contributing 80% of the total contraceptives budget/cost. The plan is that the MS will pay 100% of contraceptive costs beginning in 2017. This gradual process is as follows: 2012 - 0%/ 2013 - 25% / 2014- 40% / 2015-55% / 2016 - 80%.</t>
  </si>
  <si>
    <t>There are no policies or rules that prevent service providers from selling or distributing contraceptives.</t>
  </si>
  <si>
    <t>The Family Planning Program was introduced in Cape Verde in 1978 and the CPR is 44% (EDSR II (DHS II) 2005). The total fertility rate has gone from 7.9 children per woman in 1988 to 2.3 children per woman in 2010 (2010 Census).</t>
  </si>
  <si>
    <t>Cote d'Ivoire</t>
  </si>
  <si>
    <t>In the quantification done in December 2014, we noticed that nearly all of the family planning products were overstocked at the public sector and AIBEF, so orders in 2014 were overestimated. The only product that was in risk of stockout was Implanon.</t>
  </si>
  <si>
    <t>Some contraceptives, such as oral contraceptives and emergency contraceptive pills, are available without prescription in private pharmacies. In private pharmacies, injectable contraceptives are supposed to be sold by the pharmacist with a prescription from a midwife or gynecologist (though in reality, free sales are most common), but the pharmacist is not allowed to do the injection. IUDs and implants are often prescribed by a midwife or gynecologist, but because very few private pharmacies have them in stock, orders are usually done on an ad-hoc basis following a specific order by the pharmacist</t>
  </si>
  <si>
    <t>The National Strategic Plan for the Supply Chain for Pharmaceuticals and Strategic Products (PNSCA) takes into account some aspects of reproductive health commodity security, including contraceptives</t>
  </si>
  <si>
    <t>DRC</t>
  </si>
  <si>
    <t>The purchasing process took too long between October 2013 and March 2015</t>
  </si>
  <si>
    <t>Article 178 of the penal code and the 1920 law on reproductive health. Pharmacists can provide oral contraceptives and condoms without prescription. Prescriptions are required for injectable contraceptives and others contraceptives.</t>
  </si>
  <si>
    <t>The process is lengthy through the MOH (UNFPA Proforma is valid for three months, after this period, it must be requested again)</t>
  </si>
  <si>
    <t xml:space="preserve">If yes, how much are the duties, taxes, or fees?  </t>
  </si>
  <si>
    <t xml:space="preserve">A prescription is not needed. Pharmacies dispense all contraceptives that can be purchased with them.   Prescriptions are not required. </t>
  </si>
  <si>
    <t>Committee is trying to invite MERCK managers to join this year. This is a group that is part of the Committee and advocates permanently for CS. All of them are considered champions. USAID participates through its projects (MSH, DELIVER with CS Regional Initiative). Inside the MOH, there is a budget line, but it is not included in Ministry of Treasury, which makes it difficult to guarantee the contraceptive budget. National Social Security System Basic Plan. As contraceptives are procured by UNFPA,  taxes are exempted.</t>
  </si>
  <si>
    <t>An institutional task force has been organized. They have analyzed the whole procurement process through UNFPA as a third-party procurement agent, identifying bottlenecks and proposing solutions to avoid stockouts.</t>
  </si>
  <si>
    <r>
      <t>A1.</t>
    </r>
    <r>
      <rPr>
        <sz val="12"/>
        <color indexed="8"/>
        <rFont val="Arial"/>
        <family val="2"/>
      </rPr>
      <t xml:space="preserve">
</t>
    </r>
    <r>
      <rPr>
        <i/>
        <sz val="11"/>
        <color indexed="8"/>
        <rFont val="Arial"/>
        <family val="2"/>
      </rPr>
      <t/>
    </r>
  </si>
  <si>
    <r>
      <t xml:space="preserve"> Is there a national committee that works on contraceptive security? 
</t>
    </r>
    <r>
      <rPr>
        <sz val="10"/>
        <color indexed="8"/>
        <rFont val="Arial"/>
        <family val="2"/>
      </rPr>
      <t>Committee should have some aspect of contraceptive security as part of its Terms of Reference, even if it is known by a different name, for example: Family Planning, Reproductive Health, Maternal Mortality, Essential Medicine Committee, etc.</t>
    </r>
  </si>
  <si>
    <r>
      <t xml:space="preserve">NGO 
</t>
    </r>
    <r>
      <rPr>
        <i/>
        <sz val="11"/>
        <color indexed="8"/>
        <rFont val="Arial"/>
        <family val="2"/>
      </rPr>
      <t>(for example: service delivery, advocacy, Planned Parenthood affiliate, Marie Stopes affiliate, faith-based organizations, etc.)</t>
    </r>
  </si>
  <si>
    <r>
      <t>Commercial sector</t>
    </r>
    <r>
      <rPr>
        <sz val="11"/>
        <color indexed="8"/>
        <rFont val="Arial"/>
        <family val="2"/>
      </rPr>
      <t xml:space="preserve"> 
</t>
    </r>
    <r>
      <rPr>
        <i/>
        <sz val="11"/>
        <color indexed="8"/>
        <rFont val="Arial"/>
        <family val="2"/>
      </rPr>
      <t>(for example: pharmacy associations, manufacturers, etc.)</t>
    </r>
  </si>
  <si>
    <r>
      <t xml:space="preserve">Ministry of Health 
</t>
    </r>
    <r>
      <rPr>
        <i/>
        <sz val="11"/>
        <color indexed="8"/>
        <rFont val="Arial"/>
        <family val="2"/>
      </rPr>
      <t>(for example: logistics, reproductive health, family planning, maternal and child health, HIV/AIDS, pharmacy units, etc.)</t>
    </r>
  </si>
  <si>
    <r>
      <t xml:space="preserve">Other 
</t>
    </r>
    <r>
      <rPr>
        <i/>
        <sz val="11"/>
        <color indexed="8"/>
        <rFont val="Arial"/>
        <family val="2"/>
      </rPr>
      <t>(for example: partners)</t>
    </r>
  </si>
  <si>
    <r>
      <t xml:space="preserve">Is there a Contraceptive Security "champion"? 
</t>
    </r>
    <r>
      <rPr>
        <sz val="10"/>
        <color indexed="8"/>
        <rFont val="Arial"/>
        <family val="2"/>
      </rPr>
      <t>Someone who consistently brings up and advocates for contraceptive supplies</t>
    </r>
  </si>
  <si>
    <r>
      <t xml:space="preserve">Is there a government budget line item specifically for the procurement of contraceptives?  
</t>
    </r>
    <r>
      <rPr>
        <sz val="10"/>
        <color indexed="8"/>
        <rFont val="Arial"/>
        <family val="2"/>
      </rPr>
      <t>Please select from the dropdown list</t>
    </r>
    <r>
      <rPr>
        <sz val="12"/>
        <color indexed="8"/>
        <rFont val="Arial"/>
        <family val="2"/>
      </rPr>
      <t>.</t>
    </r>
  </si>
  <si>
    <r>
      <t xml:space="preserve">Please complete the questions below regarding </t>
    </r>
    <r>
      <rPr>
        <b/>
        <u/>
        <sz val="12"/>
        <color indexed="8"/>
        <rFont val="Arial"/>
        <family val="2"/>
      </rPr>
      <t>government allocations</t>
    </r>
    <r>
      <rPr>
        <sz val="12"/>
        <color indexed="8"/>
        <rFont val="Arial"/>
        <family val="2"/>
      </rPr>
      <t xml:space="preserve"> for contraceptive procurement.
Allocated funds are those originally designated for contraceptives, </t>
    </r>
    <r>
      <rPr>
        <i/>
        <sz val="12"/>
        <color indexed="8"/>
        <rFont val="Arial"/>
        <family val="2"/>
      </rPr>
      <t>whether or not</t>
    </r>
    <r>
      <rPr>
        <sz val="12"/>
        <color indexed="8"/>
        <rFont val="Arial"/>
        <family val="2"/>
      </rPr>
      <t xml:space="preserve"> they ended up being spent on contraceptives.</t>
    </r>
  </si>
  <si>
    <r>
      <t xml:space="preserve">Amount allocated 
</t>
    </r>
    <r>
      <rPr>
        <sz val="11"/>
        <color indexed="8"/>
        <rFont val="Arial"/>
        <family val="2"/>
      </rPr>
      <t>(in USD)</t>
    </r>
  </si>
  <si>
    <r>
      <t>Time period</t>
    </r>
    <r>
      <rPr>
        <sz val="12"/>
        <color indexed="8"/>
        <rFont val="Arial"/>
        <family val="2"/>
      </rPr>
      <t xml:space="preserve"> 
(mm/yy-mm/yy)
</t>
    </r>
  </si>
  <si>
    <r>
      <t>Data source</t>
    </r>
    <r>
      <rPr>
        <i/>
        <u/>
        <sz val="12"/>
        <color indexed="8"/>
        <rFont val="Arial"/>
        <family val="2"/>
      </rPr>
      <t xml:space="preserve"> </t>
    </r>
    <r>
      <rPr>
        <i/>
        <sz val="12"/>
        <color indexed="8"/>
        <rFont val="Arial"/>
        <family val="2"/>
      </rPr>
      <t xml:space="preserve">
</t>
    </r>
    <r>
      <rPr>
        <sz val="11"/>
        <color indexed="8"/>
        <rFont val="Arial"/>
        <family val="2"/>
      </rPr>
      <t>(for example: Ministry records)</t>
    </r>
  </si>
  <si>
    <r>
      <t xml:space="preserve">TOTAL government funds </t>
    </r>
    <r>
      <rPr>
        <b/>
        <u/>
        <sz val="12"/>
        <color indexed="8"/>
        <rFont val="Arial"/>
        <family val="2"/>
      </rPr>
      <t>allocated</t>
    </r>
    <r>
      <rPr>
        <sz val="12"/>
        <color indexed="8"/>
        <rFont val="Arial"/>
        <family val="2"/>
      </rPr>
      <t xml:space="preserve"> for contraceptive procurement
</t>
    </r>
    <r>
      <rPr>
        <b/>
        <sz val="12"/>
        <color indexed="8"/>
        <rFont val="Arial"/>
        <family val="2"/>
      </rPr>
      <t xml:space="preserve">This will auto-calculate.  </t>
    </r>
    <r>
      <rPr>
        <i/>
        <sz val="11"/>
        <color indexed="8"/>
        <rFont val="Arial"/>
        <family val="2"/>
      </rPr>
      <t>(It will sum a &amp; b above.)</t>
    </r>
  </si>
  <si>
    <r>
      <t xml:space="preserve">Please complete the questions below to indicate </t>
    </r>
    <r>
      <rPr>
        <b/>
        <u/>
        <sz val="12"/>
        <color indexed="8"/>
        <rFont val="Arial"/>
        <family val="2"/>
      </rPr>
      <t>government expenditures</t>
    </r>
    <r>
      <rPr>
        <sz val="12"/>
        <color indexed="8"/>
        <rFont val="Arial"/>
        <family val="2"/>
      </rPr>
      <t xml:space="preserve"> on contraceptive procurement, by source, 
in the most recent complete fiscal year (FY '13-'14). 
</t>
    </r>
    <r>
      <rPr>
        <i/>
        <sz val="12"/>
        <color indexed="8"/>
        <rFont val="Arial"/>
        <family val="2"/>
      </rPr>
      <t>This is how much was spent on contraceptive procurement (not what was allocated). How much of this spending was provided from each source?</t>
    </r>
  </si>
  <si>
    <r>
      <t xml:space="preserve">Were government funds </t>
    </r>
    <r>
      <rPr>
        <b/>
        <sz val="12"/>
        <color indexed="8"/>
        <rFont val="Arial"/>
        <family val="2"/>
      </rPr>
      <t>spent</t>
    </r>
    <r>
      <rPr>
        <sz val="12"/>
        <color indexed="8"/>
        <rFont val="Arial"/>
        <family val="2"/>
      </rPr>
      <t xml:space="preserve">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t>
    </r>
  </si>
  <si>
    <r>
      <t xml:space="preserve">Was this a source?
</t>
    </r>
    <r>
      <rPr>
        <i/>
        <sz val="11"/>
        <color indexed="8"/>
        <rFont val="Arial"/>
        <family val="2"/>
      </rPr>
      <t>(Y/N)</t>
    </r>
  </si>
  <si>
    <r>
      <t xml:space="preserve">Amount spent 
</t>
    </r>
    <r>
      <rPr>
        <sz val="11"/>
        <color indexed="8"/>
        <rFont val="Arial"/>
        <family val="2"/>
      </rPr>
      <t>(in USD)</t>
    </r>
  </si>
  <si>
    <r>
      <t>Time period</t>
    </r>
    <r>
      <rPr>
        <sz val="12"/>
        <color indexed="8"/>
        <rFont val="Arial"/>
        <family val="2"/>
      </rPr>
      <t xml:space="preserve"> (mm/yy-mm/yy)
</t>
    </r>
  </si>
  <si>
    <r>
      <t>Data source</t>
    </r>
    <r>
      <rPr>
        <i/>
        <sz val="10"/>
        <color indexed="8"/>
        <rFont val="Arial"/>
        <family val="2"/>
      </rPr>
      <t xml:space="preserve"> 
(for example: Contraceptive Procurement Table, PipeLine, etc.)</t>
    </r>
  </si>
  <si>
    <r>
      <t xml:space="preserve">Internally generated funds </t>
    </r>
    <r>
      <rPr>
        <b/>
        <sz val="12"/>
        <color indexed="8"/>
        <rFont val="Arial"/>
        <family val="2"/>
      </rPr>
      <t>spent</t>
    </r>
    <r>
      <rPr>
        <sz val="12"/>
        <color indexed="8"/>
        <rFont val="Arial"/>
        <family val="2"/>
      </rPr>
      <t xml:space="preserve"> on contraceptive procurement</t>
    </r>
  </si>
  <si>
    <r>
      <t xml:space="preserve">i. Specify source(s) of internally generated funds spent </t>
    </r>
    <r>
      <rPr>
        <i/>
        <sz val="12"/>
        <color indexed="8"/>
        <rFont val="Arial"/>
        <family val="2"/>
      </rPr>
      <t>(for example, from taxes)</t>
    </r>
  </si>
  <si>
    <r>
      <t xml:space="preserve">Total of all other government funds </t>
    </r>
    <r>
      <rPr>
        <b/>
        <sz val="12"/>
        <color indexed="8"/>
        <rFont val="Arial"/>
        <family val="2"/>
      </rPr>
      <t>spent</t>
    </r>
    <r>
      <rPr>
        <sz val="12"/>
        <color indexed="8"/>
        <rFont val="Arial"/>
        <family val="2"/>
      </rPr>
      <t xml:space="preserve"> on contraceptive procurement. (For example, these other government funds could include basket funds, World Bank credits or loans, and other funds donors gave to the government [e.g., direct budget support])</t>
    </r>
  </si>
  <si>
    <r>
      <t xml:space="preserve">i. Specify source(s) of other government funds spent </t>
    </r>
    <r>
      <rPr>
        <i/>
        <sz val="12"/>
        <color indexed="8"/>
        <rFont val="Arial"/>
        <family val="2"/>
      </rPr>
      <t>(for example: basket funding or specific donor)</t>
    </r>
  </si>
  <si>
    <r>
      <t xml:space="preserve">TOTAL government funds </t>
    </r>
    <r>
      <rPr>
        <b/>
        <sz val="12"/>
        <color indexed="8"/>
        <rFont val="Arial"/>
        <family val="2"/>
      </rPr>
      <t>spent</t>
    </r>
    <r>
      <rPr>
        <sz val="12"/>
        <color indexed="8"/>
        <rFont val="Arial"/>
        <family val="2"/>
      </rPr>
      <t xml:space="preserve"> on contraceptive procurement
</t>
    </r>
    <r>
      <rPr>
        <b/>
        <sz val="12"/>
        <color indexed="8"/>
        <rFont val="Arial"/>
        <family val="2"/>
      </rPr>
      <t xml:space="preserve">This will auto-calculate.  </t>
    </r>
    <r>
      <rPr>
        <i/>
        <sz val="11"/>
        <color indexed="8"/>
        <rFont val="Arial"/>
        <family val="2"/>
      </rPr>
      <t>(It will sum a &amp; b above.)</t>
    </r>
  </si>
  <si>
    <r>
      <t>Please complete the table below to indicate</t>
    </r>
    <r>
      <rPr>
        <b/>
        <u/>
        <sz val="12"/>
        <color indexed="8"/>
        <rFont val="Arial"/>
        <family val="2"/>
      </rPr>
      <t xml:space="preserve"> in-kind donations* and Global Fund expenditures</t>
    </r>
    <r>
      <rPr>
        <sz val="12"/>
        <color indexed="8"/>
        <rFont val="Arial"/>
        <family val="2"/>
      </rPr>
      <t xml:space="preserve"> on contraceptive procurement in the most recent complete fiscal year (FY '13-'14).
The time period should be the same for all sources of funding.
*This can include cases where donors provide products to the Ministry for NGOs or social marketing.
</t>
    </r>
  </si>
  <si>
    <r>
      <t>Amount spent</t>
    </r>
    <r>
      <rPr>
        <sz val="12"/>
        <color indexed="8"/>
        <rFont val="Arial"/>
        <family val="2"/>
      </rPr>
      <t xml:space="preserve"> on these procurements </t>
    </r>
    <r>
      <rPr>
        <u/>
        <sz val="12"/>
        <color indexed="8"/>
        <rFont val="Arial"/>
        <family val="2"/>
      </rPr>
      <t xml:space="preserve">
</t>
    </r>
    <r>
      <rPr>
        <sz val="11"/>
        <color indexed="8"/>
        <rFont val="Arial"/>
        <family val="2"/>
      </rPr>
      <t>(in USD)</t>
    </r>
  </si>
  <si>
    <r>
      <t xml:space="preserve">Time period </t>
    </r>
    <r>
      <rPr>
        <sz val="12"/>
        <color indexed="8"/>
        <rFont val="Arial"/>
        <family val="2"/>
      </rPr>
      <t xml:space="preserve">(mm/yy-mm/yy)
</t>
    </r>
  </si>
  <si>
    <r>
      <t>Data source</t>
    </r>
    <r>
      <rPr>
        <i/>
        <sz val="10"/>
        <color indexed="8"/>
        <rFont val="Arial"/>
        <family val="2"/>
      </rPr>
      <t xml:space="preserve"> 
</t>
    </r>
    <r>
      <rPr>
        <sz val="10"/>
        <color indexed="8"/>
        <rFont val="Arial"/>
        <family val="2"/>
      </rPr>
      <t>(for example:  Donor records, PipeLine, RHInterchange, etc.)</t>
    </r>
  </si>
  <si>
    <r>
      <t xml:space="preserve">Global Fund grants used to procure </t>
    </r>
    <r>
      <rPr>
        <b/>
        <sz val="12"/>
        <color indexed="8"/>
        <rFont val="Arial"/>
        <family val="2"/>
      </rPr>
      <t>condoms</t>
    </r>
  </si>
  <si>
    <r>
      <t xml:space="preserve">Global Fund grants used to procure </t>
    </r>
    <r>
      <rPr>
        <b/>
        <sz val="12"/>
        <color indexed="8"/>
        <rFont val="Arial"/>
        <family val="2"/>
      </rPr>
      <t>contraceptives besides condoms</t>
    </r>
  </si>
  <si>
    <r>
      <t xml:space="preserve">TOTAL value of in-kind donations and Global Fund grants spent on contraceptive procurement
</t>
    </r>
    <r>
      <rPr>
        <b/>
        <sz val="12"/>
        <color indexed="8"/>
        <rFont val="Arial"/>
        <family val="2"/>
      </rPr>
      <t xml:space="preserve">This will auto-calculate.  </t>
    </r>
    <r>
      <rPr>
        <i/>
        <sz val="11"/>
        <color indexed="8"/>
        <rFont val="Arial"/>
        <family val="2"/>
      </rPr>
      <t>(It will sum a-c above.)</t>
    </r>
  </si>
  <si>
    <r>
      <rPr>
        <b/>
        <sz val="12"/>
        <color indexed="8"/>
        <rFont val="Arial"/>
        <family val="2"/>
      </rPr>
      <t xml:space="preserve">Government share of funds spent on contraceptive procurement for the public sector - </t>
    </r>
    <r>
      <rPr>
        <sz val="12"/>
        <color indexed="8"/>
        <rFont val="Arial"/>
        <family val="2"/>
      </rPr>
      <t xml:space="preserve">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
    </r>
  </si>
  <si>
    <r>
      <rPr>
        <b/>
        <sz val="12"/>
        <color indexed="8"/>
        <rFont val="Arial"/>
        <family val="2"/>
      </rPr>
      <t xml:space="preserve"> Total expenditures on public sector contraceptives as percent of amount that needed to be procured -</t>
    </r>
    <r>
      <rPr>
        <sz val="12"/>
        <color indexed="8"/>
        <rFont val="Arial"/>
        <family val="2"/>
      </rPr>
      <t xml:space="preserve">
Of the estimated value of the contraceptives needed to be procured for the public sector for the most recent complete fiscal year, what percent was provided by any source (whether government or donor)? </t>
    </r>
    <r>
      <rPr>
        <b/>
        <sz val="12"/>
        <color indexed="8"/>
        <rFont val="Arial"/>
        <family val="2"/>
      </rPr>
      <t/>
    </r>
  </si>
  <si>
    <t xml:space="preserve">Procurement: Pharmaceutical Fund &amp; Supply Agency (PFSA) has handled the procurement of contraceptives from MDG pooled funds, and internally generated funds mostly for short term contraceptives(oral contraceptive pills (OCP), Injectables and Condom). Long term contraceptives, Implant procurement is handled through UNFPA,  and as part of the intrauterine contraceptive device (IUCD) scale-up initiative, the FMOH has also entered an agreement with DKT for the procurement and direct delivery of IUCDs to service delivery points. The USAID | DELIVER PROJECT continues to support the facilitation of contraceptive procurement decisions through sharing contraceptive information with the FMOH and other relevant partners. Financing: The existence of  MDG pooled funds, and the possibilities of future funding for commodities, as well as an overall increase in donor support for family planning, have put the country in a generally better position.                                                                             </t>
  </si>
  <si>
    <r>
      <t xml:space="preserve">The previous questions were about the </t>
    </r>
    <r>
      <rPr>
        <i/>
        <sz val="12"/>
        <color indexed="8"/>
        <rFont val="Arial"/>
        <family val="2"/>
      </rPr>
      <t>most recently completed fiscal year</t>
    </r>
    <r>
      <rPr>
        <sz val="12"/>
        <color indexed="8"/>
        <rFont val="Arial"/>
        <family val="2"/>
      </rPr>
      <t xml:space="preserve">. This question refers to the </t>
    </r>
    <r>
      <rPr>
        <b/>
        <sz val="12"/>
        <color indexed="8"/>
        <rFont val="Arial"/>
        <family val="2"/>
      </rPr>
      <t>current fiscal year</t>
    </r>
    <r>
      <rPr>
        <sz val="12"/>
        <color indexed="8"/>
        <rFont val="Arial"/>
        <family val="2"/>
      </rPr>
      <t xml:space="preserve">. </t>
    </r>
  </si>
  <si>
    <r>
      <t>Combined oral contraceptives</t>
    </r>
    <r>
      <rPr>
        <sz val="11"/>
        <color indexed="8"/>
        <rFont val="Arial"/>
        <family val="2"/>
      </rPr>
      <t xml:space="preserve"> </t>
    </r>
    <r>
      <rPr>
        <sz val="10"/>
        <color indexed="8"/>
        <rFont val="Arial"/>
        <family val="2"/>
      </rPr>
      <t>(estrogen + progestin - for  example, LoFemenol, Microgynon)</t>
    </r>
  </si>
  <si>
    <r>
      <t>Progestin-only pills</t>
    </r>
    <r>
      <rPr>
        <i/>
        <sz val="11"/>
        <color indexed="8"/>
        <rFont val="Arial"/>
        <family val="2"/>
      </rPr>
      <t xml:space="preserve"> </t>
    </r>
    <r>
      <rPr>
        <sz val="10"/>
        <color indexed="8"/>
        <rFont val="Arial"/>
        <family val="2"/>
      </rPr>
      <t>(for example, Ovrette, Microlut)</t>
    </r>
  </si>
  <si>
    <r>
      <t>Injectables</t>
    </r>
    <r>
      <rPr>
        <sz val="11"/>
        <color indexed="8"/>
        <rFont val="Arial"/>
        <family val="2"/>
      </rPr>
      <t xml:space="preserve"> </t>
    </r>
    <r>
      <rPr>
        <sz val="10"/>
        <color indexed="8"/>
        <rFont val="Arial"/>
        <family val="2"/>
      </rPr>
      <t>(for example, DepoProvera, Noristerat)</t>
    </r>
  </si>
  <si>
    <r>
      <t xml:space="preserve">Implants </t>
    </r>
    <r>
      <rPr>
        <sz val="10"/>
        <color indexed="8"/>
        <rFont val="Arial"/>
        <family val="2"/>
      </rPr>
      <t>(for example, Jadelle, Implanon)</t>
    </r>
  </si>
  <si>
    <r>
      <t xml:space="preserve">Intrauterine devices (IUDs) </t>
    </r>
    <r>
      <rPr>
        <sz val="10"/>
        <color indexed="8"/>
        <rFont val="Arial"/>
        <family val="2"/>
      </rPr>
      <t>(for example, Optima Copper T)</t>
    </r>
  </si>
  <si>
    <r>
      <t xml:space="preserve">Emergency contraceptive pills </t>
    </r>
    <r>
      <rPr>
        <sz val="10"/>
        <color indexed="8"/>
        <rFont val="Arial"/>
        <family val="2"/>
      </rPr>
      <t>(for example, Postinor)</t>
    </r>
  </si>
  <si>
    <r>
      <t>Long-acting permanent method for males</t>
    </r>
    <r>
      <rPr>
        <sz val="10"/>
        <color indexed="8"/>
        <rFont val="Arial"/>
        <family val="2"/>
      </rPr>
      <t xml:space="preserve"> (vasectomy)</t>
    </r>
  </si>
  <si>
    <r>
      <t>Long-acting permanent method for females</t>
    </r>
    <r>
      <rPr>
        <i/>
        <sz val="11"/>
        <color indexed="8"/>
        <rFont val="Arial"/>
        <family val="2"/>
      </rPr>
      <t xml:space="preserve"> </t>
    </r>
    <r>
      <rPr>
        <sz val="10"/>
        <color indexed="8"/>
        <rFont val="Arial"/>
        <family val="2"/>
      </rPr>
      <t>(tubal ligation)</t>
    </r>
  </si>
  <si>
    <r>
      <t xml:space="preserve">Other contraceptive methods - specify 
</t>
    </r>
    <r>
      <rPr>
        <sz val="11"/>
        <color indexed="8"/>
        <rFont val="Arial"/>
        <family val="2"/>
      </rPr>
      <t>(Please provide the name of the other contraceptive(s) offered, by sector.)</t>
    </r>
  </si>
  <si>
    <r>
      <t xml:space="preserve">Are there policies that </t>
    </r>
    <r>
      <rPr>
        <b/>
        <sz val="12"/>
        <color indexed="8"/>
        <rFont val="Arial"/>
        <family val="2"/>
      </rPr>
      <t>hinder</t>
    </r>
    <r>
      <rPr>
        <sz val="12"/>
        <color indexed="8"/>
        <rFont val="Arial"/>
        <family val="2"/>
      </rPr>
      <t xml:space="preserve"> the ability of the private sector (commercial sector, NGOs, or social marketing) to provide contraceptive methods?
</t>
    </r>
    <r>
      <rPr>
        <sz val="10"/>
        <color indexed="8"/>
        <rFont val="Arial"/>
        <family val="2"/>
      </rPr>
      <t>For example: price controls, distribution limitations, taxes/duties, advertising bans, etc.</t>
    </r>
  </si>
  <si>
    <r>
      <t xml:space="preserve">Are there policies that </t>
    </r>
    <r>
      <rPr>
        <b/>
        <sz val="12"/>
        <color indexed="8"/>
        <rFont val="Arial"/>
        <family val="2"/>
      </rPr>
      <t>enable</t>
    </r>
    <r>
      <rPr>
        <sz val="12"/>
        <color indexed="8"/>
        <rFont val="Arial"/>
        <family val="2"/>
      </rPr>
      <t xml:space="preserve"> the private sector (commercial sector, NGOs, or social marketing) to provide contraceptive methods?</t>
    </r>
  </si>
  <si>
    <r>
      <t xml:space="preserve">D8. </t>
    </r>
    <r>
      <rPr>
        <sz val="12"/>
        <color indexed="8"/>
        <rFont val="Arial"/>
        <family val="2"/>
      </rPr>
      <t xml:space="preserve">
</t>
    </r>
  </si>
  <si>
    <r>
      <t xml:space="preserve">What year is the Poverty Reduction Strategy Paper from? 
</t>
    </r>
    <r>
      <rPr>
        <i/>
        <sz val="10"/>
        <color indexed="8"/>
        <rFont val="Arial"/>
        <family val="2"/>
      </rPr>
      <t>(most recent actual PRSP on IMF's site [not progress or summary report])</t>
    </r>
  </si>
  <si>
    <r>
      <t xml:space="preserve">Time period covered by reports reviewed
</t>
    </r>
    <r>
      <rPr>
        <i/>
        <sz val="11"/>
        <color indexed="8"/>
        <rFont val="Arial"/>
        <family val="2"/>
      </rPr>
      <t xml:space="preserve">(mm/yy - mm/yy) (for example, reports from 01/14-12/14) </t>
    </r>
  </si>
  <si>
    <r>
      <t xml:space="preserve">Data source </t>
    </r>
    <r>
      <rPr>
        <i/>
        <sz val="11"/>
        <color indexed="8"/>
        <rFont val="Arial"/>
        <family val="2"/>
      </rPr>
      <t>(for example: Procurement Planning and Monitoring Report, Logistics Management Information System, periodic physical inventory, warehouse reports)</t>
    </r>
  </si>
  <si>
    <r>
      <t>service delivery point level</t>
    </r>
    <r>
      <rPr>
        <i/>
        <sz val="11"/>
        <color indexed="8"/>
        <rFont val="Arial"/>
        <family val="2"/>
      </rPr>
      <t xml:space="preserve"> (i.e., public sector health facilities)</t>
    </r>
  </si>
  <si>
    <r>
      <t xml:space="preserve">central level </t>
    </r>
    <r>
      <rPr>
        <i/>
        <sz val="11"/>
        <color indexed="8"/>
        <rFont val="Arial"/>
        <family val="2"/>
      </rPr>
      <t>(i.e., central level warehouse for the public sector)</t>
    </r>
  </si>
  <si>
    <t>The stock out of contraceptives for the major contraceptives, including oral contraceptives, Injectables, Condom, Implant, and IUCD were below 4%. There was no stock out at central level for the above indicated products in the fiscal year.</t>
  </si>
  <si>
    <r>
      <t xml:space="preserve"> SUSTAIN </t>
    </r>
    <r>
      <rPr>
        <sz val="10"/>
        <color theme="1"/>
        <rFont val="Arial"/>
        <family val="2"/>
      </rPr>
      <t>distributes contraceptives to   health facilities for free and to pharmaceutical distributors for social marketing sales in pharmacies.</t>
    </r>
  </si>
  <si>
    <t>The National Reproductive Health Service Policy and Standards defines cadres of persons eligible to dispense or sell particular methods</t>
  </si>
  <si>
    <t xml:space="preserve">Distribution to lowest level facilities remains a challenge; Central level stock-outs were mainly due to re-registration bottlenecks. </t>
  </si>
  <si>
    <t>Funds are allocated according from 15% of alcoholic beverages tax and also according to the contraceptive forecast /quantification tables included in yearly operations plan  (POA for acronym in Spanish). Funds decreased from $3,500,000 (2013) to $2,082,000 in 2014.  In spite of having the corresponding approved Budget lines,  internal delays are present during  payment process, which makes it difficult to carry out the payments in a timely manner. Consequently, the shipment schedule is affected  because international vendors don’t have stocks to deliver shipments immediately. The production process usually takes 6 months. The co financing mechanism with UNFPA, the funds was exhausted. making it impossible to procure  the total value of forecast/quantification included in the POA to cover the demand and prevent imminent and  recurring stockouts.</t>
  </si>
  <si>
    <r>
      <rPr>
        <b/>
        <sz val="12"/>
        <color indexed="8"/>
        <rFont val="Arial"/>
        <family val="2"/>
      </rPr>
      <t>Success:</t>
    </r>
    <r>
      <rPr>
        <sz val="12"/>
        <color indexed="8"/>
        <rFont val="Arial"/>
        <family val="2"/>
      </rPr>
      <t xml:space="preserve"> Purchase of condom, pills and IUD for 18 months.  
</t>
    </r>
    <r>
      <rPr>
        <b/>
        <sz val="12"/>
        <color indexed="8"/>
        <rFont val="Arial"/>
        <family val="2"/>
      </rPr>
      <t>Challenges:</t>
    </r>
    <r>
      <rPr>
        <sz val="12"/>
        <color indexed="8"/>
        <rFont val="Arial"/>
        <family val="2"/>
      </rPr>
      <t xml:space="preserve">  The slow process of managing the annual plan (POA 2015) resulting in 22 million quetzales from the total estimate of 31 million quetzales and challenges with slow procurement agent process.   </t>
    </r>
  </si>
  <si>
    <t>All contraceptive products are purchased and sent to country by partners (UNFPA, USAID, etc.). Sometimes these partners even do the distribution.</t>
  </si>
  <si>
    <t>Oral pills can be dispensed at community health posts and community health centers, while long acting methods can only be given in hospitals and clinics.</t>
  </si>
  <si>
    <t>The main weaknesses in Guinea are storage at the central level and transport from the central to the service delivery levels. These activities are done by partners. Major successes include the availability of contraceptives and the promotion of long term methods (IUDs and Jadelle)</t>
  </si>
  <si>
    <t>The biggest challenge with contraceptive security in Haiti is that so far, the Government has not been able to allocate funding for contraceptive commodities. Although donors, particularly USAID, have made it an advocacy priority, budgets constraints make it difficult for the MoH to financially plan for the procurement of contraceptive commodities. 
On the same hand, the success of contraceptive security comes from the fact that despite challenges, contraceptive commodities have been able to be procured for the country thanks to the commitment of USAID and other donors such as UNFPA and Global Fund (UNDP)</t>
  </si>
  <si>
    <t>Besides MOH expenditures, UNFPA donated an equivalent amount.  Without UNFPA's donation, there would have been a gap of $255,018.42</t>
  </si>
  <si>
    <t>There are no specific laws that enable or prohibit the delivery of contraceptive methods in the private sector, except for Emergency Pills. Only emergency contraceptives are prohibited and there is a national discussion around approving its commercialization.  There is open commercialization of male condoms.</t>
  </si>
  <si>
    <t xml:space="preserve">If yes, describe laws/regulations/policies affecting access.  </t>
  </si>
  <si>
    <t>Purchased less than estimated need and slow processes result in stockouts.</t>
  </si>
  <si>
    <t>The Ministry publishes the Family Welfare Statistics which provides the most updated information on contraceptive supplies and finances in the country.  The last report was published for year 2011 and formed the basis for completing last year's survey.</t>
  </si>
  <si>
    <t>There is a Supply and Social Marketing Division of the Ministry of Health and Family Welfare which is responsible for procurement of all contraceptives/commodities.  A Central Procurement Agency has been launched by the Ministry of Health and Family Welfare (MOHFW), Government of India (GOI).Condoms, combined OC, emergency contraceptive pills are available over the counter through pharmacies, through front-line health workers, health providers.  IUDs, Tubal ligations, Vasectomies are provisioned through healthcare facilities by appropriate level of providers.   Development of robust supply chain management systems for entire basket of Reproductive Maternal Neonatal and Child Health + Adolescent Health (RMNCH+A) drugs and commodities is a priority area for the Government of India as part of the unified RMNCH+A strategy.</t>
  </si>
  <si>
    <t xml:space="preserve"> MOH Regulation No. 34/2014 on the amendment to the MOH Regulation No 1148/MENKES/PER/VI/2011 on Pharmaceutical suppliers. Sellers and distributors should have a license. Only pharmacists are allowed to dispense. </t>
  </si>
  <si>
    <t xml:space="preserve">In the decentralization era implemented in Indonesia, local governments must take the lead in the distribution of contraceptives, of which their commitments regarding family planning are relatively inadequate to meet locals' need and demand.        </t>
  </si>
  <si>
    <t>Government funding for procurement of contraceptives dropped from about 51% of public sector commodity requirement in FY 2012/2013 to zero in FY 2013/2014 due the devolution of health commodity budgets from national to county governments arising from changes in the Kenya Constitution. Hence in 2013/14 and 2014/15, government didn't commit any resources for FP commodities, and all procurements were funded through partner support. ​With the devolution of health services to the county level, all national budgets for program health commodities were devolved to counties. In effect, this meant that the budget line was lost. It is also important to note that the budgets were not devolved with detailed budget lines, but as lump sum figures – with counties having discretion on how to allocate the funds. As such, the previous national level health commodity budget lines do not appear at county level. There is ongoing advocacy efforts at both national and county level to have resources allocated and budget lines allocated.</t>
  </si>
  <si>
    <t>For public sector, the policy is to avail all FP methods in all public health facilities in line with services offered at each level of care.</t>
  </si>
  <si>
    <t>The devolution of health services and related health commodity budgets from national to county governments poses a significant threat to contraceptive security in Kenya. This has created a situation where the national government does not have resources for contraceptive procurement, warehousing and distribution, but the county governments continue to view Family Planning as a national program and expect it to provide commodities the way it used to (pre-devolution). As such FP commodities have no resources allocated either at national or county level. There are advocacy efforts at both levels, but so far no resources have been committed from the national or county governments.</t>
  </si>
  <si>
    <t>Procurement of contraceptives for the public sector is donor driven. In the past allocation by government has never been used for the procurement of contraceptives (even if there was a gap) but rather for other activities</t>
  </si>
  <si>
    <t xml:space="preserve">Medicine stores are not allow to sell injectables, therefore FP methods are not legally available over the counter. </t>
  </si>
  <si>
    <t xml:space="preserve">Ensuring commodity availability at the service delivery point is a key challenge as there is weakness(transportation, adherence to supply chain protocols, monitoring and supervision, etc.) in the supply chain system </t>
  </si>
  <si>
    <t xml:space="preserve">During the period, USAID procurement was only for the Social Marketing Program (PSI) and the NGO (Marie Stopes) where contraceptives were distributed through specific distribution channel. Until now, USAID had not yet procured contraceptives for public to distribute but has focused the distribution for targeted population </t>
  </si>
  <si>
    <t>UNFPA is providing almost all contraceptives for the public sector. USAID procurements are for the Social Marketing Program (PSI and Marie Stopes) until now.</t>
  </si>
  <si>
    <t>Contraceptive commodities for the public sector are procured by the Government of Madagascar (GOM) and UNFPA. USAID procures contraceptives commodities for social marketing and community-based distribution.  PSI social marketing for short-acting family planning methods (cyclebeads, condoms, oral and injectables contraceptives) through national commercial, pharmaceutical, and community channels.  "Top Reseau" and "BlueStar" implemented by PSI and Marie Stopes provide long-acting family planning methods (Intra-Uterine devices and contraceptive implants).  Community Health Workers provide short-acting family planning methods (cyclebeads, condoms, pills, and injectables) and refer for long-acting and permanent methods.  Marie Stopes mobile clinics provide long-acting family planning methods and voluntary surgical contraceptives.</t>
  </si>
  <si>
    <t xml:space="preserve">Normes et Procedures en Santé de la Reproduction (Standards and Procedures in Reproductive Health) - This applies to public and private health system i.e. at community level, health centers, centers for referral, and private clinics, and refers to all methods. </t>
  </si>
  <si>
    <t>No specific funding is provided for contraceptive transportation from the central level to the health community level. The Family Program is always requesting assistance from partners for commodity delivery. Lack of transportation funds are one reason for the stockout status at service delivery points level.</t>
  </si>
  <si>
    <t>In FY 2014 -2015, a family planning budget line was increased from $60,000  to  $138,500</t>
  </si>
  <si>
    <t xml:space="preserve">The Pharmacy Poisons and Medicines Board, as well as the Medical Council and Nurses and Midwives Council of Malawi, are the regulatory bodies that authorize who should dispense or sell contraceptive methods, and which products can be sold over the counter. </t>
  </si>
  <si>
    <t>Redistribution is not being done because districts say they do not have fuel and transport. Systems are in place. Government needs to make sure that districts have enough funding to complete their supply chain responsibilities.</t>
  </si>
  <si>
    <t>The state did not purchase contraceptives during 2014</t>
  </si>
  <si>
    <t>Successes include the quantification of contraceptives and establishment of a commonly agreed supply plan. Problems include a lack of following the supply plan by the state and other partners. The state should respect its commitments to purchasing contraceptives.</t>
  </si>
  <si>
    <t>The needs this year were lower than those for the previous year because many products were overstocked at the time of quantification. The estimated needs for 2015 are higher than those for 2014.</t>
  </si>
  <si>
    <t>In principle, because contraceptives are free, they are only provided by the public sector and NGOs. In the commercial sector, only pills are marketed under the designation of specialty pharmaceuticals (Adepal, stederil). These specialty pharmaceuticals are only offered by prescription at pharmacies.</t>
  </si>
  <si>
    <r>
      <t>With the integration of contraceptives into the</t>
    </r>
    <r>
      <rPr>
        <sz val="12"/>
        <color indexed="8"/>
        <rFont val="Arial"/>
        <family val="2"/>
      </rPr>
      <t xml:space="preserve"> essential medicines supply chain, the central medical store provides storage and transportation of these products from the central store to regional warehouses. The health facilities must travel with their own funds to retrieve commodities from the regional level. This poses a problem for remote facilities in particular and can cause stockouts. This problem was demonstrated in zones piloting the new logistics system, where ordering should take place mo</t>
    </r>
    <r>
      <rPr>
        <sz val="12"/>
        <rFont val="Arial"/>
        <family val="2"/>
      </rPr>
      <t>nthly, but the health post directors are awaiting the funds to make their essential medicines orders to combine it with their contraceptive orders.</t>
    </r>
  </si>
  <si>
    <t>Contraceptives are usually not prioritized when it comes to distribution. This contributes to stock outs at the health facility level.</t>
  </si>
  <si>
    <t xml:space="preserve">Trained Maternal and Child Health Worker/Trained Auxilary Nurse Midwife </t>
  </si>
  <si>
    <t>Government has allocated sufficient funds for contraceptive security, however, there were issues around delays with procurement at the central level.</t>
  </si>
  <si>
    <t>No restrictions.</t>
  </si>
  <si>
    <t>Although Sexual and Reproductive Health Commodity Security Committee has met during past years, it was not convened last year.</t>
  </si>
  <si>
    <r>
      <t>WAHO (West Africa Health Organisation), USAID, World Bank, KfW,</t>
    </r>
    <r>
      <rPr>
        <sz val="12"/>
        <rFont val="Arial"/>
        <family val="2"/>
      </rPr>
      <t xml:space="preserve"> Common Fund (a consortium of donors that support the implementation of Niger's health development plan),</t>
    </r>
    <r>
      <rPr>
        <sz val="12"/>
        <color theme="1"/>
        <rFont val="Arial"/>
        <family val="2"/>
      </rPr>
      <t xml:space="preserve"> UNFPA</t>
    </r>
  </si>
  <si>
    <t>The policies that exist do not actually allow certain levels to provide certain methods such as IUDs and implants; but in practice, the opposite is happening. The integrated health centers with a nurse and midwife are not authorized to provide these methods based on the old policies. These policies have been revised and are awaiting final adoption.</t>
  </si>
  <si>
    <t>I don’t think so</t>
  </si>
  <si>
    <r>
      <t xml:space="preserve">Time period covered by reports reviewed
</t>
    </r>
    <r>
      <rPr>
        <i/>
        <sz val="11"/>
        <rFont val="Arial"/>
        <family val="2"/>
      </rPr>
      <t xml:space="preserve">(mm/yy - mm/yy) (for example, reports from 01/14-12/14) </t>
    </r>
  </si>
  <si>
    <r>
      <t xml:space="preserve">Data source </t>
    </r>
    <r>
      <rPr>
        <i/>
        <sz val="11"/>
        <rFont val="Arial"/>
        <family val="2"/>
      </rPr>
      <t>(for example: Procurement Planning and Monitoring Report, Logistics Management Information System, periodic physical inventory, warehouse reports)</t>
    </r>
  </si>
  <si>
    <r>
      <t>service delivery point level</t>
    </r>
    <r>
      <rPr>
        <i/>
        <sz val="11"/>
        <rFont val="Arial"/>
        <family val="2"/>
      </rPr>
      <t xml:space="preserve"> (i.e., public sector health facilities)</t>
    </r>
  </si>
  <si>
    <r>
      <t xml:space="preserve">central level </t>
    </r>
    <r>
      <rPr>
        <i/>
        <sz val="11"/>
        <rFont val="Arial"/>
        <family val="2"/>
      </rPr>
      <t>(i.e., central level warehouse for the public sector)</t>
    </r>
  </si>
  <si>
    <t>Central level of the CLMS show significant on-going continuous availability of FP supplies due to donor commitment and coordination; as well as  quantification and supply planning monitoring. Outside of the 6 states supported by the DELIVER project to conduct LMD to health facilities, other states are often unable to conduct all scheduled review and resupply meetings for distribution to health facilities. Last year only 3 of the planned 6 distribution activities were conducted.</t>
  </si>
  <si>
    <t xml:space="preserve">The Lady Health Workers (public sector) can only provide second dose of injectable (first dose has to be administered by a doctor). The pharmacists are allowed to provide condoms and pills, which are available over the counter. </t>
  </si>
  <si>
    <t>The SDP level stock-outs have gradually declined mainly due to commodity &amp; transportation support through the USAID | DELIVER PROJECT. As per the recent survey there was more than 85% average availability for all contraceptive methods.                                                       After the 18th Constitutional Amendment, the Ministry of National Health Services Regulations and Coordination (MoNHSRC) is responsible for commodity security for the entire country encompassing storage and regular distribution of products to all districts. While there is not a national committee working on commodity security, it is lawfully mandated to secure contraceptive commodity security for the regional governments (GB, AJK and ICT) while providing planning and coordination role for the provincial governments. MoNHSRC, through USAID | DELIVER PROJECT support, analyzed the requirements of the regional governments and agreed to support them through allocation of funds. The current financial understanding ends June 2015.
The provincial governments are in the process of developing their own Reproductive Health Commodity Security Committees (RHCSC). Government of Sindh has already endorsed and approved the committee. The following answers are pertaining to Sindh, however, the other RHCSC are likely to be approved on the same lines. The following organizations are represented on the provincial committee: GreenStar Social Marketing, Pakistan, Family Planning Association of Pakistan, Marie Stopes Society (Sindh), ZAFA pharmaceuticals, USAID, Packard Foundation, UNFPA, Provincial Health and Population, Central Warehouse and Supplies Welfare Departments, and Population Program Wing, Planning and Development (P&amp;D) Division.</t>
  </si>
  <si>
    <t>PARAGUAY</t>
  </si>
  <si>
    <t>During 2014 total amount of estimated supplies were procured and will be received in 2015</t>
  </si>
  <si>
    <t>In central level warehouse there has been occasional Depo-Provera stockouts.</t>
  </si>
  <si>
    <t xml:space="preserve">The amount includes condoms for both Sexual and Reproductive Health (FP) and STI prevention. One total procurement takes place.  At the time of distribution these are not exactly the same amounts that are ordered. </t>
  </si>
  <si>
    <t xml:space="preserve">Currently, emergency contraception is provided on a limited basis and cyclebeads are not procured but they are included in the MOH family planning norms. </t>
  </si>
  <si>
    <t>PharmacyTechnician</t>
  </si>
  <si>
    <t xml:space="preserve">Dispensing in private sector is exclusive to pharmacists.
Sales or first release of products take place in public and private pharmacies and for this reason the pharmacist, pharmacy technician provides these products. </t>
  </si>
  <si>
    <r>
      <rPr>
        <b/>
        <sz val="12"/>
        <color theme="1"/>
        <rFont val="Arial"/>
        <family val="2"/>
      </rPr>
      <t>A1.</t>
    </r>
    <r>
      <rPr>
        <sz val="12"/>
        <color theme="1"/>
        <rFont val="Arial"/>
        <family val="2"/>
      </rPr>
      <t xml:space="preserve"> In Perú there has not been a CS Committee, topics related to contraceptives, medicines, and supplies are discussed at the Technical Consultative Committee that does not meet regularly. 
</t>
    </r>
    <r>
      <rPr>
        <b/>
        <sz val="12"/>
        <color theme="1"/>
        <rFont val="Arial"/>
        <family val="2"/>
      </rPr>
      <t>B2.</t>
    </r>
    <r>
      <rPr>
        <sz val="12"/>
        <color theme="1"/>
        <rFont val="Arial"/>
        <family val="2"/>
      </rPr>
      <t xml:space="preserve"> Centralized procurements take up to one year to process since they require local suppliers and there are few. DARES prepares quantifications that they send to the Strategy team that carries out the procurements. 
</t>
    </r>
    <r>
      <rPr>
        <b/>
        <sz val="12"/>
        <color theme="1"/>
        <rFont val="Arial"/>
        <family val="2"/>
      </rPr>
      <t>B3a</t>
    </r>
    <r>
      <rPr>
        <sz val="12"/>
        <color theme="1"/>
        <rFont val="Arial"/>
        <family val="2"/>
      </rPr>
      <t xml:space="preserve">. The ESNSSR gives the criteria for quantifications and the Regional Directorates (DIRESAS) prepare their quantifications and carry out procurements, distribution taking into account stock on hand in each region and the estimated amount needed. B4. The contraceptive budget line is located within the results based budget (PPR for acronym in Spanish) for maternal and neonatal health. It is assigned to DARES that oversees procurement. The Ministry of Economy and Finance oversees the PPRs. 
</t>
    </r>
    <r>
      <rPr>
        <b/>
        <sz val="12"/>
        <color theme="1"/>
        <rFont val="Arial"/>
        <family val="2"/>
      </rPr>
      <t xml:space="preserve">C1.i, j </t>
    </r>
    <r>
      <rPr>
        <sz val="12"/>
        <color theme="1"/>
        <rFont val="Arial"/>
        <family val="2"/>
      </rPr>
      <t xml:space="preserve"> The provision of permanent methods, primarily female sterilization has not been included officially in the norms although it is always provided.  Also, there is an effort to improve access to IUDs by sensitizing and training service providers. 
</t>
    </r>
    <r>
      <rPr>
        <b/>
        <sz val="12"/>
        <color theme="1"/>
        <rFont val="Arial"/>
        <family val="2"/>
      </rPr>
      <t xml:space="preserve">D4 </t>
    </r>
    <r>
      <rPr>
        <sz val="12"/>
        <color theme="1"/>
        <rFont val="Arial"/>
        <family val="2"/>
      </rPr>
      <t xml:space="preserve">there are no specific norms that permit emergency contraception but there is a restriction for public sector facilities to provide the brand Postinor; however, there is access to this brand in the private sector, including pharmacies. </t>
    </r>
  </si>
  <si>
    <t>Stock outs at the service delivery level were experienced heavily during the first six months in year 2014 for some commodities (mostly pills and injectables) due to poor reporting of commodity consumption and stock status and problems with delivery/distribution</t>
  </si>
  <si>
    <t>MOH and GF procure contraceptives through MPPD, UNFPA has internal procedures for procurement but the commodities are usually shipped to MPPD. The USAID | DELIVER PROJECT processes the procurement for contraceptives funded by USAID.</t>
  </si>
  <si>
    <t>There were successes in commodity security in the country- stock out were avoided as much as possible at all supply chain levels. The overall reporting rate is 100% at district pharmacy (DP) level and over 90% for service delivery points. The stock out rate for contraceptives is below 5% for both service delivery points  (SDPs) and DPs. However, it is still a challenge to double check the data from health facilities, especially when the discrepancies occur during compilation of stock from different supply chain levels.</t>
  </si>
  <si>
    <t xml:space="preserve">USAID funding included only value of donated commodities shipped from January 2014 through 31 December 2014. </t>
  </si>
  <si>
    <t>Pharmacists cannot dispense without a prescription from a qualified professional health worker. They can only sell emergency contraceptives without a prescription. Private sector providers are allowed to administer injectables, implants and IUDs but cannot keep drugs for distribution. Their clients must obtain the contraceptives from pharmacies. Community health workers can provide injectables. Nurses and midwives are the lowest levels that can provide IUDs and implants.</t>
  </si>
  <si>
    <t>Family Planning campaign continues to improve Family Planning use and the service provision of contraceptives and logistics supervision and contraceptive distribution through the lower level has decreased product stock out.</t>
  </si>
  <si>
    <r>
      <t>Reproductive Health/Family Planning (RH) Programme, National A</t>
    </r>
    <r>
      <rPr>
        <sz val="12"/>
        <rFont val="Arial"/>
        <family val="2"/>
      </rPr>
      <t>ids Control</t>
    </r>
    <r>
      <rPr>
        <sz val="12"/>
        <color theme="1"/>
        <rFont val="Arial"/>
        <family val="2"/>
      </rPr>
      <t xml:space="preserve"> Program, Child Health/Expanded Program on Immunization, National Adolescence School Health Program</t>
    </r>
  </si>
  <si>
    <r>
      <t>USAID, UNFPA,</t>
    </r>
    <r>
      <rPr>
        <sz val="12"/>
        <color rgb="FFFF0000"/>
        <rFont val="Arial"/>
        <family val="2"/>
      </rPr>
      <t xml:space="preserve"> IPPF</t>
    </r>
  </si>
  <si>
    <t xml:space="preserve">Recently the government through the act of parliament established the semi autonomous National Pharmaceutical Procurement Unit which is mandated with the procurement and supply chain functions. However due to funding and operational constraints they are not yet fully operational.  </t>
  </si>
  <si>
    <t>The Ministry of Health developed an operational guideline for health workers 'Basic package'. This limits the various cadres of health worker on certain interventions.</t>
  </si>
  <si>
    <t xml:space="preserve">The annual GPRHCS survey could not be conducted in 2014 due to the  Ebola viral disease (EVD) outbreak. However, UNFPA conducted a rapid assessment to assess the impact of EVD outbreak on RMNCH service provision and utilization as well as health seeking behavior in December 2014-January 2015. Preliminary findings from the qualitative assessment shows that there was a challenge in supply of FP commodities to SDPs as most of the supply during the period was mostly focused on life saving drugs for Ebola viral disease. The logistic management in the country experienced several challenges in terms of the quick supply of essential drugs. Therefore less priority was given to other commodities including contraceptives which eventually resulted in stock out in several SDPs. Also the FP services were not available in different SDPs as they were closed due to high risk of infection for the health workers. According to the GPRHCS survey, by the end of 2013, 47.7% of SDPs reported stock outs of contraceptives during the last 6 months of 2013. However, by December 2014, nearly 71% of SDPs were reporting stock out of at least one contraceptive method. </t>
  </si>
  <si>
    <t>Ref:tender document # HP03-2013FP</t>
  </si>
  <si>
    <t xml:space="preserve">Pharmacists are allowed to provide methods i.e. male and or female condoms, emergency contraceptive pills; and may only issue the repeat of other methods according to the prescription. </t>
  </si>
  <si>
    <t>The CS Indicators are presented in the following sections:
               A. leadership &amp; coordination               B. finance &amp; procurement               C. commodities               D. Policies               E. supply chain</t>
  </si>
  <si>
    <t xml:space="preserve">Medical Stores Department (MSD) also procures on behalf of the government. </t>
  </si>
  <si>
    <t>There are distribution challenges from the MSD zonal stores to health facilities.</t>
  </si>
  <si>
    <r>
      <t>National contraceptives quantification team with technical assistance from the USAID | DELIVER PROJECT. The following organizations participated: MOH Family Health Division (DSF); PSI; ATBEF (IPP</t>
    </r>
    <r>
      <rPr>
        <sz val="12"/>
        <rFont val="Arial"/>
        <family val="2"/>
      </rPr>
      <t>F Member Association</t>
    </r>
    <r>
      <rPr>
        <sz val="12"/>
        <color theme="1"/>
        <rFont val="Arial"/>
        <family val="2"/>
      </rPr>
      <t>); Pharmacy, Medicines, and Laboratories Directorate; Central medical store (Centrale d'achat des medicaments essentiels generiques (CAMEG)); MOH Public Affairs Directorate; National AIDS Program (PNLS); National Council for the Fight Against A</t>
    </r>
    <r>
      <rPr>
        <sz val="12"/>
        <rFont val="Arial"/>
        <family val="2"/>
      </rPr>
      <t>IDS (CNLS</t>
    </r>
    <r>
      <rPr>
        <sz val="12"/>
        <color theme="1"/>
        <rFont val="Arial"/>
        <family val="2"/>
      </rPr>
      <t xml:space="preserve">); Network of associations of people living with HIV (RAS+); Abidjan - Lagos Corridor Organization (OCAL); Civil Society Organizations Platform;  representatives of the regional contraceptive warehouses; UNFPA; AgirPF; USAID I DELIVER PROJECT. </t>
    </r>
  </si>
  <si>
    <t>CHWs distribute injectable contraceptives only in some regions of the country.</t>
  </si>
  <si>
    <r>
      <t>People with difficulties to pay can access FP services free of charge through other strategies such as community based distribution (CBD)</t>
    </r>
    <r>
      <rPr>
        <sz val="12"/>
        <rFont val="Arial"/>
        <family val="2"/>
      </rPr>
      <t>, outreach services</t>
    </r>
    <r>
      <rPr>
        <sz val="12"/>
        <color theme="1"/>
        <rFont val="Arial"/>
        <family val="2"/>
      </rPr>
      <t>, and mobile services.</t>
    </r>
  </si>
  <si>
    <r>
      <t xml:space="preserve">--Togo is running an "RH Supply Chain Excellence" pilot project called "IPM" (Informed Push Model) in two of the country's six health regions. The project, which aims to eliminate stockouts, supplies SDPs directly from CAMEG's regional pharmacies/warehouses. It is initiated by UNFPA with funding from several sources, including contributions from the AgirPF project.
-- The National RHCS Committee created a technical operational committee which assures the regular functioning of the national Committee, </t>
    </r>
    <r>
      <rPr>
        <sz val="12"/>
        <rFont val="Arial"/>
        <family val="2"/>
      </rPr>
      <t>handles inquiries, and prepares reports</t>
    </r>
    <r>
      <rPr>
        <sz val="12"/>
        <color theme="1"/>
        <rFont val="Arial"/>
        <family val="2"/>
      </rPr>
      <t>. It meets monthly.</t>
    </r>
  </si>
  <si>
    <t>The country concentrated so much on the supply side at the expense of the demand. We are now refocusing on demand generation.</t>
  </si>
  <si>
    <t xml:space="preserve">The USAID Healthy Women of Ukraine Program (HWUP) was working with the Government of Ukraine (GOU) and oblast governments to mobilize budgeted resources for the procurement of contraceptives in 2014. The GOU allocations to finance the SPRHN remained practically at the same level in terms of local currency during the last 5 years. However, the amounts spent during the last 5 years decreased especially at the regional level.  The USAID HWUP has  limited ability to influence the GOU contraceptive procurement process. Regional councils that made decisions on funding of regional RH programs were reporting decrease  in social and health budgets during the last 5 years as they had other competing health priorities. The ongoing economic and financial crisis, revolutionary  uprising in Kiev, annex of the Autonomous Republic of Crimea and military conflict in Eastern oblasts has continued to have a negative impact on the population's ability to purchase contraceptives, especially in rural areas. The introduced VAT has strong negative effect on the prices of imported drugs including contraceptives. </t>
  </si>
  <si>
    <t>Hormonal methods: Physicians can either dispense or prescribe all hormonal  methods for purchase in state pharmacies. The prescriptions are written by doctors; midwives and nurses are not allowed to write prescriptions. Pharmacies sell hormonals based on the doctor prescriptions. IUDs: Only specially trained ob-gyns can insert IUDs. Family doctors can only prescribe IUDs. Midwives and nurses cannot prescribe them. Nurses and midwives can provide the Depo injections, in a health facility, upon the recommendation of the doctor. Licensed pharmacies can sell the injectable, but the injection can be given only under strict supervision of a medical professional.</t>
  </si>
  <si>
    <t xml:space="preserve">There are four vulnerable population groups in Ukraine that have access to free contraceptives through the public sector: poor people, HIV+ women, youth aged 18-20, and women with extra 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 genital pathologies have access to them (the fourth vulnerable group). However, this satisfies only one of the four vulnerable groups. </t>
  </si>
  <si>
    <t>UNFPA is the procurement agent</t>
  </si>
  <si>
    <t xml:space="preserve">Currently volatile political situation, may affect donor ability to support contraceptive supplies. </t>
  </si>
  <si>
    <t>Some commodities committed for procurement in 2014 will be received in country in 2015.</t>
  </si>
  <si>
    <t xml:space="preserve">Methods 'a', e and 'f' are found in commercial outlets and are sold over the counter. Methods 'b', c, and d are provided at private clinics and provided by skilled staff. Pharmacists are allowed to dispense a, e, and f and not allowed to administer other methods. </t>
  </si>
  <si>
    <t xml:space="preserve">Contraceptive availability has for a long time been a huge challenge at service delivery point. The implementation of the Essential Medicine Logistics Improvement Program (EMLIP) has improved the stock situation at facility level, with facilities compelled to place orders on a monthly basis. The creation of regional hubs has improved the last mile delivery which has been a big challenge for the districts.  </t>
  </si>
  <si>
    <t>Crown Agents and UNFPA procure contraceptives  on behalf of DFID while the USAID | DELIVER PROJECT procures condoms on behalf of USAID.</t>
  </si>
  <si>
    <t>Pharmacists can sell/dispense condoms and oral contraceptives without prescription. Injectables, implants and IUDs can be sold/dispensed on prescription.</t>
  </si>
  <si>
    <t>DTTU has maintained delivery coverage of &gt;95% over the years and stock out rate of &lt;5%. Commodity security has been maintained for most commonly used methods. There are potential funding gaps for contraceptives in 2015 and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</si>
</sst>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6" formatCode="&quot;$&quot;#,##0_);[Red]\(&quot;$&quot;#,##0\)"/>
    <numFmt numFmtId="44" formatCode="_(&quot;$&quot;* #,##0.00_);_(&quot;$&quot;* \(#,##0.00\);_(&quot;$&quot;* &quot;-&quot;??_);_(@_)"/>
    <numFmt numFmtId="43" formatCode="_(* #,##0.00_);_(* \(#,##0.00\);_(* &quot;-&quot;??_);_(@_)"/>
    <numFmt numFmtId="164" formatCode="_-* #,##0.00_-;\-* #,##0.00_-;_-* &quot;-&quot;??_-;_-@_-"/>
    <numFmt numFmtId="165" formatCode="_(&quot;$&quot;* #,##0_);_(&quot;$&quot;* \(#,##0\);_(&quot;$&quot;* &quot;-&quot;??_);_(@_)"/>
    <numFmt numFmtId="166" formatCode="[$-409]mmm\-yy;@"/>
    <numFmt numFmtId="167" formatCode="_(&quot;$&quot;* #,##0.0_);_(&quot;$&quot;* \(#,##0.0\);_(&quot;$&quot;* &quot;-&quot;??_);_(@_)"/>
    <numFmt numFmtId="168" formatCode="0.0%"/>
    <numFmt numFmtId="169" formatCode="mm/yy"/>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2"/>
      <name val="Arial"/>
      <family val="2"/>
    </font>
    <font>
      <b/>
      <sz val="14"/>
      <name val="Arial"/>
      <family val="2"/>
    </font>
    <font>
      <u/>
      <sz val="12"/>
      <name val="Arial"/>
      <family val="2"/>
    </font>
    <font>
      <sz val="14"/>
      <name val="Arial"/>
      <family val="2"/>
    </font>
    <font>
      <u/>
      <sz val="12"/>
      <color indexed="12"/>
      <name val="Arial"/>
      <family val="2"/>
    </font>
    <font>
      <sz val="9"/>
      <name val="Arial"/>
      <family val="2"/>
    </font>
    <font>
      <b/>
      <sz val="9"/>
      <name val="Arial"/>
      <family val="2"/>
    </font>
    <font>
      <b/>
      <sz val="11"/>
      <name val="Arial"/>
      <family val="2"/>
    </font>
    <font>
      <b/>
      <sz val="18"/>
      <name val="Arial"/>
      <family val="2"/>
    </font>
    <font>
      <sz val="10"/>
      <name val="Arial"/>
      <family val="2"/>
    </font>
    <font>
      <b/>
      <sz val="13"/>
      <name val="Arial"/>
      <family val="2"/>
    </font>
    <font>
      <sz val="13.5"/>
      <name val="Arial"/>
      <family val="2"/>
    </font>
    <font>
      <sz val="10"/>
      <name val="Arial"/>
      <family val="2"/>
    </font>
    <font>
      <sz val="10"/>
      <name val="Arial"/>
      <family val="2"/>
    </font>
    <font>
      <sz val="10"/>
      <name val="Arial"/>
      <family val="2"/>
    </font>
    <font>
      <sz val="10"/>
      <name val="Arial"/>
      <family val="2"/>
    </font>
    <font>
      <sz val="11"/>
      <color theme="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9.9"/>
      <color theme="10"/>
      <name val="Calibri"/>
      <family val="2"/>
    </font>
    <font>
      <sz val="11"/>
      <color theme="1"/>
      <name val="Calibri"/>
      <family val="2"/>
    </font>
    <font>
      <b/>
      <sz val="11"/>
      <color theme="1"/>
      <name val="Calibri"/>
      <family val="2"/>
    </font>
    <font>
      <u/>
      <sz val="12"/>
      <color theme="1"/>
      <name val="Arial"/>
      <family val="2"/>
    </font>
    <font>
      <b/>
      <u/>
      <sz val="12"/>
      <color theme="1"/>
      <name val="Arial"/>
      <family val="2"/>
    </font>
    <font>
      <b/>
      <sz val="18"/>
      <color theme="1"/>
      <name val="Arial"/>
      <family val="2"/>
    </font>
    <font>
      <sz val="10"/>
      <color theme="1"/>
      <name val="Arial"/>
      <family val="2"/>
    </font>
    <font>
      <b/>
      <sz val="12"/>
      <color theme="1"/>
      <name val="Arial"/>
      <family val="2"/>
    </font>
    <font>
      <b/>
      <sz val="10"/>
      <color theme="1"/>
      <name val="Arial"/>
      <family val="2"/>
    </font>
    <font>
      <sz val="12"/>
      <color theme="1"/>
      <name val="Arial"/>
      <family val="2"/>
    </font>
    <font>
      <i/>
      <sz val="12"/>
      <color theme="1"/>
      <name val="Arial"/>
      <family val="2"/>
    </font>
    <font>
      <i/>
      <sz val="11"/>
      <color theme="1"/>
      <name val="Arial"/>
      <family val="2"/>
    </font>
    <font>
      <sz val="11"/>
      <color theme="1"/>
      <name val="Arial"/>
      <family val="2"/>
    </font>
    <font>
      <i/>
      <sz val="10"/>
      <color theme="1"/>
      <name val="Arial"/>
      <family val="2"/>
    </font>
    <font>
      <u/>
      <sz val="10"/>
      <color theme="1"/>
      <name val="Arial"/>
      <family val="2"/>
    </font>
    <font>
      <b/>
      <i/>
      <sz val="12"/>
      <color theme="1"/>
      <name val="Arial"/>
      <family val="2"/>
    </font>
    <font>
      <b/>
      <u/>
      <sz val="12"/>
      <name val="Arial"/>
      <family val="2"/>
    </font>
    <font>
      <sz val="11"/>
      <name val="Arial"/>
      <family val="2"/>
    </font>
    <font>
      <sz val="10"/>
      <name val="Arial"/>
      <family val="2"/>
    </font>
    <font>
      <u/>
      <sz val="11"/>
      <color indexed="12"/>
      <name val="Arial"/>
      <family val="2"/>
    </font>
    <font>
      <u/>
      <sz val="11"/>
      <color theme="10"/>
      <name val="Calibri"/>
      <family val="2"/>
      <scheme val="minor"/>
    </font>
    <font>
      <b/>
      <sz val="16"/>
      <color theme="1"/>
      <name val="Arial"/>
      <family val="2"/>
    </font>
    <font>
      <sz val="16"/>
      <name val="Arial"/>
      <family val="2"/>
    </font>
    <font>
      <b/>
      <i/>
      <sz val="16"/>
      <color indexed="10"/>
      <name val="Arial"/>
      <family val="2"/>
    </font>
    <font>
      <u/>
      <sz val="14"/>
      <color indexed="12"/>
      <name val="Arial"/>
      <family val="2"/>
    </font>
    <font>
      <sz val="14"/>
      <color indexed="10"/>
      <name val="Arial"/>
      <family val="2"/>
    </font>
    <font>
      <u/>
      <sz val="14"/>
      <color rgb="FF3333F5"/>
      <name val="Arial"/>
      <family val="2"/>
    </font>
    <font>
      <b/>
      <sz val="14"/>
      <color theme="1"/>
      <name val="Arial"/>
      <family val="2"/>
    </font>
    <font>
      <sz val="12.5"/>
      <name val="Arial"/>
      <family val="2"/>
    </font>
    <font>
      <b/>
      <sz val="16"/>
      <color theme="0" tint="-4.9989318521683403E-2"/>
      <name val="Arial"/>
      <family val="2"/>
    </font>
    <font>
      <b/>
      <sz val="16"/>
      <name val="Arial"/>
      <family val="2"/>
    </font>
    <font>
      <b/>
      <sz val="12"/>
      <color theme="0"/>
      <name val="Arial"/>
      <family val="2"/>
    </font>
    <font>
      <u/>
      <sz val="14"/>
      <name val="Arial"/>
      <family val="2"/>
    </font>
    <font>
      <b/>
      <u/>
      <sz val="14"/>
      <color indexed="12"/>
      <name val="Arial"/>
      <family val="2"/>
    </font>
    <font>
      <b/>
      <sz val="11"/>
      <color theme="0"/>
      <name val="Arial"/>
      <family val="2"/>
    </font>
    <font>
      <sz val="10"/>
      <name val="Arial"/>
      <family val="2"/>
    </font>
    <font>
      <b/>
      <sz val="20"/>
      <color theme="3"/>
      <name val="Calibri"/>
      <family val="2"/>
      <scheme val="minor"/>
    </font>
    <font>
      <sz val="14"/>
      <color theme="3"/>
      <name val="Calibri"/>
      <family val="2"/>
      <scheme val="minor"/>
    </font>
    <font>
      <b/>
      <sz val="16"/>
      <color theme="3"/>
      <name val="Calibri"/>
      <family val="2"/>
      <scheme val="minor"/>
    </font>
    <font>
      <sz val="14"/>
      <color rgb="FFC00000"/>
      <name val="Calibri"/>
      <family val="2"/>
      <scheme val="minor"/>
    </font>
    <font>
      <sz val="12"/>
      <color theme="1"/>
      <name val="Calibri"/>
      <family val="2"/>
      <scheme val="minor"/>
    </font>
    <font>
      <b/>
      <sz val="12"/>
      <color theme="3"/>
      <name val="Calibri"/>
      <family val="2"/>
      <scheme val="minor"/>
    </font>
    <font>
      <i/>
      <sz val="11"/>
      <color indexed="8"/>
      <name val="Calibri"/>
      <family val="2"/>
    </font>
    <font>
      <sz val="8"/>
      <color theme="1"/>
      <name val="Wingdings"/>
      <charset val="2"/>
    </font>
    <font>
      <b/>
      <sz val="12"/>
      <color indexed="8"/>
      <name val="Calibri"/>
      <family val="2"/>
    </font>
    <font>
      <sz val="12"/>
      <color indexed="8"/>
      <name val="Calibri"/>
      <family val="2"/>
    </font>
    <font>
      <sz val="8"/>
      <name val="Arial"/>
      <family val="2"/>
    </font>
    <font>
      <i/>
      <sz val="8"/>
      <name val="Arial"/>
      <family val="2"/>
    </font>
    <font>
      <u val="singleAccounting"/>
      <sz val="10"/>
      <name val="Arial"/>
      <family val="2"/>
    </font>
    <font>
      <u/>
      <sz val="10"/>
      <name val="Arial"/>
      <family val="2"/>
    </font>
    <font>
      <sz val="10"/>
      <color theme="0"/>
      <name val="Arial"/>
      <family val="2"/>
    </font>
    <font>
      <u/>
      <sz val="10"/>
      <color theme="0"/>
      <name val="Arial"/>
      <family val="2"/>
    </font>
    <font>
      <sz val="8"/>
      <color theme="0"/>
      <name val="Arial"/>
      <family val="2"/>
    </font>
    <font>
      <b/>
      <sz val="18"/>
      <color indexed="9"/>
      <name val="Arial"/>
      <family val="2"/>
    </font>
    <font>
      <b/>
      <i/>
      <sz val="10"/>
      <name val="Arial"/>
      <family val="2"/>
    </font>
    <font>
      <b/>
      <sz val="16"/>
      <color theme="0"/>
      <name val="Arial"/>
      <family val="2"/>
    </font>
    <font>
      <b/>
      <sz val="18"/>
      <color theme="0"/>
      <name val="Arial"/>
      <family val="2"/>
    </font>
    <font>
      <b/>
      <sz val="10"/>
      <color theme="0"/>
      <name val="Arial"/>
      <family val="2"/>
    </font>
    <font>
      <b/>
      <i/>
      <sz val="16"/>
      <color rgb="FFC00000"/>
      <name val="Arial"/>
      <family val="2"/>
    </font>
    <font>
      <b/>
      <sz val="14"/>
      <color rgb="FFC00000"/>
      <name val="Arial"/>
      <family val="2"/>
    </font>
    <font>
      <i/>
      <sz val="16"/>
      <color rgb="FFC00000"/>
      <name val="Arial"/>
      <family val="2"/>
    </font>
    <font>
      <sz val="14"/>
      <color rgb="FFC00000"/>
      <name val="Arial"/>
      <family val="2"/>
    </font>
    <font>
      <b/>
      <u/>
      <sz val="16"/>
      <color theme="0"/>
      <name val="Arial"/>
      <family val="2"/>
    </font>
    <font>
      <b/>
      <u/>
      <sz val="16"/>
      <color theme="1"/>
      <name val="Arial"/>
      <family val="2"/>
    </font>
    <font>
      <sz val="11"/>
      <color theme="0"/>
      <name val="Arial"/>
      <family val="2"/>
    </font>
    <font>
      <b/>
      <u/>
      <sz val="10"/>
      <name val="Arial"/>
      <family val="2"/>
    </font>
    <font>
      <b/>
      <sz val="8"/>
      <name val="Arial"/>
      <family val="2"/>
    </font>
    <font>
      <i/>
      <u/>
      <sz val="12"/>
      <color theme="1"/>
      <name val="Arial"/>
      <family val="2"/>
    </font>
    <font>
      <sz val="12"/>
      <color rgb="FFC00000"/>
      <name val="Arial"/>
      <family val="2"/>
    </font>
    <font>
      <b/>
      <sz val="9"/>
      <color indexed="81"/>
      <name val="Tahoma"/>
      <family val="2"/>
    </font>
    <font>
      <sz val="9"/>
      <color indexed="81"/>
      <name val="Tahoma"/>
      <family val="2"/>
    </font>
    <font>
      <i/>
      <sz val="11"/>
      <name val="Arial"/>
      <family val="2"/>
    </font>
    <font>
      <sz val="12"/>
      <color indexed="81"/>
      <name val="Tahoma"/>
      <family val="2"/>
    </font>
    <font>
      <sz val="11"/>
      <color indexed="81"/>
      <name val="Tahoma"/>
      <family val="2"/>
    </font>
    <font>
      <sz val="12"/>
      <color indexed="8"/>
      <name val="Arial"/>
      <family val="2"/>
    </font>
    <font>
      <i/>
      <sz val="11"/>
      <color indexed="8"/>
      <name val="Arial"/>
      <family val="2"/>
    </font>
    <font>
      <sz val="10"/>
      <color indexed="8"/>
      <name val="Arial"/>
      <family val="2"/>
    </font>
    <font>
      <sz val="11"/>
      <color indexed="8"/>
      <name val="Arial"/>
      <family val="2"/>
    </font>
    <font>
      <b/>
      <u/>
      <sz val="12"/>
      <color indexed="8"/>
      <name val="Arial"/>
      <family val="2"/>
    </font>
    <font>
      <i/>
      <sz val="12"/>
      <color indexed="8"/>
      <name val="Arial"/>
      <family val="2"/>
    </font>
    <font>
      <i/>
      <u/>
      <sz val="12"/>
      <color indexed="8"/>
      <name val="Arial"/>
      <family val="2"/>
    </font>
    <font>
      <b/>
      <sz val="12"/>
      <color indexed="8"/>
      <name val="Arial"/>
      <family val="2"/>
    </font>
    <font>
      <i/>
      <sz val="10"/>
      <color indexed="8"/>
      <name val="Arial"/>
      <family val="2"/>
    </font>
    <font>
      <u/>
      <sz val="12"/>
      <color indexed="8"/>
      <name val="Arial"/>
      <family val="2"/>
    </font>
    <font>
      <sz val="8"/>
      <color theme="1"/>
      <name val="Arial"/>
      <family val="2"/>
    </font>
    <font>
      <sz val="12"/>
      <color rgb="FFFF0000"/>
      <name val="Arial"/>
      <family val="2"/>
    </font>
    <font>
      <sz val="16"/>
      <color theme="1"/>
      <name val="Arial"/>
      <family val="2"/>
    </font>
    <font>
      <b/>
      <i/>
      <sz val="12"/>
      <name val="Arial"/>
      <family val="2"/>
    </font>
    <font>
      <u/>
      <sz val="10"/>
      <color theme="10"/>
      <name val="Arial"/>
      <family val="2"/>
    </font>
    <font>
      <b/>
      <sz val="11"/>
      <color rgb="FF000000"/>
      <name val="Calibri"/>
      <family val="2"/>
    </font>
    <font>
      <sz val="10.5"/>
      <color theme="1"/>
      <name val="Arial"/>
      <family val="2"/>
    </font>
    <font>
      <b/>
      <u/>
      <sz val="10"/>
      <color theme="3"/>
      <name val="Arial"/>
      <family val="2"/>
    </font>
    <font>
      <b/>
      <u/>
      <sz val="10"/>
      <color theme="5"/>
      <name val="Arial"/>
      <family val="2"/>
    </font>
    <font>
      <b/>
      <u/>
      <sz val="10"/>
      <color theme="9"/>
      <name val="Arial"/>
      <family val="2"/>
    </font>
    <font>
      <b/>
      <u/>
      <sz val="10"/>
      <color theme="8"/>
      <name val="Arial"/>
      <family val="2"/>
    </font>
    <font>
      <sz val="12"/>
      <color indexed="62"/>
      <name val="Calibri"/>
      <family val="2"/>
    </font>
    <font>
      <sz val="12"/>
      <color rgb="FF222222"/>
      <name val="Arial"/>
      <family val="2"/>
    </font>
    <font>
      <sz val="14"/>
      <color theme="0"/>
      <name val="Arial"/>
      <family val="2"/>
    </font>
    <font>
      <sz val="18"/>
      <color theme="1"/>
      <name val="Arial"/>
      <family val="2"/>
    </font>
    <font>
      <i/>
      <sz val="12"/>
      <name val="Arial"/>
      <family val="2"/>
    </font>
    <font>
      <b/>
      <sz val="16"/>
      <color theme="4"/>
      <name val="Arial"/>
      <family val="2"/>
    </font>
    <font>
      <b/>
      <sz val="14"/>
      <color theme="4"/>
      <name val="Arial"/>
      <family val="2"/>
    </font>
    <font>
      <b/>
      <sz val="12"/>
      <color theme="4"/>
      <name val="Arial"/>
      <family val="2"/>
    </font>
    <font>
      <b/>
      <sz val="12"/>
      <color indexed="10"/>
      <name val="Arial"/>
      <family val="2"/>
    </font>
    <font>
      <b/>
      <i/>
      <sz val="12"/>
      <color rgb="FFC00000"/>
      <name val="Arial"/>
      <family val="2"/>
    </font>
    <font>
      <b/>
      <sz val="12"/>
      <color rgb="FFC00000"/>
      <name val="Arial"/>
      <family val="2"/>
    </font>
    <font>
      <sz val="12"/>
      <color indexed="30"/>
      <name val="Arial"/>
      <family val="2"/>
    </font>
    <font>
      <b/>
      <u/>
      <sz val="12"/>
      <color indexed="12"/>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lightUp"/>
    </fill>
    <fill>
      <patternFill patternType="solid">
        <fgColor theme="5"/>
      </patternFill>
    </fill>
    <fill>
      <patternFill patternType="solid">
        <fgColor theme="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theme="4"/>
        <bgColor indexed="64"/>
      </patternFill>
    </fill>
    <fill>
      <patternFill patternType="solid">
        <fgColor theme="3" tint="0.39997558519241921"/>
        <bgColor indexed="64"/>
      </patternFill>
    </fill>
    <fill>
      <patternFill patternType="solid">
        <fgColor rgb="FFC00000"/>
        <bgColor indexed="64"/>
      </patternFill>
    </fill>
    <fill>
      <patternFill patternType="solid">
        <fgColor theme="8" tint="0.59999389629810485"/>
        <bgColor indexed="64"/>
      </patternFill>
    </fill>
    <fill>
      <patternFill patternType="solid">
        <fgColor rgb="FFFF8633"/>
        <bgColor indexed="64"/>
      </patternFill>
    </fill>
    <fill>
      <patternFill patternType="solid">
        <fgColor rgb="FFFFA161"/>
        <bgColor indexed="64"/>
      </patternFill>
    </fill>
    <fill>
      <patternFill patternType="solid">
        <fgColor rgb="FFFFB989"/>
        <bgColor indexed="64"/>
      </patternFill>
    </fill>
    <fill>
      <patternFill patternType="solid">
        <fgColor rgb="FFFFCFAF"/>
        <bgColor indexed="64"/>
      </patternFill>
    </fill>
    <fill>
      <patternFill patternType="solid">
        <fgColor theme="3" tint="-0.249977111117893"/>
        <bgColor indexed="64"/>
      </patternFill>
    </fill>
    <fill>
      <patternFill patternType="solid">
        <fgColor theme="4" tint="-0.249977111117893"/>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99CCFF"/>
        <bgColor indexed="64"/>
      </patternFill>
    </fill>
    <fill>
      <patternFill patternType="solid">
        <fgColor rgb="FFFFFFCC"/>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26"/>
      </patternFill>
    </fill>
    <fill>
      <patternFill patternType="solid">
        <fgColor theme="3" tint="0.79998168889431442"/>
        <bgColor indexed="26"/>
      </patternFill>
    </fill>
    <fill>
      <patternFill patternType="solid">
        <fgColor rgb="FFFF0000"/>
        <bgColor indexed="64"/>
      </patternFill>
    </fill>
    <fill>
      <patternFill patternType="solid">
        <fgColor rgb="FFFFFF00"/>
        <bgColor indexed="64"/>
      </patternFill>
    </fill>
    <fill>
      <patternFill patternType="solid">
        <fgColor rgb="FF002060"/>
        <bgColor indexed="64"/>
      </patternFill>
    </fill>
    <fill>
      <patternFill patternType="solid">
        <fgColor theme="8"/>
        <bgColor indexed="64"/>
      </patternFill>
    </fill>
    <fill>
      <patternFill patternType="solid">
        <fgColor rgb="FF969696"/>
        <bgColor indexed="64"/>
      </patternFill>
    </fill>
    <fill>
      <patternFill patternType="solid">
        <fgColor rgb="FF9E129E"/>
        <bgColor indexed="64"/>
      </patternFill>
    </fill>
  </fills>
  <borders count="2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bottom/>
      <diagonal/>
    </border>
    <border>
      <left/>
      <right style="medium">
        <color indexed="64"/>
      </right>
      <top style="medium">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bottom style="medium">
        <color indexed="64"/>
      </bottom>
      <diagonal/>
    </border>
    <border>
      <left style="thick">
        <color indexed="64"/>
      </left>
      <right style="thick">
        <color indexed="64"/>
      </right>
      <top/>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theme="0"/>
      </top>
      <bottom style="thin">
        <color theme="0"/>
      </bottom>
      <diagonal/>
    </border>
    <border>
      <left style="thin">
        <color theme="0"/>
      </left>
      <right style="thin">
        <color theme="0"/>
      </right>
      <top style="thin">
        <color theme="0"/>
      </top>
      <bottom/>
      <diagonal/>
    </border>
    <border>
      <left style="medium">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style="thin">
        <color theme="0"/>
      </top>
      <bottom/>
      <diagonal/>
    </border>
    <border>
      <left style="thin">
        <color theme="0"/>
      </left>
      <right/>
      <top style="thin">
        <color theme="0"/>
      </top>
      <bottom/>
      <diagonal/>
    </border>
    <border>
      <left style="thin">
        <color indexed="64"/>
      </left>
      <right/>
      <top/>
      <bottom/>
      <diagonal/>
    </border>
    <border>
      <left style="thin">
        <color theme="0"/>
      </left>
      <right style="thin">
        <color theme="0"/>
      </right>
      <top/>
      <bottom/>
      <diagonal/>
    </border>
    <border>
      <left style="thin">
        <color rgb="FFFF6600"/>
      </left>
      <right style="thin">
        <color rgb="FFFF6600"/>
      </right>
      <top style="thin">
        <color rgb="FFFF6600"/>
      </top>
      <bottom style="thin">
        <color rgb="FFFF660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0"/>
      </left>
      <right style="thick">
        <color theme="0"/>
      </right>
      <top style="thin">
        <color theme="0"/>
      </top>
      <bottom style="thin">
        <color theme="0"/>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style="thin">
        <color theme="0"/>
      </left>
      <right style="thin">
        <color theme="0"/>
      </right>
      <top style="thin">
        <color theme="0"/>
      </top>
      <bottom style="thick">
        <color theme="7" tint="-0.499984740745262"/>
      </bottom>
      <diagonal/>
    </border>
    <border>
      <left style="thin">
        <color theme="0"/>
      </left>
      <right style="thin">
        <color theme="0"/>
      </right>
      <top style="thick">
        <color theme="3" tint="-0.24994659260841701"/>
      </top>
      <bottom style="thin">
        <color theme="0"/>
      </bottom>
      <diagonal/>
    </border>
    <border>
      <left style="thin">
        <color theme="0"/>
      </left>
      <right style="thick">
        <color theme="3" tint="-0.24994659260841701"/>
      </right>
      <top style="thick">
        <color theme="3" tint="-0.24994659260841701"/>
      </top>
      <bottom style="thin">
        <color theme="0"/>
      </bottom>
      <diagonal/>
    </border>
    <border>
      <left style="thin">
        <color theme="0"/>
      </left>
      <right style="thick">
        <color theme="3" tint="-0.24994659260841701"/>
      </right>
      <top style="thin">
        <color theme="0"/>
      </top>
      <bottom style="thin">
        <color theme="0"/>
      </bottom>
      <diagonal/>
    </border>
    <border>
      <left style="thin">
        <color theme="0"/>
      </left>
      <right style="thin">
        <color theme="0"/>
      </right>
      <top style="thin">
        <color theme="0"/>
      </top>
      <bottom style="thick">
        <color theme="3" tint="-0.24994659260841701"/>
      </bottom>
      <diagonal/>
    </border>
    <border>
      <left style="thin">
        <color theme="0"/>
      </left>
      <right style="thick">
        <color theme="3" tint="-0.24994659260841701"/>
      </right>
      <top style="thin">
        <color theme="0"/>
      </top>
      <bottom style="thick">
        <color theme="3" tint="-0.24994659260841701"/>
      </bottom>
      <diagonal/>
    </border>
    <border>
      <left style="thin">
        <color theme="0"/>
      </left>
      <right style="thin">
        <color theme="0"/>
      </right>
      <top style="thick">
        <color theme="5" tint="-0.24994659260841701"/>
      </top>
      <bottom style="thin">
        <color theme="0"/>
      </bottom>
      <diagonal/>
    </border>
    <border>
      <left style="thin">
        <color theme="0"/>
      </left>
      <right style="thick">
        <color theme="0"/>
      </right>
      <top style="thick">
        <color theme="5" tint="-0.24994659260841701"/>
      </top>
      <bottom style="thin">
        <color theme="0"/>
      </bottom>
      <diagonal/>
    </border>
    <border>
      <left style="thick">
        <color theme="0"/>
      </left>
      <right style="thick">
        <color theme="5" tint="-0.24994659260841701"/>
      </right>
      <top style="thick">
        <color theme="5" tint="-0.24994659260841701"/>
      </top>
      <bottom style="thin">
        <color theme="0"/>
      </bottom>
      <diagonal/>
    </border>
    <border>
      <left style="thick">
        <color theme="0"/>
      </left>
      <right style="thick">
        <color theme="5" tint="-0.24994659260841701"/>
      </right>
      <top style="thin">
        <color theme="0"/>
      </top>
      <bottom style="thin">
        <color theme="0"/>
      </bottom>
      <diagonal/>
    </border>
    <border>
      <left style="thin">
        <color theme="0"/>
      </left>
      <right style="thin">
        <color theme="0"/>
      </right>
      <top style="thin">
        <color theme="0"/>
      </top>
      <bottom style="thick">
        <color theme="5" tint="-0.24994659260841701"/>
      </bottom>
      <diagonal/>
    </border>
    <border>
      <left style="thin">
        <color theme="0"/>
      </left>
      <right style="thick">
        <color theme="0"/>
      </right>
      <top style="thin">
        <color theme="0"/>
      </top>
      <bottom style="thick">
        <color theme="5" tint="-0.24994659260841701"/>
      </bottom>
      <diagonal/>
    </border>
    <border>
      <left style="thick">
        <color theme="0"/>
      </left>
      <right style="thick">
        <color theme="5" tint="-0.24994659260841701"/>
      </right>
      <top style="thin">
        <color theme="0"/>
      </top>
      <bottom style="thick">
        <color theme="5" tint="-0.24994659260841701"/>
      </bottom>
      <diagonal/>
    </border>
    <border>
      <left style="thin">
        <color rgb="FFFF6600"/>
      </left>
      <right style="thin">
        <color rgb="FFFF6600"/>
      </right>
      <top/>
      <bottom style="thin">
        <color rgb="FFFF6600"/>
      </bottom>
      <diagonal/>
    </border>
    <border>
      <left style="thin">
        <color theme="0"/>
      </left>
      <right style="thin">
        <color theme="0"/>
      </right>
      <top style="thick">
        <color theme="9" tint="-0.24994659260841701"/>
      </top>
      <bottom style="thin">
        <color theme="0"/>
      </bottom>
      <diagonal/>
    </border>
    <border>
      <left style="thin">
        <color theme="0"/>
      </left>
      <right/>
      <top style="thick">
        <color theme="9" tint="-0.24994659260841701"/>
      </top>
      <bottom style="thin">
        <color theme="0"/>
      </bottom>
      <diagonal/>
    </border>
    <border>
      <left/>
      <right/>
      <top style="thick">
        <color theme="9" tint="-0.24994659260841701"/>
      </top>
      <bottom style="thin">
        <color theme="0"/>
      </bottom>
      <diagonal/>
    </border>
    <border>
      <left/>
      <right style="thin">
        <color theme="0"/>
      </right>
      <top style="thick">
        <color theme="9" tint="-0.24994659260841701"/>
      </top>
      <bottom style="thin">
        <color theme="0"/>
      </bottom>
      <diagonal/>
    </border>
    <border>
      <left style="thin">
        <color theme="0"/>
      </left>
      <right style="thin">
        <color theme="0"/>
      </right>
      <top style="thick">
        <color theme="9" tint="-0.24994659260841701"/>
      </top>
      <bottom/>
      <diagonal/>
    </border>
    <border>
      <left style="thin">
        <color theme="0"/>
      </left>
      <right style="thin">
        <color theme="0"/>
      </right>
      <top/>
      <bottom style="thick">
        <color theme="9" tint="-0.24994659260841701"/>
      </bottom>
      <diagonal/>
    </border>
    <border>
      <left style="thin">
        <color theme="0"/>
      </left>
      <right style="thin">
        <color theme="0"/>
      </right>
      <top style="thin">
        <color theme="0"/>
      </top>
      <bottom style="thick">
        <color theme="9" tint="-0.24994659260841701"/>
      </bottom>
      <diagonal/>
    </border>
    <border>
      <left/>
      <right style="thin">
        <color theme="0"/>
      </right>
      <top style="thin">
        <color theme="0"/>
      </top>
      <bottom style="thick">
        <color theme="9" tint="-0.24994659260841701"/>
      </bottom>
      <diagonal/>
    </border>
    <border>
      <left style="medium">
        <color theme="0"/>
      </left>
      <right style="thin">
        <color theme="0"/>
      </right>
      <top style="thin">
        <color theme="0"/>
      </top>
      <bottom style="thick">
        <color theme="9" tint="-0.24994659260841701"/>
      </bottom>
      <diagonal/>
    </border>
    <border>
      <left style="thin">
        <color theme="0"/>
      </left>
      <right style="medium">
        <color theme="0"/>
      </right>
      <top style="thin">
        <color theme="0"/>
      </top>
      <bottom style="thick">
        <color theme="9" tint="-0.24994659260841701"/>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0"/>
      </left>
      <right style="thin">
        <color theme="0"/>
      </right>
      <top style="thick">
        <color theme="8" tint="-0.24994659260841701"/>
      </top>
      <bottom style="thin">
        <color theme="0"/>
      </bottom>
      <diagonal/>
    </border>
    <border>
      <left style="thin">
        <color theme="0"/>
      </left>
      <right style="thin">
        <color theme="0"/>
      </right>
      <top/>
      <bottom style="thick">
        <color theme="8" tint="-0.24994659260841701"/>
      </bottom>
      <diagonal/>
    </border>
    <border>
      <left style="thin">
        <color theme="0"/>
      </left>
      <right style="thin">
        <color theme="0"/>
      </right>
      <top style="thin">
        <color theme="0"/>
      </top>
      <bottom style="thick">
        <color theme="8" tint="-0.24994659260841701"/>
      </bottom>
      <diagonal/>
    </border>
    <border>
      <left style="thin">
        <color theme="0"/>
      </left>
      <right style="medium">
        <color theme="0"/>
      </right>
      <top/>
      <bottom style="thick">
        <color theme="8" tint="-0.24994659260841701"/>
      </bottom>
      <diagonal/>
    </border>
    <border>
      <left/>
      <right style="thin">
        <color indexed="64"/>
      </right>
      <top/>
      <bottom/>
      <diagonal/>
    </border>
    <border>
      <left style="thin">
        <color indexed="64"/>
      </left>
      <right style="thin">
        <color indexed="64"/>
      </right>
      <top style="thin">
        <color indexed="64"/>
      </top>
      <bottom style="thick">
        <color auto="1"/>
      </bottom>
      <diagonal/>
    </border>
    <border>
      <left style="thin">
        <color indexed="64"/>
      </left>
      <right style="thin">
        <color indexed="64"/>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theme="0"/>
      </left>
      <right style="thin">
        <color theme="0"/>
      </right>
      <top style="thick">
        <color theme="3" tint="-0.24994659260841701"/>
      </top>
      <bottom/>
      <diagonal/>
    </border>
    <border>
      <left/>
      <right style="thin">
        <color theme="0"/>
      </right>
      <top/>
      <bottom/>
      <diagonal/>
    </border>
    <border>
      <left/>
      <right style="thin">
        <color theme="0"/>
      </right>
      <top/>
      <bottom style="thick">
        <color theme="3" tint="-0.24994659260841701"/>
      </bottom>
      <diagonal/>
    </border>
    <border>
      <left style="thin">
        <color theme="0"/>
      </left>
      <right style="thin">
        <color theme="0"/>
      </right>
      <top/>
      <bottom style="thick">
        <color theme="3" tint="-0.24994659260841701"/>
      </bottom>
      <diagonal/>
    </border>
    <border>
      <left/>
      <right style="thin">
        <color theme="0"/>
      </right>
      <top style="thin">
        <color theme="0"/>
      </top>
      <bottom/>
      <diagonal/>
    </border>
    <border>
      <left style="medium">
        <color theme="0"/>
      </left>
      <right style="thin">
        <color theme="0"/>
      </right>
      <top style="thick">
        <color theme="8" tint="-0.24994659260841701"/>
      </top>
      <bottom style="thin">
        <color theme="0"/>
      </bottom>
      <diagonal/>
    </border>
    <border>
      <left style="thin">
        <color theme="0"/>
      </left>
      <right style="thick">
        <color theme="8" tint="-0.24994659260841701"/>
      </right>
      <top style="thick">
        <color theme="8" tint="-0.24994659260841701"/>
      </top>
      <bottom style="thin">
        <color theme="0"/>
      </bottom>
      <diagonal/>
    </border>
    <border>
      <left style="medium">
        <color theme="0"/>
      </left>
      <right style="thin">
        <color theme="0"/>
      </right>
      <top style="thin">
        <color theme="0"/>
      </top>
      <bottom/>
      <diagonal/>
    </border>
    <border>
      <left style="thin">
        <color theme="0"/>
      </left>
      <right style="thick">
        <color theme="8" tint="-0.24994659260841701"/>
      </right>
      <top style="thin">
        <color theme="0"/>
      </top>
      <bottom/>
      <diagonal/>
    </border>
    <border>
      <left style="medium">
        <color theme="0"/>
      </left>
      <right style="thin">
        <color theme="0"/>
      </right>
      <top/>
      <bottom style="thick">
        <color theme="8" tint="-0.24994659260841701"/>
      </bottom>
      <diagonal/>
    </border>
    <border>
      <left style="thin">
        <color theme="0"/>
      </left>
      <right style="thick">
        <color theme="8" tint="-0.24994659260841701"/>
      </right>
      <top/>
      <bottom style="thick">
        <color theme="8" tint="-0.24994659260841701"/>
      </bottom>
      <diagonal/>
    </border>
    <border>
      <left/>
      <right style="thin">
        <color theme="0"/>
      </right>
      <top/>
      <bottom style="thick">
        <color theme="9" tint="-0.24994659260841701"/>
      </bottom>
      <diagonal/>
    </border>
    <border>
      <left style="medium">
        <color theme="0"/>
      </left>
      <right/>
      <top style="thick">
        <color theme="9" tint="-0.24994659260841701"/>
      </top>
      <bottom style="thin">
        <color theme="0"/>
      </bottom>
      <diagonal/>
    </border>
    <border>
      <left/>
      <right style="medium">
        <color theme="0"/>
      </right>
      <top style="thick">
        <color theme="9" tint="-0.24994659260841701"/>
      </top>
      <bottom style="thin">
        <color theme="0"/>
      </bottom>
      <diagonal/>
    </border>
    <border>
      <left style="medium">
        <color theme="0"/>
      </left>
      <right style="thin">
        <color theme="0"/>
      </right>
      <top/>
      <bottom/>
      <diagonal/>
    </border>
    <border>
      <left style="thin">
        <color theme="0"/>
      </left>
      <right style="medium">
        <color theme="0"/>
      </right>
      <top/>
      <bottom/>
      <diagonal/>
    </border>
    <border>
      <left style="medium">
        <color theme="0"/>
      </left>
      <right style="thin">
        <color theme="0"/>
      </right>
      <top/>
      <bottom style="thick">
        <color theme="9" tint="-0.24994659260841701"/>
      </bottom>
      <diagonal/>
    </border>
    <border>
      <left style="thin">
        <color theme="0"/>
      </left>
      <right style="medium">
        <color theme="0"/>
      </right>
      <top/>
      <bottom style="thick">
        <color theme="9" tint="-0.24994659260841701"/>
      </bottom>
      <diagonal/>
    </border>
    <border>
      <left style="thick">
        <color indexed="64"/>
      </left>
      <right style="thick">
        <color indexed="64"/>
      </right>
      <top style="thin">
        <color indexed="64"/>
      </top>
      <bottom style="thick">
        <color indexed="64"/>
      </bottom>
      <diagonal/>
    </border>
    <border>
      <left style="thick">
        <color theme="3" tint="-0.24994659260841701"/>
      </left>
      <right style="thick">
        <color theme="7" tint="-0.499984740745262"/>
      </right>
      <top style="thick">
        <color theme="7" tint="-0.24994659260841701"/>
      </top>
      <bottom/>
      <diagonal/>
    </border>
    <border>
      <left style="thick">
        <color theme="3" tint="-0.24994659260841701"/>
      </left>
      <right style="thick">
        <color theme="7" tint="-0.499984740745262"/>
      </right>
      <top/>
      <bottom/>
      <diagonal/>
    </border>
    <border>
      <left style="thick">
        <color theme="3" tint="-0.24994659260841701"/>
      </left>
      <right style="thick">
        <color theme="7" tint="-0.499984740745262"/>
      </right>
      <top/>
      <bottom style="thin">
        <color theme="0"/>
      </bottom>
      <diagonal/>
    </border>
    <border>
      <left style="thin">
        <color theme="8" tint="-0.24994659260841701"/>
      </left>
      <right style="thin">
        <color theme="8" tint="-0.24994659260841701"/>
      </right>
      <top/>
      <bottom style="thin">
        <color theme="8" tint="-0.24994659260841701"/>
      </bottom>
      <diagonal/>
    </border>
    <border>
      <left style="thin">
        <color theme="5" tint="-0.499984740745262"/>
      </left>
      <right/>
      <top/>
      <bottom style="medium">
        <color indexed="64"/>
      </bottom>
      <diagonal/>
    </border>
    <border>
      <left/>
      <right style="thin">
        <color theme="5" tint="-0.499984740745262"/>
      </right>
      <top/>
      <bottom style="medium">
        <color indexed="64"/>
      </bottom>
      <diagonal/>
    </border>
    <border>
      <left style="thin">
        <color theme="7" tint="-0.499984740745262"/>
      </left>
      <right style="thin">
        <color theme="7" tint="-0.499984740745262"/>
      </right>
      <top/>
      <bottom style="thin">
        <color theme="7" tint="-0.499984740745262"/>
      </bottom>
      <diagonal/>
    </border>
    <border>
      <left style="thin">
        <color theme="0"/>
      </left>
      <right/>
      <top style="thin">
        <color theme="0"/>
      </top>
      <bottom style="thin">
        <color theme="0"/>
      </bottom>
      <diagonal/>
    </border>
    <border>
      <left/>
      <right style="thin">
        <color theme="8" tint="-0.24994659260841701"/>
      </right>
      <top style="thin">
        <color theme="8" tint="-0.24994659260841701"/>
      </top>
      <bottom style="thin">
        <color theme="8" tint="-0.24994659260841701"/>
      </bottom>
      <diagonal/>
    </border>
    <border>
      <left/>
      <right style="thin">
        <color theme="8" tint="-0.24994659260841701"/>
      </right>
      <top/>
      <bottom style="thin">
        <color theme="8" tint="-0.24994659260841701"/>
      </bottom>
      <diagonal/>
    </border>
    <border>
      <left style="thick">
        <color theme="8" tint="-0.24994659260841701"/>
      </left>
      <right style="thin">
        <color theme="8" tint="-0.24994659260841701"/>
      </right>
      <top/>
      <bottom/>
      <diagonal/>
    </border>
    <border>
      <left style="thick">
        <color theme="8" tint="-0.24994659260841701"/>
      </left>
      <right/>
      <top style="thick">
        <color theme="8" tint="-0.24994659260841701"/>
      </top>
      <bottom/>
      <diagonal/>
    </border>
    <border>
      <left style="thick">
        <color theme="8" tint="-0.24994659260841701"/>
      </left>
      <right/>
      <top/>
      <bottom/>
      <diagonal/>
    </border>
    <border>
      <left style="thin">
        <color theme="0"/>
      </left>
      <right style="medium">
        <color theme="0"/>
      </right>
      <top style="thick">
        <color theme="8" tint="-0.24994659260841701"/>
      </top>
      <bottom style="thin">
        <color theme="0"/>
      </bottom>
      <diagonal/>
    </border>
    <border>
      <left style="thin">
        <color theme="8" tint="-0.24994659260841701"/>
      </left>
      <right style="thick">
        <color theme="8" tint="-0.24994659260841701"/>
      </right>
      <top style="thin">
        <color theme="8" tint="-0.24994659260841701"/>
      </top>
      <bottom style="thin">
        <color theme="8" tint="-0.24994659260841701"/>
      </bottom>
      <diagonal/>
    </border>
    <border>
      <left/>
      <right style="thick">
        <color theme="8" tint="-0.24994659260841701"/>
      </right>
      <top/>
      <bottom/>
      <diagonal/>
    </border>
    <border>
      <left style="thin">
        <color indexed="64"/>
      </left>
      <right/>
      <top/>
      <bottom style="thick">
        <color indexed="64"/>
      </bottom>
      <diagonal/>
    </border>
    <border>
      <left style="thick">
        <color theme="8" tint="-0.24994659260841701"/>
      </left>
      <right style="thick">
        <color theme="9" tint="-0.24994659260841701"/>
      </right>
      <top style="thin">
        <color indexed="64"/>
      </top>
      <bottom/>
      <diagonal/>
    </border>
    <border>
      <left style="thick">
        <color theme="8" tint="-0.24994659260841701"/>
      </left>
      <right style="thick">
        <color theme="9" tint="-0.24994659260841701"/>
      </right>
      <top/>
      <bottom/>
      <diagonal/>
    </border>
    <border>
      <left style="thick">
        <color theme="8" tint="-0.24994659260841701"/>
      </left>
      <right style="thick">
        <color theme="9" tint="-0.24994659260841701"/>
      </right>
      <top/>
      <bottom style="thick">
        <color indexed="64"/>
      </bottom>
      <diagonal/>
    </border>
    <border>
      <left style="thin">
        <color theme="0"/>
      </left>
      <right style="medium">
        <color theme="0"/>
      </right>
      <top style="thick">
        <color theme="9" tint="-0.24994659260841701"/>
      </top>
      <bottom style="thin">
        <color theme="0"/>
      </bottom>
      <diagonal/>
    </border>
    <border>
      <left style="thick">
        <color theme="1" tint="0.499984740745262"/>
      </left>
      <right style="thick">
        <color theme="1"/>
      </right>
      <top style="thick">
        <color theme="1"/>
      </top>
      <bottom/>
      <diagonal/>
    </border>
    <border>
      <left style="thick">
        <color theme="1" tint="0.499984740745262"/>
      </left>
      <right style="thick">
        <color theme="1"/>
      </right>
      <top/>
      <bottom style="medium">
        <color theme="0"/>
      </bottom>
      <diagonal/>
    </border>
    <border>
      <left/>
      <right style="thick">
        <color auto="1"/>
      </right>
      <top/>
      <bottom/>
      <diagonal/>
    </border>
    <border>
      <left/>
      <right style="thick">
        <color auto="1"/>
      </right>
      <top/>
      <bottom style="medium">
        <color indexed="64"/>
      </bottom>
      <diagonal/>
    </border>
    <border>
      <left/>
      <right style="thick">
        <color auto="1"/>
      </right>
      <top/>
      <bottom style="thin">
        <color indexed="64"/>
      </bottom>
      <diagonal/>
    </border>
    <border>
      <left/>
      <right style="thick">
        <color auto="1"/>
      </right>
      <top style="medium">
        <color indexed="64"/>
      </top>
      <bottom style="thin">
        <color indexed="64"/>
      </bottom>
      <diagonal/>
    </border>
    <border>
      <left/>
      <right/>
      <top/>
      <bottom style="thick">
        <color theme="8" tint="-0.24994659260841701"/>
      </bottom>
      <diagonal/>
    </border>
    <border>
      <left style="thin">
        <color theme="5" tint="-0.24994659260841701"/>
      </left>
      <right style="thick">
        <color theme="5" tint="-0.24994659260841701"/>
      </right>
      <top/>
      <bottom style="thin">
        <color indexed="64"/>
      </bottom>
      <diagonal/>
    </border>
    <border>
      <left/>
      <right/>
      <top style="thin">
        <color theme="8" tint="-0.24994659260841701"/>
      </top>
      <bottom style="thin">
        <color indexed="64"/>
      </bottom>
      <diagonal/>
    </border>
    <border>
      <left style="thick">
        <color theme="9" tint="-0.24994659260841701"/>
      </left>
      <right style="thin">
        <color theme="0"/>
      </right>
      <top style="thick">
        <color theme="9" tint="-0.24994659260841701"/>
      </top>
      <bottom style="thin">
        <color theme="0"/>
      </bottom>
      <diagonal/>
    </border>
    <border>
      <left style="thick">
        <color theme="9" tint="-0.24994659260841701"/>
      </left>
      <right style="thin">
        <color theme="0"/>
      </right>
      <top/>
      <bottom/>
      <diagonal/>
    </border>
    <border>
      <left style="thick">
        <color theme="9" tint="-0.24994659260841701"/>
      </left>
      <right style="thin">
        <color theme="0"/>
      </right>
      <top/>
      <bottom style="thick">
        <color theme="9" tint="-0.24994659260841701"/>
      </bottom>
      <diagonal/>
    </border>
    <border>
      <left style="thick">
        <color theme="9" tint="-0.24994659260841701"/>
      </left>
      <right style="thin">
        <color rgb="FFFF6600"/>
      </right>
      <top style="thin">
        <color rgb="FFFF6600"/>
      </top>
      <bottom style="thin">
        <color rgb="FFFF6600"/>
      </bottom>
      <diagonal/>
    </border>
    <border>
      <left style="thick">
        <color theme="5" tint="-0.24994659260841701"/>
      </left>
      <right style="thin">
        <color theme="5" tint="-0.24994659260841701"/>
      </right>
      <top style="thin">
        <color theme="5" tint="-0.24994659260841701"/>
      </top>
      <bottom style="thin">
        <color theme="5" tint="-0.24994659260841701"/>
      </bottom>
      <diagonal/>
    </border>
    <border>
      <left style="thick">
        <color theme="3" tint="-0.24994659260841701"/>
      </left>
      <right style="thin">
        <color theme="3" tint="-0.24994659260841701"/>
      </right>
      <top style="thin">
        <color theme="3" tint="-0.24994659260841701"/>
      </top>
      <bottom style="thin">
        <color theme="3" tint="-0.24994659260841701"/>
      </bottom>
      <diagonal/>
    </border>
    <border>
      <left style="thin">
        <color theme="3" tint="-0.24994659260841701"/>
      </left>
      <right style="thick">
        <color theme="3" tint="-0.24994659260841701"/>
      </right>
      <top style="thin">
        <color theme="3" tint="-0.24994659260841701"/>
      </top>
      <bottom style="thin">
        <color theme="3" tint="-0.24994659260841701"/>
      </bottom>
      <diagonal/>
    </border>
    <border>
      <left style="thin">
        <color indexed="64"/>
      </left>
      <right style="thick">
        <color indexed="64"/>
      </right>
      <top/>
      <bottom style="thin">
        <color indexed="64"/>
      </bottom>
      <diagonal/>
    </border>
    <border>
      <left style="medium">
        <color theme="3" tint="0.79998168889431442"/>
      </left>
      <right style="medium">
        <color theme="3" tint="0.79998168889431442"/>
      </right>
      <top style="medium">
        <color theme="3" tint="0.79998168889431442"/>
      </top>
      <bottom style="medium">
        <color theme="3" tint="0.79998168889431442"/>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theme="0"/>
      </left>
      <right/>
      <top/>
      <bottom/>
      <diagonal/>
    </border>
    <border>
      <left style="thin">
        <color theme="0"/>
      </left>
      <right/>
      <top/>
      <bottom style="thick">
        <color theme="9" tint="-0.24994659260841701"/>
      </bottom>
      <diagonal/>
    </border>
    <border>
      <left/>
      <right style="thick">
        <color theme="9" tint="-0.24994659260841701"/>
      </right>
      <top style="thick">
        <color theme="9" tint="-0.24994659260841701"/>
      </top>
      <bottom style="thin">
        <color theme="0"/>
      </bottom>
      <diagonal/>
    </border>
    <border>
      <left style="thin">
        <color theme="0"/>
      </left>
      <right style="thick">
        <color rgb="FFFF8633"/>
      </right>
      <top style="thin">
        <color theme="0"/>
      </top>
      <bottom/>
      <diagonal/>
    </border>
    <border>
      <left style="thin">
        <color theme="0"/>
      </left>
      <right style="thin">
        <color theme="0"/>
      </right>
      <top/>
      <bottom style="thin">
        <color indexed="64"/>
      </bottom>
      <diagonal/>
    </border>
    <border>
      <left style="thin">
        <color theme="0"/>
      </left>
      <right style="thick">
        <color rgb="FFFF8633"/>
      </right>
      <top/>
      <bottom style="thin">
        <color indexed="64"/>
      </bottom>
      <diagonal/>
    </border>
    <border>
      <left style="thin">
        <color rgb="FFFF6600"/>
      </left>
      <right/>
      <top style="thin">
        <color rgb="FFFF6600"/>
      </top>
      <bottom style="thin">
        <color rgb="FFFF6600"/>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ck">
        <color theme="9" tint="-0.24994659260841701"/>
      </right>
      <top style="thin">
        <color theme="9" tint="-0.24994659260841701"/>
      </top>
      <bottom style="thin">
        <color theme="9" tint="-0.24994659260841701"/>
      </bottom>
      <diagonal/>
    </border>
    <border>
      <left style="thick">
        <color theme="3" tint="-0.24994659260841701"/>
      </left>
      <right style="thick">
        <color theme="7" tint="-0.499984740745262"/>
      </right>
      <top style="thin">
        <color theme="0"/>
      </top>
      <bottom/>
      <diagonal/>
    </border>
    <border>
      <left style="thick">
        <color theme="7" tint="-0.499984740745262"/>
      </left>
      <right/>
      <top style="thick">
        <color theme="7" tint="-0.499984740745262"/>
      </top>
      <bottom style="thin">
        <color theme="0"/>
      </bottom>
      <diagonal/>
    </border>
    <border>
      <left/>
      <right/>
      <top style="thick">
        <color theme="7" tint="-0.499984740745262"/>
      </top>
      <bottom style="thin">
        <color theme="0"/>
      </bottom>
      <diagonal/>
    </border>
    <border>
      <left style="thin">
        <color theme="7" tint="-0.499984740745262"/>
      </left>
      <right/>
      <top/>
      <bottom style="thin">
        <color theme="7" tint="-0.499984740745262"/>
      </bottom>
      <diagonal/>
    </border>
    <border>
      <left/>
      <right/>
      <top/>
      <bottom style="thin">
        <color theme="7" tint="-0.499984740745262"/>
      </bottom>
      <diagonal/>
    </border>
    <border>
      <left/>
      <right style="thin">
        <color theme="7" tint="-0.499984740745262"/>
      </right>
      <top/>
      <bottom style="thin">
        <color theme="7" tint="-0.499984740745262"/>
      </bottom>
      <diagonal/>
    </border>
    <border>
      <left/>
      <right style="thick">
        <color indexed="64"/>
      </right>
      <top style="thin">
        <color indexed="64"/>
      </top>
      <bottom/>
      <diagonal/>
    </border>
    <border>
      <left/>
      <right style="thick">
        <color indexed="64"/>
      </right>
      <top/>
      <bottom style="thick">
        <color indexed="64"/>
      </bottom>
      <diagonal/>
    </border>
    <border>
      <left style="thick">
        <color theme="9" tint="-0.24994659260841701"/>
      </left>
      <right/>
      <top style="thin">
        <color indexed="64"/>
      </top>
      <bottom/>
      <diagonal/>
    </border>
    <border>
      <left style="thick">
        <color theme="9" tint="-0.24994659260841701"/>
      </left>
      <right/>
      <top/>
      <bottom/>
      <diagonal/>
    </border>
    <border>
      <left style="thick">
        <color theme="9" tint="-0.24994659260841701"/>
      </left>
      <right/>
      <top/>
      <bottom style="thick">
        <color indexed="64"/>
      </bottom>
      <diagonal/>
    </border>
    <border>
      <left style="thin">
        <color theme="8" tint="-0.24994659260841701"/>
      </left>
      <right/>
      <top/>
      <bottom style="thin">
        <color theme="8" tint="-0.24994659260841701"/>
      </bottom>
      <diagonal/>
    </border>
    <border>
      <left/>
      <right/>
      <top/>
      <bottom style="thin">
        <color theme="8" tint="-0.24994659260841701"/>
      </bottom>
      <diagonal/>
    </border>
    <border>
      <left/>
      <right style="thick">
        <color theme="8" tint="-0.24994659260841701"/>
      </right>
      <top/>
      <bottom style="thin">
        <color theme="8" tint="-0.24994659260841701"/>
      </bottom>
      <diagonal/>
    </border>
    <border>
      <left style="thin">
        <color rgb="FFFF6600"/>
      </left>
      <right style="thin">
        <color rgb="FFFF6600"/>
      </right>
      <top/>
      <bottom style="medium">
        <color indexed="64"/>
      </bottom>
      <diagonal/>
    </border>
    <border>
      <left style="thin">
        <color rgb="FFFF6600"/>
      </left>
      <right/>
      <top/>
      <bottom style="medium">
        <color indexed="64"/>
      </bottom>
      <diagonal/>
    </border>
    <border>
      <left/>
      <right style="thin">
        <color rgb="FFFF6600"/>
      </right>
      <top/>
      <bottom style="medium">
        <color indexed="64"/>
      </bottom>
      <diagonal/>
    </border>
    <border>
      <left style="thin">
        <color theme="3" tint="-0.24994659260841701"/>
      </left>
      <right style="thin">
        <color theme="3" tint="-0.24994659260841701"/>
      </right>
      <top/>
      <bottom style="medium">
        <color indexed="64"/>
      </bottom>
      <diagonal/>
    </border>
    <border>
      <left style="thin">
        <color theme="3" tint="-0.24994659260841701"/>
      </left>
      <right/>
      <top/>
      <bottom style="medium">
        <color indexed="64"/>
      </bottom>
      <diagonal/>
    </border>
    <border>
      <left/>
      <right style="thin">
        <color theme="3" tint="-0.24994659260841701"/>
      </right>
      <top/>
      <bottom style="medium">
        <color indexed="64"/>
      </bottom>
      <diagonal/>
    </border>
    <border>
      <left style="thin">
        <color theme="0"/>
      </left>
      <right/>
      <top style="thin">
        <color theme="0"/>
      </top>
      <bottom style="thick">
        <color theme="7" tint="-0.499984740745262"/>
      </bottom>
      <diagonal/>
    </border>
    <border>
      <left style="thin">
        <color theme="7" tint="-0.499984740745262"/>
      </left>
      <right/>
      <top style="thin">
        <color theme="7" tint="-0.499984740745262"/>
      </top>
      <bottom style="thin">
        <color theme="7" tint="-0.499984740745262"/>
      </bottom>
      <diagonal/>
    </border>
    <border>
      <left/>
      <right style="thick">
        <color theme="1" tint="0.499984740745262"/>
      </right>
      <top style="thick">
        <color theme="1"/>
      </top>
      <bottom/>
      <diagonal/>
    </border>
    <border>
      <left/>
      <right style="thick">
        <color theme="1" tint="0.499984740745262"/>
      </right>
      <top/>
      <bottom style="thin">
        <color theme="0"/>
      </bottom>
      <diagonal/>
    </border>
    <border>
      <left/>
      <right style="thick">
        <color theme="1" tint="0.499984740745262"/>
      </right>
      <top style="thin">
        <color theme="0"/>
      </top>
      <bottom style="thick">
        <color theme="1" tint="0.499984740745262"/>
      </bottom>
      <diagonal/>
    </border>
    <border>
      <left/>
      <right/>
      <top style="thin">
        <color theme="0"/>
      </top>
      <bottom style="thin">
        <color theme="0"/>
      </bottom>
      <diagonal/>
    </border>
    <border>
      <left/>
      <right style="thin">
        <color theme="0"/>
      </right>
      <top style="thick">
        <color theme="3" tint="-0.24994659260841701"/>
      </top>
      <bottom/>
      <diagonal/>
    </border>
    <border>
      <left style="thick">
        <color theme="5" tint="-0.24994659260841701"/>
      </left>
      <right style="thick">
        <color theme="3" tint="-0.24994659260841701"/>
      </right>
      <top style="thin">
        <color indexed="64"/>
      </top>
      <bottom/>
      <diagonal/>
    </border>
    <border>
      <left style="thick">
        <color theme="5" tint="-0.24994659260841701"/>
      </left>
      <right style="thick">
        <color theme="3" tint="-0.24994659260841701"/>
      </right>
      <top/>
      <bottom/>
      <diagonal/>
    </border>
    <border>
      <left style="thick">
        <color theme="5" tint="-0.24994659260841701"/>
      </left>
      <right style="thick">
        <color theme="3" tint="-0.24994659260841701"/>
      </right>
      <top/>
      <bottom style="thin">
        <color indexed="64"/>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ck">
        <color theme="1"/>
      </top>
      <bottom/>
      <diagonal/>
    </border>
    <border>
      <left style="medium">
        <color rgb="FF969696"/>
      </left>
      <right style="medium">
        <color rgb="FF969696"/>
      </right>
      <top/>
      <bottom/>
      <diagonal/>
    </border>
    <border>
      <left/>
      <right/>
      <top style="thin">
        <color indexed="64"/>
      </top>
      <bottom style="thick">
        <color theme="8" tint="-0.24994659260841701"/>
      </bottom>
      <diagonal/>
    </border>
    <border>
      <left/>
      <right style="thick">
        <color theme="8" tint="-0.24994659260841701"/>
      </right>
      <top style="thin">
        <color indexed="64"/>
      </top>
      <bottom/>
      <diagonal/>
    </border>
    <border>
      <left/>
      <right style="thick">
        <color theme="8" tint="-0.24994659260841701"/>
      </right>
      <top/>
      <bottom style="thin">
        <color theme="0"/>
      </bottom>
      <diagonal/>
    </border>
    <border>
      <left/>
      <right style="thin">
        <color theme="0"/>
      </right>
      <top style="thin">
        <color indexed="64"/>
      </top>
      <bottom/>
      <diagonal/>
    </border>
    <border>
      <left style="thick">
        <color theme="8" tint="-0.24994659260841701"/>
      </left>
      <right style="thick">
        <color theme="9" tint="-0.24994659260841701"/>
      </right>
      <top style="thick">
        <color theme="9" tint="-0.24994659260841701"/>
      </top>
      <bottom/>
      <diagonal/>
    </border>
    <border>
      <left style="thick">
        <color theme="8" tint="-0.24994659260841701"/>
      </left>
      <right style="thick">
        <color theme="9" tint="-0.24994659260841701"/>
      </right>
      <top/>
      <bottom style="thin">
        <color indexed="64"/>
      </bottom>
      <diagonal/>
    </border>
    <border>
      <left style="thick">
        <color auto="1"/>
      </left>
      <right/>
      <top/>
      <bottom/>
      <diagonal/>
    </border>
    <border>
      <left/>
      <right style="thin">
        <color theme="8"/>
      </right>
      <top/>
      <bottom/>
      <diagonal/>
    </border>
    <border>
      <left style="thick">
        <color theme="8" tint="-0.24994659260841701"/>
      </left>
      <right style="thin">
        <color theme="8"/>
      </right>
      <top/>
      <bottom/>
      <diagonal/>
    </border>
    <border>
      <left style="thick">
        <color indexed="64"/>
      </left>
      <right style="thin">
        <color theme="8"/>
      </right>
      <top/>
      <bottom/>
      <diagonal/>
    </border>
    <border>
      <left style="thick">
        <color indexed="64"/>
      </left>
      <right style="thin">
        <color theme="8"/>
      </right>
      <top/>
      <bottom style="thick">
        <color indexed="64"/>
      </bottom>
      <diagonal/>
    </border>
  </borders>
  <cellStyleXfs count="2295">
    <xf numFmtId="0" fontId="0"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69" fillId="28" borderId="0" applyNumberFormat="0" applyBorder="0" applyAlignment="0" applyProtection="0"/>
    <xf numFmtId="0" fontId="36" fillId="18"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9" borderId="0" applyNumberFormat="0" applyBorder="0" applyAlignment="0" applyProtection="0"/>
    <xf numFmtId="0" fontId="37" fillId="3" borderId="0" applyNumberFormat="0" applyBorder="0" applyAlignment="0" applyProtection="0"/>
    <xf numFmtId="0" fontId="38" fillId="20" borderId="1" applyNumberFormat="0" applyAlignment="0" applyProtection="0"/>
    <xf numFmtId="0" fontId="39" fillId="21" borderId="2"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64" fontId="70"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164" fontId="35" fillId="0" borderId="0" applyFont="0" applyFill="0" applyBorder="0" applyAlignment="0" applyProtection="0"/>
    <xf numFmtId="43" fontId="32" fillId="0" borderId="0" applyFont="0" applyFill="0" applyBorder="0" applyAlignment="0" applyProtection="0"/>
    <xf numFmtId="16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6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64" fontId="35"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43" fontId="66"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4" fontId="35" fillId="0" borderId="0" applyFont="0" applyFill="0" applyBorder="0" applyAlignment="0" applyProtection="0"/>
    <xf numFmtId="44" fontId="31" fillId="0" borderId="0" applyFont="0" applyFill="0" applyBorder="0" applyAlignment="0" applyProtection="0"/>
    <xf numFmtId="44" fontId="62" fillId="0" borderId="0" applyFont="0" applyFill="0" applyBorder="0" applyAlignment="0" applyProtection="0"/>
    <xf numFmtId="44" fontId="32" fillId="0" borderId="0" applyFont="0" applyFill="0" applyBorder="0" applyAlignment="0" applyProtection="0"/>
    <xf numFmtId="44" fontId="67" fillId="0" borderId="0" applyFont="0" applyFill="0" applyBorder="0" applyAlignment="0" applyProtection="0"/>
    <xf numFmtId="44" fontId="32" fillId="0" borderId="0" applyFont="0" applyFill="0" applyBorder="0" applyAlignment="0" applyProtection="0"/>
    <xf numFmtId="44" fontId="65" fillId="0" borderId="0" applyFont="0" applyFill="0" applyBorder="0" applyAlignment="0" applyProtection="0"/>
    <xf numFmtId="44" fontId="32" fillId="0" borderId="0" applyFont="0" applyFill="0" applyBorder="0" applyAlignment="0" applyProtection="0"/>
    <xf numFmtId="44" fontId="66"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67" fillId="0" borderId="0" applyFont="0" applyFill="0" applyBorder="0" applyAlignment="0" applyProtection="0"/>
    <xf numFmtId="44" fontId="32" fillId="0" borderId="0" applyFont="0" applyFill="0" applyBorder="0" applyAlignment="0" applyProtection="0"/>
    <xf numFmtId="44" fontId="68"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68" fillId="0" borderId="0" applyFont="0" applyFill="0" applyBorder="0" applyAlignment="0" applyProtection="0"/>
    <xf numFmtId="0" fontId="40" fillId="0" borderId="0" applyNumberFormat="0" applyFill="0" applyBorder="0" applyAlignment="0" applyProtection="0"/>
    <xf numFmtId="0" fontId="41" fillId="4" borderId="0" applyNumberFormat="0" applyBorder="0" applyAlignment="0" applyProtection="0"/>
    <xf numFmtId="0" fontId="42" fillId="0" borderId="3" applyNumberFormat="0" applyFill="0" applyAlignment="0" applyProtection="0"/>
    <xf numFmtId="0" fontId="71" fillId="0" borderId="50" applyNumberFormat="0" applyFill="0" applyAlignment="0" applyProtection="0"/>
    <xf numFmtId="0" fontId="71" fillId="0" borderId="50" applyNumberFormat="0" applyFill="0" applyAlignment="0" applyProtection="0"/>
    <xf numFmtId="0" fontId="43" fillId="0" borderId="4" applyNumberFormat="0" applyFill="0" applyAlignment="0" applyProtection="0"/>
    <xf numFmtId="0" fontId="72" fillId="0" borderId="51" applyNumberFormat="0" applyFill="0" applyAlignment="0" applyProtection="0"/>
    <xf numFmtId="0" fontId="44" fillId="0" borderId="5" applyNumberFormat="0" applyFill="0" applyAlignment="0" applyProtection="0"/>
    <xf numFmtId="0" fontId="73" fillId="0" borderId="52" applyNumberFormat="0" applyFill="0" applyAlignment="0" applyProtection="0"/>
    <xf numFmtId="0" fontId="44" fillId="0" borderId="0" applyNumberFormat="0" applyFill="0" applyBorder="0" applyAlignment="0" applyProtection="0"/>
    <xf numFmtId="0" fontId="73" fillId="0" borderId="0" applyNumberFormat="0" applyFill="0" applyBorder="0" applyAlignment="0" applyProtection="0"/>
    <xf numFmtId="0" fontId="3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45" fillId="7" borderId="1" applyNumberFormat="0" applyAlignment="0" applyProtection="0"/>
    <xf numFmtId="0" fontId="46" fillId="0" borderId="6" applyNumberFormat="0" applyFill="0" applyAlignment="0" applyProtection="0"/>
    <xf numFmtId="0" fontId="47" fillId="22" borderId="0" applyNumberFormat="0" applyBorder="0" applyAlignment="0" applyProtection="0"/>
    <xf numFmtId="0" fontId="32" fillId="0" borderId="0"/>
    <xf numFmtId="0" fontId="35" fillId="0" borderId="0"/>
    <xf numFmtId="0" fontId="32" fillId="0" borderId="0"/>
    <xf numFmtId="0" fontId="35" fillId="0" borderId="0"/>
    <xf numFmtId="0" fontId="67" fillId="0" borderId="0"/>
    <xf numFmtId="0" fontId="32" fillId="0" borderId="0"/>
    <xf numFmtId="0" fontId="35" fillId="0" borderId="0"/>
    <xf numFmtId="0" fontId="70" fillId="0" borderId="0"/>
    <xf numFmtId="0" fontId="35" fillId="0" borderId="0"/>
    <xf numFmtId="0" fontId="32" fillId="0" borderId="0"/>
    <xf numFmtId="0" fontId="32" fillId="0" borderId="0"/>
    <xf numFmtId="0" fontId="35" fillId="0" borderId="0"/>
    <xf numFmtId="0" fontId="35" fillId="0" borderId="0"/>
    <xf numFmtId="0" fontId="75" fillId="0" borderId="0"/>
    <xf numFmtId="0" fontId="35" fillId="0" borderId="0"/>
    <xf numFmtId="0" fontId="35" fillId="0" borderId="0"/>
    <xf numFmtId="0" fontId="70" fillId="0" borderId="0"/>
    <xf numFmtId="0" fontId="70" fillId="0" borderId="0"/>
    <xf numFmtId="0" fontId="32" fillId="0" borderId="0"/>
    <xf numFmtId="0" fontId="32" fillId="23" borderId="7" applyNumberFormat="0" applyFont="0" applyAlignment="0" applyProtection="0"/>
    <xf numFmtId="0" fontId="48" fillId="20" borderId="8" applyNumberFormat="0" applyAlignment="0" applyProtection="0"/>
    <xf numFmtId="9" fontId="31" fillId="0" borderId="0" applyFont="0" applyFill="0" applyBorder="0" applyAlignment="0" applyProtection="0"/>
    <xf numFmtId="9" fontId="32" fillId="0" borderId="0" applyFont="0" applyFill="0" applyBorder="0" applyAlignment="0" applyProtection="0"/>
    <xf numFmtId="9" fontId="62" fillId="0" borderId="0" applyFont="0" applyFill="0" applyBorder="0" applyAlignment="0" applyProtection="0"/>
    <xf numFmtId="9" fontId="32" fillId="0" borderId="0" applyFont="0" applyFill="0" applyBorder="0" applyAlignment="0" applyProtection="0"/>
    <xf numFmtId="9" fontId="67"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5" fillId="0" borderId="0" applyFont="0" applyFill="0" applyBorder="0" applyAlignment="0" applyProtection="0"/>
    <xf numFmtId="9" fontId="6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5" fillId="0" borderId="0" applyFont="0" applyFill="0" applyBorder="0" applyAlignment="0" applyProtection="0"/>
    <xf numFmtId="9" fontId="32" fillId="0" borderId="0" applyFont="0" applyFill="0" applyBorder="0" applyAlignment="0" applyProtection="0"/>
    <xf numFmtId="9" fontId="35" fillId="0" borderId="0" applyFont="0" applyFill="0" applyBorder="0" applyAlignment="0" applyProtection="0"/>
    <xf numFmtId="9" fontId="66"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5" fillId="0" borderId="0" applyFont="0" applyFill="0" applyBorder="0" applyAlignment="0" applyProtection="0"/>
    <xf numFmtId="9" fontId="67"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5" fillId="0" borderId="0" applyFont="0" applyFill="0" applyBorder="0" applyAlignment="0" applyProtection="0"/>
    <xf numFmtId="9" fontId="32" fillId="0" borderId="0" applyFont="0" applyFill="0" applyBorder="0" applyAlignment="0" applyProtection="0"/>
    <xf numFmtId="0" fontId="49" fillId="0" borderId="0" applyNumberFormat="0" applyFill="0" applyBorder="0" applyAlignment="0" applyProtection="0"/>
    <xf numFmtId="0" fontId="50" fillId="0" borderId="9" applyNumberFormat="0" applyFill="0" applyAlignment="0" applyProtection="0"/>
    <xf numFmtId="0" fontId="76" fillId="0" borderId="53" applyNumberFormat="0" applyFill="0" applyAlignment="0" applyProtection="0"/>
    <xf numFmtId="0" fontId="51" fillId="0" borderId="0" applyNumberFormat="0" applyFill="0" applyBorder="0" applyAlignment="0" applyProtection="0"/>
    <xf numFmtId="16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0" fillId="0" borderId="0"/>
    <xf numFmtId="0" fontId="30" fillId="0" borderId="0"/>
    <xf numFmtId="0" fontId="30" fillId="0" borderId="0"/>
    <xf numFmtId="0" fontId="31" fillId="0" borderId="0"/>
    <xf numFmtId="164" fontId="2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29" fillId="0" borderId="0"/>
    <xf numFmtId="0" fontId="31" fillId="0" borderId="0"/>
    <xf numFmtId="0" fontId="31" fillId="0" borderId="0"/>
    <xf numFmtId="0" fontId="29" fillId="0" borderId="0"/>
    <xf numFmtId="0" fontId="29" fillId="0" borderId="0"/>
    <xf numFmtId="0" fontId="31" fillId="0" borderId="0"/>
    <xf numFmtId="0" fontId="31" fillId="23" borderId="7" applyNumberFormat="0" applyFont="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29" fillId="0" borderId="0" applyFont="0" applyFill="0" applyBorder="0" applyAlignment="0" applyProtection="0"/>
    <xf numFmtId="0" fontId="29" fillId="0" borderId="0"/>
    <xf numFmtId="0" fontId="29" fillId="0" borderId="0"/>
    <xf numFmtId="0" fontId="29" fillId="0" borderId="0"/>
    <xf numFmtId="164" fontId="28" fillId="0" borderId="0" applyFont="0" applyFill="0" applyBorder="0" applyAlignment="0" applyProtection="0"/>
    <xf numFmtId="0" fontId="28" fillId="0" borderId="0"/>
    <xf numFmtId="0" fontId="28" fillId="0" borderId="0"/>
    <xf numFmtId="0" fontId="28" fillId="0" borderId="0"/>
    <xf numFmtId="164" fontId="28" fillId="0" borderId="0" applyFont="0" applyFill="0" applyBorder="0" applyAlignment="0" applyProtection="0"/>
    <xf numFmtId="0" fontId="28" fillId="0" borderId="0"/>
    <xf numFmtId="0" fontId="28" fillId="0" borderId="0"/>
    <xf numFmtId="0" fontId="28" fillId="0" borderId="0"/>
    <xf numFmtId="164" fontId="27" fillId="0" borderId="0" applyFont="0" applyFill="0" applyBorder="0" applyAlignment="0" applyProtection="0"/>
    <xf numFmtId="0" fontId="27" fillId="0" borderId="0"/>
    <xf numFmtId="0" fontId="27" fillId="0" borderId="0"/>
    <xf numFmtId="164" fontId="27" fillId="0" borderId="0" applyFont="0" applyFill="0" applyBorder="0" applyAlignment="0" applyProtection="0"/>
    <xf numFmtId="0" fontId="27" fillId="0" borderId="0"/>
    <xf numFmtId="0" fontId="27" fillId="0" borderId="0"/>
    <xf numFmtId="0" fontId="27" fillId="0" borderId="0"/>
    <xf numFmtId="164" fontId="27" fillId="0" borderId="0" applyFont="0" applyFill="0" applyBorder="0" applyAlignment="0" applyProtection="0"/>
    <xf numFmtId="164" fontId="27" fillId="0" borderId="0" applyFont="0" applyFill="0" applyBorder="0" applyAlignment="0" applyProtection="0"/>
    <xf numFmtId="0" fontId="27" fillId="0" borderId="0"/>
    <xf numFmtId="0" fontId="27" fillId="0" borderId="0"/>
    <xf numFmtId="0" fontId="27" fillId="0" borderId="0"/>
    <xf numFmtId="0" fontId="27" fillId="0" borderId="0"/>
    <xf numFmtId="164" fontId="27" fillId="0" borderId="0" applyFont="0" applyFill="0" applyBorder="0" applyAlignment="0" applyProtection="0"/>
    <xf numFmtId="164"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4" fontId="26" fillId="0" borderId="0" applyFont="0" applyFill="0" applyBorder="0" applyAlignment="0" applyProtection="0"/>
    <xf numFmtId="0" fontId="26" fillId="0" borderId="0"/>
    <xf numFmtId="0" fontId="26" fillId="0" borderId="0"/>
    <xf numFmtId="0" fontId="26" fillId="0" borderId="0"/>
    <xf numFmtId="164" fontId="26" fillId="0" borderId="0" applyFont="0" applyFill="0" applyBorder="0" applyAlignment="0" applyProtection="0"/>
    <xf numFmtId="0" fontId="26" fillId="0" borderId="0"/>
    <xf numFmtId="0" fontId="26" fillId="0" borderId="0"/>
    <xf numFmtId="0" fontId="26" fillId="0" borderId="0"/>
    <xf numFmtId="0" fontId="25" fillId="0" borderId="0"/>
    <xf numFmtId="164" fontId="24" fillId="0" borderId="0" applyFont="0" applyFill="0" applyBorder="0" applyAlignment="0" applyProtection="0"/>
    <xf numFmtId="0" fontId="24" fillId="0" borderId="0"/>
    <xf numFmtId="0" fontId="24" fillId="0" borderId="0"/>
    <xf numFmtId="0" fontId="24" fillId="0" borderId="0"/>
    <xf numFmtId="164" fontId="24" fillId="0" borderId="0" applyFont="0" applyFill="0" applyBorder="0" applyAlignment="0" applyProtection="0"/>
    <xf numFmtId="0" fontId="24" fillId="0" borderId="0"/>
    <xf numFmtId="0" fontId="24" fillId="0" borderId="0"/>
    <xf numFmtId="0" fontId="24"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9" borderId="0" applyNumberFormat="0" applyBorder="0" applyAlignment="0" applyProtection="0"/>
    <xf numFmtId="0" fontId="37" fillId="3" borderId="0" applyNumberFormat="0" applyBorder="0" applyAlignment="0" applyProtection="0"/>
    <xf numFmtId="0" fontId="38" fillId="20" borderId="1" applyNumberFormat="0" applyAlignment="0" applyProtection="0"/>
    <xf numFmtId="0" fontId="39" fillId="21" borderId="2" applyNumberFormat="0" applyAlignment="0" applyProtection="0"/>
    <xf numFmtId="0" fontId="40" fillId="0" borderId="0" applyNumberFormat="0" applyFill="0" applyBorder="0" applyAlignment="0" applyProtection="0"/>
    <xf numFmtId="0" fontId="41" fillId="4"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1" applyNumberFormat="0" applyAlignment="0" applyProtection="0"/>
    <xf numFmtId="0" fontId="46" fillId="0" borderId="6" applyNumberFormat="0" applyFill="0" applyAlignment="0" applyProtection="0"/>
    <xf numFmtId="0" fontId="47" fillId="22" borderId="0" applyNumberFormat="0" applyBorder="0" applyAlignment="0" applyProtection="0"/>
    <xf numFmtId="0" fontId="48" fillId="20" borderId="8" applyNumberFormat="0" applyAlignment="0" applyProtection="0"/>
    <xf numFmtId="0" fontId="49" fillId="0" borderId="0" applyNumberFormat="0" applyFill="0" applyBorder="0" applyAlignment="0" applyProtection="0"/>
    <xf numFmtId="0" fontId="50" fillId="0" borderId="9" applyNumberFormat="0" applyFill="0" applyAlignment="0" applyProtection="0"/>
    <xf numFmtId="0" fontId="51" fillId="0" borderId="0" applyNumberFormat="0" applyFill="0" applyBorder="0" applyAlignment="0" applyProtection="0"/>
    <xf numFmtId="0" fontId="92" fillId="0" borderId="0"/>
    <xf numFmtId="0" fontId="92" fillId="0" borderId="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3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0" borderId="0"/>
    <xf numFmtId="0" fontId="31" fillId="0" borderId="0"/>
    <xf numFmtId="0" fontId="31" fillId="0" borderId="0"/>
    <xf numFmtId="44" fontId="21" fillId="0" borderId="0" applyFont="0" applyFill="0" applyBorder="0" applyAlignment="0" applyProtection="0"/>
    <xf numFmtId="0" fontId="74" fillId="0" borderId="0" applyNumberFormat="0" applyFill="0" applyBorder="0" applyAlignment="0" applyProtection="0">
      <alignment vertical="top"/>
      <protection locked="0"/>
    </xf>
    <xf numFmtId="0" fontId="94" fillId="0" borderId="0" applyNumberFormat="0" applyFill="0" applyBorder="0" applyAlignment="0" applyProtection="0"/>
    <xf numFmtId="0" fontId="34" fillId="0" borderId="0" applyNumberFormat="0" applyFill="0" applyBorder="0" applyAlignment="0" applyProtection="0">
      <alignment vertical="top"/>
      <protection locked="0"/>
    </xf>
    <xf numFmtId="0" fontId="94" fillId="0" borderId="0" applyNumberFormat="0" applyFill="0" applyBorder="0" applyAlignment="0" applyProtection="0"/>
    <xf numFmtId="0" fontId="3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8" fillId="0" borderId="0" applyFont="0" applyFill="0" applyBorder="0" applyAlignment="0" applyProtection="0"/>
    <xf numFmtId="0" fontId="18" fillId="0" borderId="0"/>
    <xf numFmtId="0" fontId="18" fillId="0" borderId="0"/>
    <xf numFmtId="0" fontId="18" fillId="0" borderId="0"/>
    <xf numFmtId="164" fontId="18" fillId="0" borderId="0" applyFont="0" applyFill="0" applyBorder="0" applyAlignment="0" applyProtection="0"/>
    <xf numFmtId="0" fontId="18" fillId="0" borderId="0"/>
    <xf numFmtId="0" fontId="18" fillId="0" borderId="0"/>
    <xf numFmtId="0" fontId="18" fillId="0" borderId="0"/>
    <xf numFmtId="164" fontId="17" fillId="0" borderId="0" applyFont="0" applyFill="0" applyBorder="0" applyAlignment="0" applyProtection="0"/>
    <xf numFmtId="0" fontId="17" fillId="0" borderId="0"/>
    <xf numFmtId="0" fontId="17" fillId="0" borderId="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164" fontId="16" fillId="0" borderId="0" applyFont="0" applyFill="0" applyBorder="0" applyAlignment="0" applyProtection="0"/>
    <xf numFmtId="0" fontId="16" fillId="0" borderId="0"/>
    <xf numFmtId="0" fontId="16" fillId="0" borderId="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5"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3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1" fillId="0" borderId="0"/>
    <xf numFmtId="9" fontId="10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09"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3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3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0" borderId="0"/>
    <xf numFmtId="0" fontId="10" fillId="0" borderId="0"/>
    <xf numFmtId="0" fontId="10" fillId="0" borderId="0"/>
    <xf numFmtId="44" fontId="9"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0" fontId="5" fillId="0" borderId="0"/>
    <xf numFmtId="43" fontId="4" fillId="0" borderId="0" applyFont="0" applyFill="0" applyBorder="0" applyAlignment="0" applyProtection="0"/>
    <xf numFmtId="44" fontId="3" fillId="0" borderId="0" applyFont="0" applyFill="0" applyBorder="0" applyAlignment="0" applyProtection="0"/>
    <xf numFmtId="0" fontId="3" fillId="0" borderId="0"/>
    <xf numFmtId="0" fontId="162" fillId="0" borderId="0" applyNumberFormat="0" applyFill="0" applyBorder="0" applyAlignment="0" applyProtection="0"/>
    <xf numFmtId="0" fontId="31" fillId="0" borderId="0"/>
    <xf numFmtId="0" fontId="2" fillId="0" borderId="0"/>
    <xf numFmtId="0" fontId="1" fillId="0" borderId="0"/>
  </cellStyleXfs>
  <cellXfs count="1376">
    <xf numFmtId="0" fontId="0" fillId="0" borderId="0" xfId="0"/>
    <xf numFmtId="0" fontId="0" fillId="0" borderId="0" xfId="0" applyAlignment="1">
      <alignment wrapText="1"/>
    </xf>
    <xf numFmtId="165" fontId="0" fillId="0" borderId="0" xfId="52" applyNumberFormat="1" applyFont="1"/>
    <xf numFmtId="9" fontId="0" fillId="0" borderId="0" xfId="108" applyFont="1"/>
    <xf numFmtId="0" fontId="33" fillId="0" borderId="0" xfId="0" applyFont="1" applyFill="1" applyAlignment="1">
      <alignment vertical="center" wrapText="1"/>
    </xf>
    <xf numFmtId="0" fontId="0" fillId="0" borderId="0" xfId="0" applyAlignment="1">
      <alignment vertical="center"/>
    </xf>
    <xf numFmtId="0" fontId="0" fillId="29" borderId="0" xfId="0" applyFill="1" applyAlignment="1">
      <alignment vertical="center"/>
    </xf>
    <xf numFmtId="0" fontId="0" fillId="0" borderId="0" xfId="0" applyBorder="1"/>
    <xf numFmtId="0" fontId="83" fillId="0" borderId="0" xfId="171" applyFont="1" applyFill="1" applyBorder="1" applyAlignment="1" applyProtection="1">
      <alignment vertical="top" wrapText="1"/>
    </xf>
    <xf numFmtId="0" fontId="31" fillId="0" borderId="0" xfId="168"/>
    <xf numFmtId="0" fontId="53" fillId="24" borderId="0" xfId="168" applyFont="1" applyFill="1" applyBorder="1" applyAlignment="1" applyProtection="1">
      <alignment horizontal="left" vertical="top" wrapText="1"/>
    </xf>
    <xf numFmtId="0" fontId="53" fillId="26" borderId="0" xfId="168" applyFont="1" applyFill="1" applyBorder="1" applyAlignment="1" applyProtection="1">
      <alignment vertical="top" wrapText="1"/>
    </xf>
    <xf numFmtId="0" fontId="53" fillId="0" borderId="0" xfId="168" applyFont="1" applyBorder="1" applyAlignment="1" applyProtection="1">
      <alignment vertical="top" wrapText="1"/>
      <protection locked="0"/>
    </xf>
    <xf numFmtId="0" fontId="53" fillId="0" borderId="13" xfId="168" applyFont="1" applyFill="1" applyBorder="1" applyAlignment="1" applyProtection="1">
      <alignment vertical="top" wrapText="1"/>
      <protection locked="0"/>
    </xf>
    <xf numFmtId="0" fontId="53" fillId="0" borderId="0" xfId="168" applyFont="1" applyBorder="1" applyAlignment="1" applyProtection="1">
      <alignment wrapText="1"/>
      <protection locked="0"/>
    </xf>
    <xf numFmtId="0" fontId="53" fillId="0" borderId="0" xfId="168" applyFont="1" applyBorder="1" applyProtection="1">
      <protection locked="0"/>
    </xf>
    <xf numFmtId="0" fontId="53" fillId="0" borderId="0" xfId="168" applyFont="1" applyBorder="1" applyAlignment="1" applyProtection="1">
      <alignment wrapText="1"/>
    </xf>
    <xf numFmtId="0" fontId="53" fillId="26" borderId="0" xfId="168" applyFont="1" applyFill="1" applyBorder="1" applyProtection="1">
      <protection locked="0"/>
    </xf>
    <xf numFmtId="0" fontId="53" fillId="26" borderId="0" xfId="168" applyFont="1" applyFill="1" applyBorder="1" applyAlignment="1" applyProtection="1">
      <alignment vertical="top" wrapText="1"/>
      <protection locked="0"/>
    </xf>
    <xf numFmtId="0" fontId="0" fillId="29" borderId="0" xfId="0" applyFill="1"/>
    <xf numFmtId="0" fontId="31" fillId="0" borderId="0" xfId="171" applyFont="1" applyBorder="1" applyProtection="1">
      <protection locked="0"/>
    </xf>
    <xf numFmtId="0" fontId="31" fillId="26" borderId="0" xfId="171" applyFont="1" applyFill="1" applyBorder="1" applyAlignment="1" applyProtection="1">
      <alignment wrapText="1"/>
      <protection locked="0"/>
    </xf>
    <xf numFmtId="0" fontId="31" fillId="26" borderId="0" xfId="171" applyFont="1" applyFill="1" applyBorder="1" applyProtection="1">
      <protection locked="0"/>
    </xf>
    <xf numFmtId="0" fontId="31" fillId="0" borderId="0" xfId="171" applyFont="1" applyProtection="1">
      <protection locked="0"/>
    </xf>
    <xf numFmtId="0" fontId="53" fillId="0" borderId="0" xfId="171" applyFont="1" applyBorder="1" applyProtection="1">
      <protection locked="0"/>
    </xf>
    <xf numFmtId="0" fontId="53" fillId="0" borderId="0" xfId="171" applyFont="1" applyBorder="1" applyAlignment="1" applyProtection="1">
      <alignment vertical="top" wrapText="1"/>
      <protection locked="0"/>
    </xf>
    <xf numFmtId="0" fontId="53" fillId="0" borderId="0" xfId="171" applyFont="1" applyBorder="1" applyAlignment="1" applyProtection="1">
      <alignment vertical="top"/>
      <protection locked="0"/>
    </xf>
    <xf numFmtId="0" fontId="53" fillId="0" borderId="0" xfId="171" applyFont="1" applyFill="1" applyBorder="1" applyProtection="1">
      <protection locked="0"/>
    </xf>
    <xf numFmtId="0" fontId="33" fillId="0" borderId="0" xfId="171" applyFont="1" applyFill="1" applyBorder="1" applyProtection="1">
      <protection locked="0"/>
    </xf>
    <xf numFmtId="44" fontId="53" fillId="0" borderId="0" xfId="158" applyFont="1" applyFill="1" applyBorder="1" applyAlignment="1" applyProtection="1">
      <alignment horizontal="left" vertical="top" wrapText="1"/>
      <protection locked="0"/>
    </xf>
    <xf numFmtId="0" fontId="52" fillId="0" borderId="0" xfId="171" applyFont="1" applyBorder="1" applyAlignment="1" applyProtection="1">
      <protection locked="0"/>
    </xf>
    <xf numFmtId="0" fontId="52" fillId="0" borderId="0" xfId="171" applyFont="1" applyBorder="1" applyProtection="1">
      <protection locked="0"/>
    </xf>
    <xf numFmtId="0" fontId="53" fillId="0" borderId="0" xfId="171" applyFont="1" applyProtection="1">
      <protection locked="0"/>
    </xf>
    <xf numFmtId="0" fontId="31" fillId="26" borderId="0" xfId="171" applyNumberFormat="1" applyFont="1" applyFill="1" applyProtection="1"/>
    <xf numFmtId="0" fontId="31" fillId="26" borderId="0" xfId="171" applyFont="1" applyFill="1" applyProtection="1"/>
    <xf numFmtId="0" fontId="31" fillId="26" borderId="0" xfId="171" applyFont="1" applyFill="1" applyAlignment="1" applyProtection="1">
      <alignment wrapText="1"/>
    </xf>
    <xf numFmtId="0" fontId="31" fillId="26" borderId="0" xfId="171" applyFont="1" applyFill="1" applyBorder="1" applyAlignment="1" applyProtection="1">
      <alignment wrapText="1"/>
    </xf>
    <xf numFmtId="0" fontId="31" fillId="26" borderId="0" xfId="171" applyFont="1" applyFill="1" applyProtection="1">
      <protection locked="0"/>
    </xf>
    <xf numFmtId="0" fontId="31" fillId="26" borderId="0" xfId="171" applyFont="1" applyFill="1" applyAlignment="1" applyProtection="1">
      <alignment wrapText="1"/>
      <protection locked="0"/>
    </xf>
    <xf numFmtId="0" fontId="31" fillId="0" borderId="0" xfId="171" applyFont="1" applyAlignment="1" applyProtection="1">
      <alignment wrapText="1"/>
      <protection locked="0"/>
    </xf>
    <xf numFmtId="0" fontId="31" fillId="0" borderId="0" xfId="171" applyFont="1" applyFill="1" applyBorder="1" applyAlignment="1" applyProtection="1">
      <alignment wrapText="1"/>
      <protection locked="0"/>
    </xf>
    <xf numFmtId="0" fontId="31" fillId="29" borderId="0" xfId="0" applyFont="1" applyFill="1" applyAlignment="1">
      <alignment vertical="center"/>
    </xf>
    <xf numFmtId="0" fontId="31" fillId="29" borderId="0" xfId="0" applyFont="1" applyFill="1" applyBorder="1" applyAlignment="1">
      <alignment vertical="center" wrapText="1"/>
    </xf>
    <xf numFmtId="0" fontId="83" fillId="0" borderId="22" xfId="171" applyFont="1" applyFill="1" applyBorder="1" applyAlignment="1" applyProtection="1">
      <alignment vertical="top" wrapText="1"/>
      <protection locked="0"/>
    </xf>
    <xf numFmtId="9" fontId="83" fillId="0" borderId="10" xfId="171" applyNumberFormat="1" applyFont="1" applyFill="1" applyBorder="1" applyAlignment="1" applyProtection="1">
      <alignment horizontal="center" vertical="center" wrapText="1"/>
      <protection locked="0"/>
    </xf>
    <xf numFmtId="9" fontId="83" fillId="0" borderId="31" xfId="171" applyNumberFormat="1" applyFont="1" applyFill="1" applyBorder="1" applyAlignment="1" applyProtection="1">
      <alignment horizontal="center" vertical="center" wrapText="1"/>
      <protection locked="0"/>
    </xf>
    <xf numFmtId="9" fontId="83" fillId="0" borderId="34" xfId="171" applyNumberFormat="1" applyFont="1" applyFill="1" applyBorder="1" applyAlignment="1" applyProtection="1">
      <alignment horizontal="center" vertical="top" wrapText="1"/>
      <protection locked="0"/>
    </xf>
    <xf numFmtId="165" fontId="83" fillId="0" borderId="16" xfId="158" applyNumberFormat="1" applyFont="1" applyFill="1" applyBorder="1" applyAlignment="1" applyProtection="1">
      <alignment horizontal="center" vertical="center" wrapText="1"/>
      <protection locked="0"/>
    </xf>
    <xf numFmtId="0" fontId="83" fillId="0" borderId="16" xfId="158" applyNumberFormat="1" applyFont="1" applyFill="1" applyBorder="1" applyAlignment="1" applyProtection="1">
      <alignment horizontal="center" vertical="center" wrapText="1"/>
      <protection locked="0"/>
    </xf>
    <xf numFmtId="0" fontId="83" fillId="0" borderId="16" xfId="171" applyFont="1" applyBorder="1" applyAlignment="1" applyProtection="1">
      <alignment horizontal="center" vertical="center" wrapText="1" shrinkToFit="1"/>
      <protection locked="0"/>
    </xf>
    <xf numFmtId="0" fontId="83" fillId="0" borderId="34" xfId="171" applyFont="1" applyBorder="1" applyAlignment="1" applyProtection="1">
      <alignment horizontal="center" vertical="center" wrapText="1" shrinkToFit="1"/>
      <protection locked="0"/>
    </xf>
    <xf numFmtId="9" fontId="83" fillId="27" borderId="22" xfId="171" applyNumberFormat="1" applyFont="1" applyFill="1" applyBorder="1" applyAlignment="1" applyProtection="1">
      <alignment vertical="top" wrapText="1"/>
    </xf>
    <xf numFmtId="0" fontId="83" fillId="0" borderId="35" xfId="171" applyFont="1" applyBorder="1" applyAlignment="1" applyProtection="1">
      <alignment horizontal="center" vertical="center" wrapText="1" shrinkToFit="1"/>
      <protection locked="0"/>
    </xf>
    <xf numFmtId="0" fontId="83" fillId="0" borderId="23" xfId="158" applyNumberFormat="1" applyFont="1" applyFill="1" applyBorder="1" applyAlignment="1" applyProtection="1">
      <alignment horizontal="center" vertical="center" wrapText="1"/>
      <protection locked="0"/>
    </xf>
    <xf numFmtId="0" fontId="83" fillId="0" borderId="16" xfId="171" applyFont="1" applyFill="1" applyBorder="1" applyAlignment="1" applyProtection="1">
      <alignment horizontal="center" vertical="center" wrapText="1" shrinkToFit="1"/>
      <protection locked="0"/>
    </xf>
    <xf numFmtId="1" fontId="83" fillId="0" borderId="10" xfId="171" applyNumberFormat="1" applyFont="1" applyFill="1" applyBorder="1" applyAlignment="1" applyProtection="1">
      <alignment horizontal="center" vertical="center" wrapText="1"/>
      <protection locked="0"/>
    </xf>
    <xf numFmtId="1" fontId="83" fillId="0" borderId="34" xfId="171" applyNumberFormat="1" applyFont="1" applyFill="1" applyBorder="1" applyAlignment="1" applyProtection="1">
      <alignment horizontal="center" vertical="center" wrapText="1"/>
      <protection locked="0"/>
    </xf>
    <xf numFmtId="0" fontId="83" fillId="0" borderId="35" xfId="171" applyFont="1" applyFill="1" applyBorder="1" applyAlignment="1" applyProtection="1">
      <alignment vertical="top" wrapText="1"/>
      <protection locked="0"/>
    </xf>
    <xf numFmtId="9" fontId="83" fillId="0" borderId="16" xfId="171" applyNumberFormat="1" applyFont="1" applyFill="1" applyBorder="1" applyAlignment="1" applyProtection="1">
      <alignment horizontal="center" vertical="top" wrapText="1"/>
      <protection locked="0"/>
    </xf>
    <xf numFmtId="0" fontId="83" fillId="0" borderId="35" xfId="171" applyFont="1" applyFill="1" applyBorder="1" applyAlignment="1" applyProtection="1">
      <alignment horizontal="center" vertical="center" wrapText="1" shrinkToFit="1"/>
      <protection locked="0"/>
    </xf>
    <xf numFmtId="0" fontId="53" fillId="26" borderId="0" xfId="475" applyFont="1" applyFill="1" applyBorder="1" applyAlignment="1" applyProtection="1">
      <alignment vertical="top" wrapText="1"/>
      <protection locked="0"/>
    </xf>
    <xf numFmtId="0" fontId="53" fillId="26" borderId="0" xfId="475" applyFont="1" applyFill="1" applyBorder="1" applyAlignment="1" applyProtection="1">
      <alignment vertical="top" wrapText="1"/>
    </xf>
    <xf numFmtId="0" fontId="53" fillId="26" borderId="0" xfId="475" applyNumberFormat="1" applyFont="1" applyFill="1" applyBorder="1" applyAlignment="1" applyProtection="1">
      <alignment vertical="top" wrapText="1"/>
    </xf>
    <xf numFmtId="0" fontId="53" fillId="26" borderId="0" xfId="475" applyFont="1" applyFill="1" applyBorder="1" applyAlignment="1" applyProtection="1">
      <alignment wrapText="1"/>
      <protection locked="0"/>
    </xf>
    <xf numFmtId="0" fontId="53" fillId="26" borderId="0" xfId="475" applyFont="1" applyFill="1" applyBorder="1" applyAlignment="1" applyProtection="1">
      <alignment wrapText="1"/>
    </xf>
    <xf numFmtId="0" fontId="31" fillId="26" borderId="0" xfId="475" applyFont="1" applyFill="1" applyBorder="1" applyProtection="1">
      <protection locked="0"/>
    </xf>
    <xf numFmtId="0" fontId="31" fillId="0" borderId="0" xfId="475" applyProtection="1">
      <protection locked="0"/>
    </xf>
    <xf numFmtId="0" fontId="53" fillId="0" borderId="0" xfId="475" applyFont="1" applyFill="1" applyBorder="1" applyAlignment="1" applyProtection="1">
      <alignment vertical="top" wrapText="1"/>
    </xf>
    <xf numFmtId="0" fontId="53" fillId="0" borderId="0" xfId="475" applyFont="1" applyFill="1" applyBorder="1" applyAlignment="1" applyProtection="1">
      <alignment vertical="top" wrapText="1"/>
      <protection locked="0"/>
    </xf>
    <xf numFmtId="0" fontId="53" fillId="0" borderId="0" xfId="475" applyFont="1" applyBorder="1" applyAlignment="1" applyProtection="1">
      <alignment vertical="top" wrapText="1"/>
    </xf>
    <xf numFmtId="0" fontId="53" fillId="0" borderId="0" xfId="475" applyFont="1" applyBorder="1" applyAlignment="1" applyProtection="1">
      <alignment vertical="top" wrapText="1"/>
      <protection locked="0"/>
    </xf>
    <xf numFmtId="0" fontId="53" fillId="0" borderId="0" xfId="475" applyFont="1" applyBorder="1" applyAlignment="1" applyProtection="1">
      <alignment wrapText="1"/>
      <protection locked="0"/>
    </xf>
    <xf numFmtId="0" fontId="31" fillId="0" borderId="0" xfId="475" applyFont="1" applyBorder="1" applyProtection="1">
      <protection locked="0"/>
    </xf>
    <xf numFmtId="0" fontId="31" fillId="0" borderId="0" xfId="475"/>
    <xf numFmtId="0" fontId="52" fillId="0" borderId="0" xfId="475" applyFont="1" applyFill="1" applyBorder="1" applyAlignment="1" applyProtection="1">
      <alignment vertical="top" wrapText="1"/>
    </xf>
    <xf numFmtId="0" fontId="52" fillId="0" borderId="0" xfId="475" applyFont="1" applyFill="1" applyBorder="1" applyAlignment="1" applyProtection="1">
      <alignment horizontal="left" vertical="top" wrapText="1"/>
    </xf>
    <xf numFmtId="0" fontId="53" fillId="26" borderId="0" xfId="475" applyFont="1" applyFill="1" applyAlignment="1" applyProtection="1">
      <alignment vertical="top" wrapText="1"/>
      <protection locked="0"/>
    </xf>
    <xf numFmtId="0" fontId="53" fillId="0" borderId="0" xfId="475" applyFont="1" applyAlignment="1" applyProtection="1">
      <alignment vertical="top" wrapText="1"/>
      <protection locked="0"/>
    </xf>
    <xf numFmtId="0" fontId="53" fillId="0" borderId="0" xfId="475" applyFont="1" applyAlignment="1" applyProtection="1">
      <alignment wrapText="1"/>
      <protection locked="0"/>
    </xf>
    <xf numFmtId="0" fontId="31" fillId="0" borderId="0" xfId="475" applyFont="1" applyProtection="1">
      <protection locked="0"/>
    </xf>
    <xf numFmtId="0" fontId="31" fillId="26" borderId="0" xfId="475" applyFont="1" applyFill="1" applyProtection="1">
      <protection locked="0"/>
    </xf>
    <xf numFmtId="0" fontId="53" fillId="0" borderId="0" xfId="475" applyFont="1" applyFill="1" applyBorder="1" applyAlignment="1" applyProtection="1">
      <alignment horizontal="left" vertical="top" wrapText="1"/>
      <protection locked="0"/>
    </xf>
    <xf numFmtId="0" fontId="52" fillId="26" borderId="0" xfId="475" applyFont="1" applyFill="1" applyBorder="1" applyAlignment="1" applyProtection="1">
      <alignment vertical="top" wrapText="1"/>
      <protection locked="0"/>
    </xf>
    <xf numFmtId="0" fontId="31" fillId="26" borderId="0" xfId="475" applyFont="1" applyFill="1" applyBorder="1" applyAlignment="1" applyProtection="1">
      <alignment vertical="top"/>
      <protection locked="0"/>
    </xf>
    <xf numFmtId="0" fontId="53" fillId="0" borderId="0" xfId="475" applyFont="1" applyBorder="1" applyProtection="1">
      <protection locked="0"/>
    </xf>
    <xf numFmtId="0" fontId="53" fillId="26" borderId="0" xfId="475" applyFont="1" applyFill="1" applyBorder="1" applyProtection="1">
      <protection locked="0"/>
    </xf>
    <xf numFmtId="9" fontId="53" fillId="26" borderId="0" xfId="475" applyNumberFormat="1" applyFont="1" applyFill="1" applyBorder="1" applyAlignment="1" applyProtection="1">
      <alignment vertical="top" wrapText="1"/>
    </xf>
    <xf numFmtId="0" fontId="53" fillId="26" borderId="0" xfId="475" applyFont="1" applyFill="1" applyBorder="1" applyAlignment="1" applyProtection="1">
      <alignment horizontal="left" vertical="top" wrapText="1"/>
    </xf>
    <xf numFmtId="0" fontId="53" fillId="0" borderId="0" xfId="475" applyFont="1" applyFill="1" applyBorder="1" applyAlignment="1" applyProtection="1">
      <alignment wrapText="1"/>
      <protection locked="0"/>
    </xf>
    <xf numFmtId="0" fontId="53" fillId="0" borderId="0" xfId="475" applyFont="1" applyFill="1" applyBorder="1" applyProtection="1">
      <protection locked="0"/>
    </xf>
    <xf numFmtId="0" fontId="53" fillId="0" borderId="0" xfId="475" applyFont="1" applyFill="1" applyBorder="1" applyAlignment="1" applyProtection="1">
      <alignment horizontal="left" vertical="top" wrapText="1"/>
    </xf>
    <xf numFmtId="0" fontId="52" fillId="0" borderId="0" xfId="475" applyFont="1" applyFill="1" applyBorder="1" applyAlignment="1" applyProtection="1">
      <alignment vertical="top" wrapText="1"/>
      <protection locked="0"/>
    </xf>
    <xf numFmtId="0" fontId="52" fillId="26" borderId="0" xfId="475" applyFont="1" applyFill="1" applyBorder="1" applyAlignment="1" applyProtection="1">
      <alignment vertical="top" wrapText="1"/>
    </xf>
    <xf numFmtId="0" fontId="52" fillId="0" borderId="0" xfId="475" applyFont="1" applyFill="1" applyBorder="1" applyAlignment="1" applyProtection="1">
      <alignment wrapText="1"/>
      <protection locked="0"/>
    </xf>
    <xf numFmtId="0" fontId="33" fillId="0" borderId="0" xfId="475" applyFont="1" applyFill="1" applyBorder="1" applyProtection="1">
      <protection locked="0"/>
    </xf>
    <xf numFmtId="0" fontId="33" fillId="26" borderId="0" xfId="475" applyFont="1" applyFill="1" applyBorder="1" applyProtection="1">
      <protection locked="0"/>
    </xf>
    <xf numFmtId="0" fontId="53" fillId="0" borderId="13" xfId="475" applyFont="1" applyFill="1" applyBorder="1" applyAlignment="1" applyProtection="1">
      <alignment vertical="top" wrapText="1"/>
      <protection locked="0"/>
    </xf>
    <xf numFmtId="1" fontId="53" fillId="0" borderId="0" xfId="475" applyNumberFormat="1" applyFont="1" applyFill="1" applyBorder="1" applyAlignment="1" applyProtection="1">
      <alignment horizontal="left" vertical="top" wrapText="1"/>
      <protection locked="0"/>
    </xf>
    <xf numFmtId="165" fontId="53" fillId="26" borderId="0" xfId="475" applyNumberFormat="1" applyFont="1" applyFill="1" applyBorder="1" applyAlignment="1" applyProtection="1">
      <alignment vertical="top" wrapText="1"/>
    </xf>
    <xf numFmtId="0" fontId="53" fillId="0" borderId="0" xfId="475" applyFont="1" applyBorder="1" applyAlignment="1" applyProtection="1">
      <alignment wrapText="1"/>
    </xf>
    <xf numFmtId="1" fontId="55" fillId="0" borderId="0" xfId="475" applyNumberFormat="1" applyFont="1" applyFill="1" applyBorder="1" applyAlignment="1" applyProtection="1">
      <alignment vertical="top" wrapText="1"/>
    </xf>
    <xf numFmtId="1" fontId="55" fillId="0" borderId="12" xfId="475" applyNumberFormat="1" applyFont="1" applyFill="1" applyBorder="1" applyAlignment="1" applyProtection="1">
      <alignment vertical="top" wrapText="1"/>
    </xf>
    <xf numFmtId="0" fontId="53" fillId="0" borderId="14" xfId="475" applyFont="1" applyFill="1" applyBorder="1" applyAlignment="1" applyProtection="1">
      <alignment vertical="top" wrapText="1"/>
      <protection locked="0"/>
    </xf>
    <xf numFmtId="0" fontId="53" fillId="0" borderId="13" xfId="475" applyFont="1" applyFill="1" applyBorder="1" applyAlignment="1" applyProtection="1">
      <alignment vertical="top" wrapText="1"/>
    </xf>
    <xf numFmtId="9" fontId="53" fillId="0" borderId="0" xfId="475" applyNumberFormat="1" applyFont="1" applyFill="1" applyBorder="1" applyAlignment="1" applyProtection="1">
      <alignment vertical="top" wrapText="1"/>
      <protection locked="0"/>
    </xf>
    <xf numFmtId="1" fontId="53" fillId="26" borderId="0" xfId="475" applyNumberFormat="1" applyFont="1" applyFill="1" applyBorder="1" applyAlignment="1" applyProtection="1">
      <alignment vertical="top" wrapText="1"/>
    </xf>
    <xf numFmtId="0" fontId="53" fillId="0" borderId="0" xfId="475" applyNumberFormat="1" applyFont="1" applyFill="1" applyBorder="1" applyAlignment="1" applyProtection="1">
      <alignment horizontal="left" vertical="top" wrapText="1"/>
    </xf>
    <xf numFmtId="0" fontId="55" fillId="0" borderId="0" xfId="475" applyFont="1" applyFill="1" applyBorder="1" applyAlignment="1" applyProtection="1">
      <alignment vertical="top" wrapText="1"/>
    </xf>
    <xf numFmtId="0" fontId="52" fillId="0" borderId="13" xfId="475" applyFont="1" applyFill="1" applyBorder="1" applyAlignment="1" applyProtection="1">
      <alignment vertical="top" wrapText="1"/>
      <protection locked="0"/>
    </xf>
    <xf numFmtId="0" fontId="52" fillId="0" borderId="0" xfId="475" applyFont="1" applyBorder="1" applyAlignment="1" applyProtection="1">
      <alignment vertical="top" wrapText="1"/>
      <protection locked="0"/>
    </xf>
    <xf numFmtId="0" fontId="52" fillId="0" borderId="0" xfId="475" applyFont="1" applyBorder="1" applyAlignment="1" applyProtection="1">
      <alignment wrapText="1"/>
      <protection locked="0"/>
    </xf>
    <xf numFmtId="0" fontId="52" fillId="0" borderId="0" xfId="475" applyFont="1" applyBorder="1" applyAlignment="1" applyProtection="1">
      <protection locked="0"/>
    </xf>
    <xf numFmtId="0" fontId="52" fillId="26" borderId="0" xfId="475" applyFont="1" applyFill="1" applyBorder="1" applyAlignment="1" applyProtection="1">
      <protection locked="0"/>
    </xf>
    <xf numFmtId="0" fontId="52" fillId="0" borderId="0" xfId="475" applyFont="1" applyBorder="1" applyProtection="1">
      <protection locked="0"/>
    </xf>
    <xf numFmtId="0" fontId="52" fillId="26" borderId="0" xfId="475" applyFont="1" applyFill="1" applyBorder="1" applyProtection="1">
      <protection locked="0"/>
    </xf>
    <xf numFmtId="9" fontId="53" fillId="0" borderId="0" xfId="475" applyNumberFormat="1" applyFont="1" applyFill="1" applyBorder="1" applyAlignment="1" applyProtection="1">
      <alignment horizontal="left" vertical="top" wrapText="1"/>
    </xf>
    <xf numFmtId="9" fontId="53" fillId="0" borderId="0" xfId="475" applyNumberFormat="1" applyFont="1" applyFill="1" applyBorder="1" applyAlignment="1" applyProtection="1">
      <alignment vertical="top" wrapText="1"/>
    </xf>
    <xf numFmtId="9" fontId="53" fillId="26" borderId="0" xfId="475" applyNumberFormat="1" applyFont="1" applyFill="1" applyBorder="1" applyAlignment="1" applyProtection="1">
      <alignment vertical="top" wrapText="1"/>
      <protection locked="0"/>
    </xf>
    <xf numFmtId="9" fontId="55" fillId="0" borderId="0" xfId="475" applyNumberFormat="1" applyFont="1" applyFill="1" applyBorder="1" applyAlignment="1" applyProtection="1">
      <alignment horizontal="left" vertical="top" wrapText="1"/>
    </xf>
    <xf numFmtId="9" fontId="53" fillId="0" borderId="13" xfId="475" applyNumberFormat="1" applyFont="1" applyFill="1" applyBorder="1" applyAlignment="1" applyProtection="1">
      <alignment vertical="top" wrapText="1"/>
    </xf>
    <xf numFmtId="49" fontId="53" fillId="0" borderId="0" xfId="475" applyNumberFormat="1" applyFont="1" applyBorder="1" applyAlignment="1" applyProtection="1">
      <alignment vertical="top" wrapText="1"/>
      <protection locked="0"/>
    </xf>
    <xf numFmtId="0" fontId="53" fillId="0" borderId="0" xfId="475" applyNumberFormat="1" applyFont="1" applyBorder="1" applyAlignment="1" applyProtection="1">
      <alignment vertical="top" wrapText="1"/>
    </xf>
    <xf numFmtId="9" fontId="53" fillId="0" borderId="0" xfId="475" applyNumberFormat="1" applyFont="1" applyFill="1" applyBorder="1" applyAlignment="1" applyProtection="1">
      <alignment horizontal="left" vertical="top" wrapText="1"/>
      <protection locked="0"/>
    </xf>
    <xf numFmtId="9" fontId="53" fillId="0" borderId="0" xfId="475" applyNumberFormat="1" applyFont="1" applyBorder="1" applyAlignment="1" applyProtection="1">
      <alignment vertical="top" wrapText="1"/>
      <protection locked="0"/>
    </xf>
    <xf numFmtId="0" fontId="31" fillId="0" borderId="0" xfId="475" applyFill="1"/>
    <xf numFmtId="0" fontId="53" fillId="0" borderId="0" xfId="475" applyFont="1" applyFill="1" applyAlignment="1" applyProtection="1">
      <alignment vertical="top" wrapText="1"/>
      <protection locked="0"/>
    </xf>
    <xf numFmtId="0" fontId="53" fillId="0" borderId="0" xfId="475" applyFont="1" applyProtection="1">
      <protection locked="0"/>
    </xf>
    <xf numFmtId="0" fontId="53" fillId="26" borderId="0" xfId="475" applyFont="1" applyFill="1" applyProtection="1">
      <protection locked="0"/>
    </xf>
    <xf numFmtId="0" fontId="31" fillId="0" borderId="0" xfId="475" applyBorder="1"/>
    <xf numFmtId="0" fontId="56" fillId="0" borderId="0" xfId="475" applyFont="1" applyAlignment="1" applyProtection="1">
      <alignment vertical="top" wrapText="1"/>
    </xf>
    <xf numFmtId="0" fontId="54" fillId="26" borderId="0" xfId="475" applyFont="1" applyFill="1" applyBorder="1" applyAlignment="1" applyProtection="1">
      <alignment vertical="top" wrapText="1"/>
    </xf>
    <xf numFmtId="0" fontId="31" fillId="26" borderId="0" xfId="475" applyFill="1" applyBorder="1" applyAlignment="1">
      <alignment wrapText="1"/>
    </xf>
    <xf numFmtId="0" fontId="31" fillId="0" borderId="0" xfId="475" applyBorder="1" applyAlignment="1" applyProtection="1">
      <alignment wrapText="1"/>
      <protection locked="0"/>
    </xf>
    <xf numFmtId="0" fontId="52" fillId="26" borderId="0" xfId="475" applyFont="1" applyFill="1" applyBorder="1" applyAlignment="1">
      <alignment horizontal="left" vertical="top" wrapText="1"/>
    </xf>
    <xf numFmtId="0" fontId="52" fillId="0" borderId="0" xfId="475" applyFont="1" applyFill="1" applyBorder="1" applyAlignment="1">
      <alignment horizontal="left" vertical="top" wrapText="1"/>
    </xf>
    <xf numFmtId="0" fontId="56" fillId="0" borderId="0" xfId="475" applyFont="1" applyBorder="1" applyAlignment="1">
      <alignment wrapText="1"/>
    </xf>
    <xf numFmtId="0" fontId="56" fillId="29" borderId="0" xfId="475" applyFont="1" applyFill="1" applyBorder="1" applyAlignment="1" applyProtection="1">
      <alignment wrapText="1"/>
    </xf>
    <xf numFmtId="0" fontId="56" fillId="29" borderId="0" xfId="475" applyFont="1" applyFill="1" applyBorder="1" applyAlignment="1" applyProtection="1">
      <alignment horizontal="center" wrapText="1"/>
    </xf>
    <xf numFmtId="0" fontId="56" fillId="0" borderId="0" xfId="475" applyFont="1" applyBorder="1" applyAlignment="1" applyProtection="1">
      <alignment wrapText="1"/>
      <protection locked="0"/>
    </xf>
    <xf numFmtId="0" fontId="98" fillId="29" borderId="0" xfId="80" applyFont="1" applyFill="1" applyBorder="1" applyAlignment="1" applyProtection="1">
      <protection locked="0"/>
    </xf>
    <xf numFmtId="0" fontId="98" fillId="29" borderId="0" xfId="80" applyFont="1" applyFill="1" applyBorder="1" applyAlignment="1" applyProtection="1">
      <alignment wrapText="1"/>
      <protection locked="0"/>
    </xf>
    <xf numFmtId="0" fontId="31" fillId="0" borderId="0" xfId="475" applyBorder="1" applyAlignment="1">
      <alignment vertical="center"/>
    </xf>
    <xf numFmtId="0" fontId="31" fillId="0" borderId="0" xfId="475" applyBorder="1" applyAlignment="1" applyProtection="1">
      <alignment vertical="center" wrapText="1"/>
      <protection locked="0"/>
    </xf>
    <xf numFmtId="0" fontId="99" fillId="26" borderId="0" xfId="475" applyFont="1" applyFill="1" applyBorder="1" applyAlignment="1" applyProtection="1">
      <alignment wrapText="1"/>
      <protection locked="0"/>
    </xf>
    <xf numFmtId="0" fontId="56" fillId="26" borderId="0" xfId="475" applyFont="1" applyFill="1" applyBorder="1" applyAlignment="1" applyProtection="1">
      <alignment horizontal="left" vertical="top" wrapText="1"/>
    </xf>
    <xf numFmtId="0" fontId="56" fillId="26" borderId="0" xfId="475" applyFont="1" applyFill="1" applyBorder="1" applyAlignment="1">
      <alignment horizontal="left" vertical="top" wrapText="1"/>
    </xf>
    <xf numFmtId="0" fontId="100" fillId="26" borderId="0" xfId="80" applyFont="1" applyFill="1" applyBorder="1" applyAlignment="1" applyProtection="1">
      <alignment vertical="center" wrapText="1"/>
    </xf>
    <xf numFmtId="0" fontId="31" fillId="0" borderId="0" xfId="0" applyFont="1" applyAlignment="1">
      <alignment wrapText="1"/>
    </xf>
    <xf numFmtId="0" fontId="58" fillId="0" borderId="0" xfId="0" applyFont="1" applyBorder="1" applyAlignment="1"/>
    <xf numFmtId="0" fontId="59" fillId="0" borderId="0" xfId="0" applyFont="1" applyBorder="1" applyAlignment="1"/>
    <xf numFmtId="0" fontId="31" fillId="0" borderId="0" xfId="0" applyFont="1" applyBorder="1"/>
    <xf numFmtId="16" fontId="0" fillId="0" borderId="0" xfId="0" applyNumberFormat="1" applyBorder="1"/>
    <xf numFmtId="165" fontId="0" fillId="0" borderId="0" xfId="52" applyNumberFormat="1" applyFont="1" applyBorder="1"/>
    <xf numFmtId="9" fontId="0" fillId="0" borderId="0" xfId="108" applyFont="1" applyBorder="1"/>
    <xf numFmtId="0" fontId="58" fillId="0" borderId="0" xfId="0" applyFont="1" applyBorder="1"/>
    <xf numFmtId="0" fontId="57" fillId="29" borderId="0" xfId="80" applyFont="1" applyFill="1" applyBorder="1" applyAlignment="1" applyProtection="1">
      <alignment horizontal="left" vertical="center" wrapText="1"/>
    </xf>
    <xf numFmtId="0" fontId="33" fillId="29" borderId="0" xfId="0" applyFont="1" applyFill="1" applyBorder="1" applyAlignment="1">
      <alignment vertical="center" wrapText="1"/>
    </xf>
    <xf numFmtId="0" fontId="57" fillId="29" borderId="0" xfId="80" applyFont="1" applyFill="1" applyBorder="1" applyAlignment="1" applyProtection="1">
      <alignment vertical="center" wrapText="1"/>
    </xf>
    <xf numFmtId="0" fontId="0" fillId="29" borderId="0" xfId="0" applyFill="1" applyBorder="1" applyAlignment="1">
      <alignment vertical="center"/>
    </xf>
    <xf numFmtId="0" fontId="31" fillId="29" borderId="0" xfId="0" applyFont="1" applyFill="1" applyBorder="1" applyAlignment="1">
      <alignment vertical="center"/>
    </xf>
    <xf numFmtId="0" fontId="57" fillId="29" borderId="18" xfId="80" applyFont="1" applyFill="1" applyBorder="1" applyAlignment="1" applyProtection="1">
      <alignment vertical="center"/>
    </xf>
    <xf numFmtId="0" fontId="53" fillId="29" borderId="0" xfId="0" applyFont="1" applyFill="1" applyBorder="1" applyAlignment="1" applyProtection="1">
      <alignment vertical="top" wrapText="1"/>
    </xf>
    <xf numFmtId="0" fontId="31" fillId="29" borderId="0" xfId="0" applyFont="1" applyFill="1" applyAlignment="1">
      <alignment wrapText="1"/>
    </xf>
    <xf numFmtId="0" fontId="31" fillId="0" borderId="0" xfId="475" applyBorder="1" applyAlignment="1">
      <alignment wrapText="1"/>
    </xf>
    <xf numFmtId="0" fontId="56" fillId="29" borderId="0" xfId="475" applyFont="1" applyFill="1" applyBorder="1" applyAlignment="1" applyProtection="1">
      <alignment horizontal="left" wrapText="1"/>
    </xf>
    <xf numFmtId="0" fontId="31" fillId="0" borderId="0" xfId="475" applyFont="1" applyBorder="1" applyAlignment="1">
      <alignment wrapText="1"/>
    </xf>
    <xf numFmtId="0" fontId="31" fillId="26" borderId="0" xfId="475" applyFill="1" applyBorder="1" applyAlignment="1">
      <alignment horizontal="left" wrapText="1"/>
    </xf>
    <xf numFmtId="0" fontId="31" fillId="0" borderId="0" xfId="475" applyBorder="1" applyAlignment="1">
      <alignment horizontal="left" wrapText="1"/>
    </xf>
    <xf numFmtId="0" fontId="56" fillId="29" borderId="0" xfId="475" applyFont="1" applyFill="1" applyBorder="1" applyAlignment="1">
      <alignment vertical="top"/>
    </xf>
    <xf numFmtId="0" fontId="56" fillId="29" borderId="0" xfId="475" applyFont="1" applyFill="1" applyBorder="1" applyAlignment="1">
      <alignment vertical="top" wrapText="1"/>
    </xf>
    <xf numFmtId="0" fontId="106" fillId="29" borderId="0" xfId="475" applyFont="1" applyFill="1" applyAlignment="1">
      <alignment vertical="center"/>
    </xf>
    <xf numFmtId="0" fontId="34" fillId="29" borderId="0" xfId="80" applyFill="1" applyBorder="1" applyAlignment="1" applyProtection="1">
      <protection locked="0"/>
    </xf>
    <xf numFmtId="0" fontId="53" fillId="26" borderId="0" xfId="108" applyNumberFormat="1" applyFont="1" applyFill="1" applyBorder="1" applyAlignment="1" applyProtection="1">
      <alignment vertical="top" wrapText="1"/>
    </xf>
    <xf numFmtId="0" fontId="0" fillId="0" borderId="16" xfId="0" applyBorder="1"/>
    <xf numFmtId="0" fontId="33" fillId="0" borderId="0" xfId="0" applyFont="1" applyBorder="1" applyAlignment="1"/>
    <xf numFmtId="0" fontId="31" fillId="0" borderId="0" xfId="0" applyFont="1"/>
    <xf numFmtId="165" fontId="31" fillId="0" borderId="0" xfId="52" applyNumberFormat="1" applyFont="1" applyBorder="1"/>
    <xf numFmtId="9" fontId="31" fillId="0" borderId="0" xfId="108" applyFont="1" applyBorder="1"/>
    <xf numFmtId="0" fontId="31" fillId="0" borderId="0" xfId="0" applyFont="1" applyFill="1" applyBorder="1"/>
    <xf numFmtId="0" fontId="0" fillId="30" borderId="22" xfId="0" applyFill="1" applyBorder="1"/>
    <xf numFmtId="9" fontId="83" fillId="0" borderId="11" xfId="171" applyNumberFormat="1" applyFont="1" applyFill="1" applyBorder="1" applyAlignment="1" applyProtection="1">
      <alignment vertical="top" wrapText="1"/>
      <protection locked="0"/>
    </xf>
    <xf numFmtId="0" fontId="83" fillId="30" borderId="32" xfId="171" applyFont="1" applyFill="1" applyBorder="1" applyAlignment="1" applyProtection="1">
      <alignment vertical="top" wrapText="1"/>
    </xf>
    <xf numFmtId="0" fontId="83" fillId="30" borderId="33" xfId="171" applyFont="1" applyFill="1" applyBorder="1" applyAlignment="1" applyProtection="1">
      <alignment vertical="top" wrapText="1"/>
    </xf>
    <xf numFmtId="0" fontId="83" fillId="30" borderId="28" xfId="171" applyFont="1" applyFill="1" applyBorder="1" applyAlignment="1" applyProtection="1">
      <alignment vertical="top" wrapText="1"/>
    </xf>
    <xf numFmtId="0" fontId="53" fillId="30" borderId="36" xfId="171" applyFont="1" applyFill="1" applyBorder="1" applyAlignment="1" applyProtection="1">
      <alignment vertical="top" wrapText="1"/>
    </xf>
    <xf numFmtId="0" fontId="53" fillId="30" borderId="28" xfId="171" applyFont="1" applyFill="1" applyBorder="1" applyAlignment="1" applyProtection="1">
      <alignment vertical="top" wrapText="1"/>
    </xf>
    <xf numFmtId="0" fontId="33" fillId="0" borderId="55" xfId="0" applyFont="1" applyBorder="1" applyAlignment="1">
      <alignment horizontal="right" wrapText="1"/>
    </xf>
    <xf numFmtId="0" fontId="33" fillId="0" borderId="56" xfId="0" applyFont="1" applyBorder="1" applyAlignment="1">
      <alignment horizontal="right" wrapText="1"/>
    </xf>
    <xf numFmtId="0" fontId="33" fillId="0" borderId="56" xfId="0" applyFont="1" applyBorder="1" applyAlignment="1">
      <alignment horizontal="right"/>
    </xf>
    <xf numFmtId="0" fontId="33" fillId="0" borderId="57" xfId="0" applyFont="1" applyBorder="1" applyAlignment="1">
      <alignment horizontal="right"/>
    </xf>
    <xf numFmtId="0" fontId="102" fillId="0" borderId="0" xfId="475" applyFont="1" applyBorder="1" applyAlignment="1" applyProtection="1">
      <alignment wrapText="1"/>
      <protection locked="0"/>
    </xf>
    <xf numFmtId="0" fontId="64" fillId="26" borderId="0" xfId="475" applyFont="1" applyFill="1" applyAlignment="1" applyProtection="1">
      <alignment vertical="top" wrapText="1"/>
    </xf>
    <xf numFmtId="0" fontId="93" fillId="0" borderId="0" xfId="83" applyFont="1" applyAlignment="1" applyProtection="1"/>
    <xf numFmtId="0" fontId="0" fillId="30" borderId="25" xfId="0" applyFill="1" applyBorder="1"/>
    <xf numFmtId="0" fontId="31" fillId="0" borderId="0" xfId="475" applyBorder="1" applyAlignment="1">
      <alignment wrapText="1"/>
    </xf>
    <xf numFmtId="0" fontId="52" fillId="39" borderId="61" xfId="0" applyFont="1" applyFill="1" applyBorder="1" applyAlignment="1">
      <alignment horizontal="center" vertical="center" wrapText="1"/>
    </xf>
    <xf numFmtId="0" fontId="61" fillId="37" borderId="67" xfId="0" applyFont="1" applyFill="1" applyBorder="1" applyAlignment="1">
      <alignment vertical="center" wrapText="1"/>
    </xf>
    <xf numFmtId="9" fontId="61" fillId="37" borderId="67" xfId="108" applyFont="1" applyFill="1" applyBorder="1" applyAlignment="1">
      <alignment vertical="center" wrapText="1"/>
    </xf>
    <xf numFmtId="0" fontId="96" fillId="0" borderId="0" xfId="0" applyFont="1" applyAlignment="1">
      <alignment vertical="center"/>
    </xf>
    <xf numFmtId="0" fontId="31" fillId="0" borderId="16" xfId="0" applyFont="1" applyBorder="1"/>
    <xf numFmtId="0" fontId="0" fillId="29" borderId="68" xfId="0" applyFill="1" applyBorder="1" applyAlignment="1">
      <alignment horizontal="left" vertical="top" wrapText="1"/>
    </xf>
    <xf numFmtId="165" fontId="0" fillId="29" borderId="68" xfId="52" applyNumberFormat="1" applyFont="1" applyFill="1" applyBorder="1" applyAlignment="1">
      <alignment horizontal="left" vertical="top" wrapText="1"/>
    </xf>
    <xf numFmtId="0" fontId="0" fillId="29" borderId="68" xfId="52" applyNumberFormat="1" applyFont="1" applyFill="1" applyBorder="1" applyAlignment="1">
      <alignment horizontal="left" vertical="top" wrapText="1"/>
    </xf>
    <xf numFmtId="165" fontId="33" fillId="29" borderId="68" xfId="52" applyNumberFormat="1" applyFont="1" applyFill="1" applyBorder="1" applyAlignment="1">
      <alignment horizontal="left" vertical="top" wrapText="1"/>
    </xf>
    <xf numFmtId="0" fontId="0" fillId="29" borderId="69" xfId="0" applyFill="1" applyBorder="1" applyAlignment="1">
      <alignment horizontal="left" vertical="top" wrapText="1"/>
    </xf>
    <xf numFmtId="0" fontId="31" fillId="0" borderId="69" xfId="0" applyFont="1" applyFill="1" applyBorder="1" applyAlignment="1">
      <alignment horizontal="left" vertical="top" wrapText="1"/>
    </xf>
    <xf numFmtId="0" fontId="31" fillId="0" borderId="71" xfId="0" applyFont="1" applyFill="1" applyBorder="1" applyAlignment="1">
      <alignment horizontal="center" vertical="top" wrapText="1"/>
    </xf>
    <xf numFmtId="0" fontId="0" fillId="47" borderId="44" xfId="0" applyFill="1" applyBorder="1"/>
    <xf numFmtId="0" fontId="124" fillId="52" borderId="72" xfId="0" applyFont="1" applyFill="1" applyBorder="1" applyAlignment="1">
      <alignment vertical="top" wrapText="1"/>
    </xf>
    <xf numFmtId="0" fontId="31" fillId="46" borderId="76" xfId="0" applyFont="1" applyFill="1" applyBorder="1" applyAlignment="1">
      <alignment vertical="top" wrapText="1"/>
    </xf>
    <xf numFmtId="0" fontId="124" fillId="42" borderId="76" xfId="0" applyFont="1" applyFill="1" applyBorder="1" applyAlignment="1">
      <alignment vertical="top" wrapText="1"/>
    </xf>
    <xf numFmtId="0" fontId="124" fillId="33" borderId="76" xfId="0" applyFont="1" applyFill="1" applyBorder="1" applyAlignment="1">
      <alignment vertical="top" wrapText="1"/>
    </xf>
    <xf numFmtId="0" fontId="124" fillId="45" borderId="76" xfId="0" applyFont="1" applyFill="1" applyBorder="1" applyAlignment="1">
      <alignment vertical="top" wrapText="1"/>
    </xf>
    <xf numFmtId="0" fontId="80" fillId="44" borderId="76" xfId="0" applyFont="1" applyFill="1" applyBorder="1" applyAlignment="1">
      <alignment vertical="top" wrapText="1"/>
    </xf>
    <xf numFmtId="0" fontId="80" fillId="44" borderId="77" xfId="0" applyFont="1" applyFill="1" applyBorder="1" applyAlignment="1">
      <alignment vertical="top" wrapText="1"/>
    </xf>
    <xf numFmtId="0" fontId="124" fillId="31" borderId="82" xfId="0" applyFont="1" applyFill="1" applyBorder="1" applyAlignment="1">
      <alignment vertical="top" wrapText="1"/>
    </xf>
    <xf numFmtId="0" fontId="31" fillId="48" borderId="82" xfId="0" applyFont="1" applyFill="1" applyBorder="1" applyAlignment="1">
      <alignment vertical="top" wrapText="1"/>
    </xf>
    <xf numFmtId="0" fontId="31" fillId="50" borderId="82" xfId="0" applyFont="1" applyFill="1" applyBorder="1" applyAlignment="1">
      <alignment vertical="top" wrapText="1"/>
    </xf>
    <xf numFmtId="0" fontId="31" fillId="49" borderId="82" xfId="0" applyFont="1" applyFill="1" applyBorder="1" applyAlignment="1">
      <alignment vertical="top" wrapText="1"/>
    </xf>
    <xf numFmtId="0" fontId="31" fillId="49" borderId="83" xfId="0" applyFont="1" applyFill="1" applyBorder="1" applyAlignment="1">
      <alignment vertical="top" wrapText="1"/>
    </xf>
    <xf numFmtId="0" fontId="124" fillId="31" borderId="84" xfId="0" applyFont="1" applyFill="1" applyBorder="1" applyAlignment="1">
      <alignment vertical="top" wrapText="1"/>
    </xf>
    <xf numFmtId="0" fontId="0" fillId="29" borderId="85" xfId="0" applyFill="1" applyBorder="1" applyAlignment="1">
      <alignment horizontal="left" vertical="top" wrapText="1"/>
    </xf>
    <xf numFmtId="165" fontId="0" fillId="29" borderId="85" xfId="52" applyNumberFormat="1" applyFont="1" applyFill="1" applyBorder="1" applyAlignment="1">
      <alignment horizontal="left" vertical="top" wrapText="1"/>
    </xf>
    <xf numFmtId="0" fontId="0" fillId="29" borderId="85" xfId="52" applyNumberFormat="1" applyFont="1" applyFill="1" applyBorder="1" applyAlignment="1">
      <alignment horizontal="left" vertical="top" wrapText="1"/>
    </xf>
    <xf numFmtId="0" fontId="31" fillId="37" borderId="91" xfId="0" applyFont="1" applyFill="1" applyBorder="1" applyAlignment="1">
      <alignment vertical="top" wrapText="1"/>
    </xf>
    <xf numFmtId="165" fontId="31" fillId="38" borderId="92" xfId="52" applyNumberFormat="1" applyFont="1" applyFill="1" applyBorder="1" applyAlignment="1">
      <alignment vertical="top" wrapText="1"/>
    </xf>
    <xf numFmtId="0" fontId="31" fillId="38" borderId="93" xfId="0" applyFont="1" applyFill="1" applyBorder="1" applyAlignment="1">
      <alignment vertical="top" wrapText="1"/>
    </xf>
    <xf numFmtId="0" fontId="31" fillId="38" borderId="92" xfId="0" applyFont="1" applyFill="1" applyBorder="1" applyAlignment="1">
      <alignment vertical="top" wrapText="1"/>
    </xf>
    <xf numFmtId="0" fontId="31" fillId="39" borderId="91" xfId="0" applyFont="1" applyFill="1" applyBorder="1" applyAlignment="1">
      <alignment vertical="top" wrapText="1"/>
    </xf>
    <xf numFmtId="0" fontId="31" fillId="39" borderId="92" xfId="0" applyFont="1" applyFill="1" applyBorder="1" applyAlignment="1">
      <alignment vertical="top" wrapText="1"/>
    </xf>
    <xf numFmtId="165" fontId="31" fillId="39" borderId="92" xfId="52" applyNumberFormat="1" applyFont="1" applyFill="1" applyBorder="1" applyAlignment="1">
      <alignment vertical="top" wrapText="1"/>
    </xf>
    <xf numFmtId="0" fontId="31" fillId="40" borderId="94" xfId="0" applyFont="1" applyFill="1" applyBorder="1" applyAlignment="1">
      <alignment vertical="top" wrapText="1"/>
    </xf>
    <xf numFmtId="165" fontId="31" fillId="40" borderId="92" xfId="52" applyNumberFormat="1" applyFont="1" applyFill="1" applyBorder="1" applyAlignment="1">
      <alignment vertical="top" wrapText="1"/>
    </xf>
    <xf numFmtId="165" fontId="31" fillId="40" borderId="95" xfId="52" applyNumberFormat="1" applyFont="1" applyFill="1" applyBorder="1" applyAlignment="1">
      <alignment vertical="top" wrapText="1"/>
    </xf>
    <xf numFmtId="0" fontId="31" fillId="40" borderId="93" xfId="0" applyFont="1" applyFill="1" applyBorder="1" applyAlignment="1">
      <alignment vertical="top" wrapText="1"/>
    </xf>
    <xf numFmtId="0" fontId="31" fillId="40" borderId="92" xfId="0" applyFont="1" applyFill="1" applyBorder="1" applyAlignment="1">
      <alignment vertical="top" wrapText="1"/>
    </xf>
    <xf numFmtId="9" fontId="31" fillId="37" borderId="91" xfId="108" applyFont="1" applyFill="1" applyBorder="1" applyAlignment="1">
      <alignment vertical="top" wrapText="1"/>
    </xf>
    <xf numFmtId="0" fontId="0" fillId="47" borderId="15" xfId="0" applyFill="1" applyBorder="1"/>
    <xf numFmtId="0" fontId="0" fillId="24" borderId="21" xfId="0" applyFill="1" applyBorder="1" applyAlignment="1">
      <alignment horizontal="left" vertical="top" wrapText="1"/>
    </xf>
    <xf numFmtId="0" fontId="0" fillId="29" borderId="96" xfId="0" applyFill="1" applyBorder="1" applyAlignment="1">
      <alignment horizontal="left" vertical="top" wrapText="1"/>
    </xf>
    <xf numFmtId="9" fontId="0" fillId="29" borderId="97" xfId="0" applyNumberFormat="1" applyFill="1" applyBorder="1" applyAlignment="1">
      <alignment horizontal="left" vertical="top" wrapText="1"/>
    </xf>
    <xf numFmtId="0" fontId="31" fillId="29" borderId="71" xfId="0" applyFont="1" applyFill="1" applyBorder="1" applyAlignment="1">
      <alignment horizontal="center" vertical="top" wrapText="1"/>
    </xf>
    <xf numFmtId="0" fontId="0" fillId="29" borderId="71" xfId="0" applyFill="1" applyBorder="1" applyAlignment="1">
      <alignment horizontal="center" vertical="top" wrapText="1"/>
    </xf>
    <xf numFmtId="0" fontId="0" fillId="37" borderId="0" xfId="0" applyFill="1" applyBorder="1" applyAlignment="1">
      <alignment horizontal="left" vertical="top" wrapText="1"/>
    </xf>
    <xf numFmtId="0" fontId="0" fillId="30" borderId="104" xfId="0" applyFill="1" applyBorder="1"/>
    <xf numFmtId="0" fontId="83" fillId="30" borderId="29" xfId="171" applyFont="1" applyFill="1" applyBorder="1" applyAlignment="1" applyProtection="1">
      <alignment vertical="top" wrapText="1"/>
    </xf>
    <xf numFmtId="0" fontId="129" fillId="34" borderId="61" xfId="0" applyFont="1" applyFill="1" applyBorder="1" applyAlignment="1">
      <alignment vertical="center" wrapText="1"/>
    </xf>
    <xf numFmtId="0" fontId="124" fillId="34" borderId="110" xfId="0" applyFont="1" applyFill="1" applyBorder="1" applyAlignment="1">
      <alignment vertical="top" wrapText="1"/>
    </xf>
    <xf numFmtId="0" fontId="129" fillId="32" borderId="61" xfId="0" applyFont="1" applyFill="1" applyBorder="1" applyAlignment="1">
      <alignment vertical="center" wrapText="1"/>
    </xf>
    <xf numFmtId="0" fontId="124" fillId="32" borderId="110" xfId="0" applyFont="1" applyFill="1" applyBorder="1" applyAlignment="1">
      <alignment vertical="top" wrapText="1"/>
    </xf>
    <xf numFmtId="0" fontId="95" fillId="43" borderId="61" xfId="0" applyFont="1" applyFill="1" applyBorder="1" applyAlignment="1">
      <alignment vertical="center" wrapText="1"/>
    </xf>
    <xf numFmtId="0" fontId="80" fillId="43" borderId="110" xfId="0" applyFont="1" applyFill="1" applyBorder="1" applyAlignment="1">
      <alignment vertical="top" wrapText="1"/>
    </xf>
    <xf numFmtId="0" fontId="129" fillId="34" borderId="111" xfId="0" applyFont="1" applyFill="1" applyBorder="1" applyAlignment="1">
      <alignment vertical="center" wrapText="1"/>
    </xf>
    <xf numFmtId="0" fontId="124" fillId="34" borderId="109" xfId="0" applyFont="1" applyFill="1" applyBorder="1" applyAlignment="1">
      <alignment vertical="top" wrapText="1"/>
    </xf>
    <xf numFmtId="0" fontId="129" fillId="41" borderId="61" xfId="0" applyFont="1" applyFill="1" applyBorder="1" applyAlignment="1">
      <alignment vertical="center" wrapText="1"/>
    </xf>
    <xf numFmtId="0" fontId="124" fillId="41" borderId="110" xfId="0" applyFont="1" applyFill="1" applyBorder="1" applyAlignment="1">
      <alignment vertical="top" wrapText="1"/>
    </xf>
    <xf numFmtId="0" fontId="61" fillId="36" borderId="114" xfId="0" applyFont="1" applyFill="1" applyBorder="1" applyAlignment="1">
      <alignment vertical="center" wrapText="1"/>
    </xf>
    <xf numFmtId="0" fontId="61" fillId="36" borderId="61" xfId="0" applyFont="1" applyFill="1" applyBorder="1" applyAlignment="1">
      <alignment vertical="center" wrapText="1"/>
    </xf>
    <xf numFmtId="0" fontId="61" fillId="36" borderId="115" xfId="0" applyFont="1" applyFill="1" applyBorder="1" applyAlignment="1">
      <alignment vertical="center" wrapText="1"/>
    </xf>
    <xf numFmtId="0" fontId="91" fillId="36" borderId="116" xfId="0" applyFont="1" applyFill="1" applyBorder="1" applyAlignment="1">
      <alignment vertical="top" wrapText="1"/>
    </xf>
    <xf numFmtId="0" fontId="91" fillId="36" borderId="99" xfId="0" applyFont="1" applyFill="1" applyBorder="1" applyAlignment="1">
      <alignment vertical="top" wrapText="1"/>
    </xf>
    <xf numFmtId="0" fontId="91" fillId="36" borderId="117" xfId="0" applyFont="1" applyFill="1" applyBorder="1" applyAlignment="1">
      <alignment vertical="top" wrapText="1"/>
    </xf>
    <xf numFmtId="0" fontId="61" fillId="37" borderId="108" xfId="0" applyFont="1" applyFill="1" applyBorder="1" applyAlignment="1">
      <alignment vertical="center" wrapText="1"/>
    </xf>
    <xf numFmtId="0" fontId="31" fillId="37" borderId="118" xfId="0" applyFont="1" applyFill="1" applyBorder="1" applyAlignment="1">
      <alignment vertical="top" wrapText="1"/>
    </xf>
    <xf numFmtId="0" fontId="61" fillId="37" borderId="121" xfId="0" applyFont="1" applyFill="1" applyBorder="1" applyAlignment="1">
      <alignment vertical="center" wrapText="1"/>
    </xf>
    <xf numFmtId="0" fontId="61" fillId="37" borderId="122" xfId="0" applyFont="1" applyFill="1" applyBorder="1" applyAlignment="1">
      <alignment vertical="center" wrapText="1"/>
    </xf>
    <xf numFmtId="0" fontId="31" fillId="37" borderId="123" xfId="0" applyFont="1" applyFill="1" applyBorder="1" applyAlignment="1">
      <alignment vertical="top" wrapText="1"/>
    </xf>
    <xf numFmtId="0" fontId="31" fillId="37" borderId="124" xfId="0" applyFont="1" applyFill="1" applyBorder="1" applyAlignment="1">
      <alignment vertical="top" wrapText="1"/>
    </xf>
    <xf numFmtId="0" fontId="33" fillId="0" borderId="56" xfId="0" applyFont="1" applyFill="1" applyBorder="1" applyAlignment="1">
      <alignment horizontal="right"/>
    </xf>
    <xf numFmtId="0" fontId="0" fillId="41" borderId="0" xfId="0" applyFill="1" applyBorder="1" applyAlignment="1">
      <alignment horizontal="left" vertical="top" wrapText="1"/>
    </xf>
    <xf numFmtId="9" fontId="0" fillId="29" borderId="129" xfId="0" applyNumberFormat="1" applyFill="1" applyBorder="1" applyAlignment="1">
      <alignment horizontal="left" vertical="top" wrapText="1"/>
    </xf>
    <xf numFmtId="9" fontId="31" fillId="29" borderId="129" xfId="0" applyNumberFormat="1" applyFont="1" applyFill="1" applyBorder="1" applyAlignment="1">
      <alignment horizontal="left" vertical="top" wrapText="1"/>
    </xf>
    <xf numFmtId="165" fontId="31" fillId="29" borderId="85" xfId="52" applyNumberFormat="1" applyFont="1" applyFill="1" applyBorder="1" applyAlignment="1">
      <alignment horizontal="left" vertical="top" wrapText="1"/>
    </xf>
    <xf numFmtId="0" fontId="138" fillId="31" borderId="54" xfId="0" applyFont="1" applyFill="1" applyBorder="1" applyAlignment="1">
      <alignment horizontal="left" vertical="top" wrapText="1"/>
    </xf>
    <xf numFmtId="0" fontId="0" fillId="29" borderId="15" xfId="0" applyFill="1" applyBorder="1" applyAlignment="1">
      <alignment horizontal="left" vertical="top" wrapText="1"/>
    </xf>
    <xf numFmtId="0" fontId="31" fillId="29" borderId="132" xfId="0" applyFont="1" applyFill="1" applyBorder="1" applyAlignment="1">
      <alignment horizontal="left" vertical="top" wrapText="1"/>
    </xf>
    <xf numFmtId="0" fontId="52" fillId="53" borderId="0" xfId="0" applyFont="1" applyFill="1" applyBorder="1" applyAlignment="1">
      <alignment horizontal="center" vertical="center" wrapText="1"/>
    </xf>
    <xf numFmtId="0" fontId="0" fillId="53" borderId="0" xfId="0" applyFill="1" applyBorder="1" applyAlignment="1">
      <alignment horizontal="left" vertical="top" wrapText="1"/>
    </xf>
    <xf numFmtId="9" fontId="0" fillId="53" borderId="0" xfId="0" applyNumberFormat="1" applyFill="1" applyBorder="1" applyAlignment="1">
      <alignment horizontal="left" vertical="top" wrapText="1"/>
    </xf>
    <xf numFmtId="165" fontId="0" fillId="53" borderId="0" xfId="52" applyNumberFormat="1" applyFont="1" applyFill="1" applyBorder="1" applyAlignment="1">
      <alignment horizontal="left" vertical="top" wrapText="1"/>
    </xf>
    <xf numFmtId="0" fontId="0" fillId="53" borderId="0" xfId="52" applyNumberFormat="1" applyFont="1" applyFill="1" applyBorder="1" applyAlignment="1">
      <alignment horizontal="left" vertical="top" wrapText="1"/>
    </xf>
    <xf numFmtId="165" fontId="31" fillId="53" borderId="0" xfId="52" applyNumberFormat="1" applyFont="1" applyFill="1" applyBorder="1" applyAlignment="1">
      <alignment horizontal="left" vertical="top" wrapText="1"/>
    </xf>
    <xf numFmtId="165" fontId="33" fillId="53" borderId="0" xfId="52" applyNumberFormat="1" applyFont="1" applyFill="1" applyBorder="1" applyAlignment="1">
      <alignment horizontal="left" vertical="top" wrapText="1"/>
    </xf>
    <xf numFmtId="9" fontId="0" fillId="53" borderId="0" xfId="108" applyFont="1" applyFill="1" applyBorder="1" applyAlignment="1">
      <alignment horizontal="left" vertical="top" wrapText="1"/>
    </xf>
    <xf numFmtId="0" fontId="31" fillId="53" borderId="0" xfId="0" applyFont="1" applyFill="1" applyBorder="1" applyAlignment="1">
      <alignment horizontal="center" vertical="top" wrapText="1"/>
    </xf>
    <xf numFmtId="0" fontId="0" fillId="53" borderId="0" xfId="0" applyFill="1" applyBorder="1" applyAlignment="1">
      <alignment horizontal="center" vertical="top" wrapText="1"/>
    </xf>
    <xf numFmtId="0" fontId="31" fillId="53" borderId="0" xfId="0" applyFont="1" applyFill="1" applyBorder="1" applyAlignment="1">
      <alignment horizontal="left" vertical="top" wrapText="1"/>
    </xf>
    <xf numFmtId="9" fontId="0" fillId="29" borderId="135" xfId="0" applyNumberFormat="1" applyFill="1" applyBorder="1" applyAlignment="1">
      <alignment horizontal="left" vertical="top" wrapText="1"/>
    </xf>
    <xf numFmtId="9" fontId="0" fillId="29" borderId="140" xfId="0" applyNumberFormat="1" applyFill="1" applyBorder="1" applyAlignment="1">
      <alignment horizontal="left" vertical="top" wrapText="1"/>
    </xf>
    <xf numFmtId="9" fontId="0" fillId="53" borderId="141" xfId="0" applyNumberFormat="1" applyFill="1" applyBorder="1" applyAlignment="1">
      <alignment horizontal="left" vertical="top" wrapText="1"/>
    </xf>
    <xf numFmtId="0" fontId="0" fillId="30" borderId="39" xfId="0" applyFill="1" applyBorder="1"/>
    <xf numFmtId="0" fontId="0" fillId="30" borderId="66" xfId="0" applyFill="1" applyBorder="1"/>
    <xf numFmtId="0" fontId="0" fillId="30" borderId="142" xfId="0" applyFill="1" applyBorder="1"/>
    <xf numFmtId="0" fontId="0" fillId="30" borderId="46" xfId="0" applyFill="1" applyBorder="1"/>
    <xf numFmtId="0" fontId="0" fillId="30" borderId="102" xfId="0" applyFill="1" applyBorder="1"/>
    <xf numFmtId="0" fontId="0" fillId="30" borderId="106" xfId="0" applyFill="1" applyBorder="1"/>
    <xf numFmtId="0" fontId="0" fillId="37" borderId="143" xfId="0" applyFill="1" applyBorder="1"/>
    <xf numFmtId="0" fontId="0" fillId="37" borderId="144" xfId="0" applyFill="1" applyBorder="1"/>
    <xf numFmtId="0" fontId="0" fillId="37" borderId="145" xfId="0" applyFill="1" applyBorder="1"/>
    <xf numFmtId="0" fontId="33" fillId="0" borderId="150" xfId="0" applyFont="1" applyFill="1" applyBorder="1" applyAlignment="1">
      <alignment vertical="top" wrapText="1"/>
    </xf>
    <xf numFmtId="0" fontId="31" fillId="53" borderId="149" xfId="171" applyFill="1" applyBorder="1" applyAlignment="1">
      <alignment vertical="top" wrapText="1"/>
    </xf>
    <xf numFmtId="0" fontId="31" fillId="0" borderId="151" xfId="171" applyBorder="1" applyAlignment="1">
      <alignment vertical="top" wrapText="1"/>
    </xf>
    <xf numFmtId="0" fontId="0" fillId="47" borderId="152" xfId="0" applyFill="1" applyBorder="1"/>
    <xf numFmtId="0" fontId="0" fillId="51" borderId="25" xfId="0" applyFill="1" applyBorder="1"/>
    <xf numFmtId="0" fontId="53" fillId="29" borderId="153" xfId="0" applyFont="1" applyFill="1" applyBorder="1" applyAlignment="1" applyProtection="1">
      <alignment vertical="center"/>
    </xf>
    <xf numFmtId="0" fontId="34" fillId="0" borderId="0" xfId="80" applyAlignment="1" applyProtection="1">
      <alignment horizontal="center" vertical="center" wrapText="1"/>
    </xf>
    <xf numFmtId="0" fontId="140" fillId="29" borderId="0" xfId="0" applyFont="1" applyFill="1" applyAlignment="1">
      <alignment horizontal="center" vertical="center" wrapText="1"/>
    </xf>
    <xf numFmtId="0" fontId="0" fillId="29" borderId="154" xfId="0" applyFill="1" applyBorder="1" applyAlignment="1">
      <alignment horizontal="left" vertical="top" wrapText="1"/>
    </xf>
    <xf numFmtId="0" fontId="138" fillId="31" borderId="0" xfId="0" applyFont="1" applyFill="1" applyBorder="1" applyAlignment="1">
      <alignment horizontal="left" vertical="top" wrapText="1"/>
    </xf>
    <xf numFmtId="0" fontId="61" fillId="37" borderId="157" xfId="0" applyFont="1" applyFill="1" applyBorder="1" applyAlignment="1">
      <alignment vertical="center" wrapText="1"/>
    </xf>
    <xf numFmtId="0" fontId="31" fillId="37" borderId="158" xfId="0" applyFont="1" applyFill="1" applyBorder="1" applyAlignment="1">
      <alignment vertical="top" wrapText="1"/>
    </xf>
    <xf numFmtId="0" fontId="31" fillId="0" borderId="160" xfId="0" applyFont="1" applyFill="1" applyBorder="1" applyAlignment="1">
      <alignment horizontal="center" vertical="top" wrapText="1"/>
    </xf>
    <xf numFmtId="0" fontId="0" fillId="29" borderId="161" xfId="0" applyFill="1" applyBorder="1" applyAlignment="1">
      <alignment horizontal="left" vertical="top" wrapText="1"/>
    </xf>
    <xf numFmtId="0" fontId="31" fillId="0" borderId="162" xfId="0" applyFont="1" applyFill="1" applyBorder="1" applyAlignment="1">
      <alignment horizontal="left" vertical="top" wrapText="1"/>
    </xf>
    <xf numFmtId="49" fontId="83" fillId="0" borderId="37" xfId="158" applyNumberFormat="1" applyFont="1" applyFill="1" applyBorder="1" applyAlignment="1" applyProtection="1">
      <alignment horizontal="left" vertical="top" wrapText="1"/>
      <protection locked="0"/>
    </xf>
    <xf numFmtId="0" fontId="60" fillId="0" borderId="0" xfId="475" applyFont="1" applyFill="1" applyBorder="1" applyAlignment="1" applyProtection="1">
      <alignment horizontal="center" vertical="top" wrapText="1"/>
    </xf>
    <xf numFmtId="0" fontId="79" fillId="26" borderId="0" xfId="171" applyFont="1" applyFill="1" applyBorder="1" applyAlignment="1" applyProtection="1">
      <alignment vertical="top"/>
      <protection locked="0"/>
    </xf>
    <xf numFmtId="0" fontId="80" fillId="0" borderId="0" xfId="171" applyFont="1" applyBorder="1" applyProtection="1">
      <protection locked="0"/>
    </xf>
    <xf numFmtId="0" fontId="80" fillId="26" borderId="0" xfId="171" applyFont="1" applyFill="1" applyBorder="1" applyAlignment="1" applyProtection="1">
      <alignment horizontal="center"/>
      <protection locked="0"/>
    </xf>
    <xf numFmtId="0" fontId="80" fillId="26" borderId="0" xfId="171" applyFont="1" applyFill="1" applyBorder="1" applyAlignment="1" applyProtection="1">
      <alignment horizontal="left"/>
      <protection locked="0"/>
    </xf>
    <xf numFmtId="0" fontId="80" fillId="26" borderId="0" xfId="171" applyFont="1" applyFill="1" applyBorder="1" applyProtection="1">
      <protection locked="0"/>
    </xf>
    <xf numFmtId="0" fontId="81" fillId="26" borderId="0" xfId="171" applyFont="1" applyFill="1" applyBorder="1" applyAlignment="1" applyProtection="1">
      <alignment vertical="top" wrapText="1"/>
      <protection locked="0"/>
    </xf>
    <xf numFmtId="0" fontId="54" fillId="0" borderId="0" xfId="171" applyFont="1" applyBorder="1" applyAlignment="1" applyProtection="1">
      <alignment vertical="center"/>
      <protection locked="0"/>
    </xf>
    <xf numFmtId="0" fontId="101" fillId="0" borderId="164" xfId="171" applyFont="1" applyBorder="1" applyAlignment="1" applyProtection="1">
      <alignment horizontal="center" vertical="center"/>
      <protection locked="0"/>
    </xf>
    <xf numFmtId="0" fontId="82" fillId="43" borderId="30" xfId="171" applyFont="1" applyFill="1" applyBorder="1" applyAlignment="1" applyProtection="1">
      <alignment horizontal="left" vertical="top" wrapText="1"/>
    </xf>
    <xf numFmtId="0" fontId="83" fillId="30" borderId="43" xfId="171" applyFont="1" applyFill="1" applyBorder="1" applyAlignment="1" applyProtection="1">
      <alignment vertical="top" wrapText="1"/>
    </xf>
    <xf numFmtId="0" fontId="83" fillId="30" borderId="32" xfId="171" applyFont="1" applyFill="1" applyBorder="1" applyAlignment="1" applyProtection="1">
      <alignment horizontal="right" vertical="top" wrapText="1"/>
    </xf>
    <xf numFmtId="0" fontId="83" fillId="30" borderId="28" xfId="171" applyFont="1" applyFill="1" applyBorder="1" applyAlignment="1" applyProtection="1">
      <alignment vertical="center" wrapText="1"/>
    </xf>
    <xf numFmtId="0" fontId="83" fillId="30" borderId="33" xfId="171" applyFont="1" applyFill="1" applyBorder="1" applyAlignment="1" applyProtection="1">
      <alignment horizontal="right" vertical="top" wrapText="1"/>
    </xf>
    <xf numFmtId="0" fontId="86" fillId="30" borderId="26" xfId="171" applyFont="1" applyFill="1" applyBorder="1" applyAlignment="1" applyProtection="1">
      <alignment horizontal="center" vertical="center" wrapText="1"/>
    </xf>
    <xf numFmtId="0" fontId="83" fillId="30" borderId="28" xfId="171" applyFont="1" applyFill="1" applyBorder="1" applyAlignment="1" applyProtection="1">
      <alignment horizontal="right" vertical="top" wrapText="1"/>
    </xf>
    <xf numFmtId="0" fontId="86" fillId="30" borderId="11" xfId="171" applyFont="1" applyFill="1" applyBorder="1" applyAlignment="1" applyProtection="1">
      <alignment horizontal="center" vertical="center" wrapText="1"/>
    </xf>
    <xf numFmtId="0" fontId="83" fillId="30" borderId="22" xfId="171" applyFont="1" applyFill="1" applyBorder="1" applyAlignment="1" applyProtection="1">
      <alignment horizontal="left" vertical="top" wrapText="1"/>
    </xf>
    <xf numFmtId="0" fontId="83" fillId="30" borderId="18" xfId="171" applyFont="1" applyFill="1" applyBorder="1" applyAlignment="1" applyProtection="1">
      <alignment vertical="top" wrapText="1"/>
    </xf>
    <xf numFmtId="0" fontId="83" fillId="30" borderId="10" xfId="171" applyFont="1" applyFill="1" applyBorder="1" applyAlignment="1" applyProtection="1">
      <alignment vertical="top" wrapText="1"/>
    </xf>
    <xf numFmtId="0" fontId="53" fillId="0" borderId="0" xfId="475" applyFont="1" applyFill="1" applyBorder="1" applyAlignment="1" applyProtection="1">
      <alignment vertical="top" wrapText="1" shrinkToFit="1"/>
      <protection locked="0"/>
    </xf>
    <xf numFmtId="165" fontId="53" fillId="26" borderId="0" xfId="475" applyNumberFormat="1" applyFont="1" applyFill="1" applyBorder="1" applyAlignment="1" applyProtection="1">
      <alignment vertical="top" wrapText="1"/>
      <protection locked="0"/>
    </xf>
    <xf numFmtId="0" fontId="83" fillId="30" borderId="16" xfId="171" applyFont="1" applyFill="1" applyBorder="1" applyAlignment="1" applyProtection="1">
      <alignment horizontal="center" vertical="center" wrapText="1"/>
    </xf>
    <xf numFmtId="0" fontId="83" fillId="30" borderId="28" xfId="171" applyFont="1" applyFill="1" applyBorder="1" applyAlignment="1" applyProtection="1">
      <alignment horizontal="right" vertical="center" wrapText="1"/>
    </xf>
    <xf numFmtId="0" fontId="83" fillId="30" borderId="32" xfId="171" applyFont="1" applyFill="1" applyBorder="1" applyAlignment="1" applyProtection="1">
      <alignment vertical="center" wrapText="1"/>
    </xf>
    <xf numFmtId="9" fontId="83" fillId="0" borderId="35" xfId="171" applyNumberFormat="1" applyFont="1" applyFill="1" applyBorder="1" applyAlignment="1" applyProtection="1">
      <alignment horizontal="center" vertical="top" wrapText="1"/>
      <protection locked="0"/>
    </xf>
    <xf numFmtId="9" fontId="83" fillId="0" borderId="165" xfId="171" applyNumberFormat="1" applyFont="1" applyFill="1" applyBorder="1" applyAlignment="1" applyProtection="1">
      <alignment horizontal="center" vertical="top" wrapText="1"/>
      <protection locked="0"/>
    </xf>
    <xf numFmtId="0" fontId="83" fillId="30" borderId="36" xfId="171" applyFont="1" applyFill="1" applyBorder="1" applyAlignment="1" applyProtection="1">
      <alignment horizontal="left" vertical="center" wrapText="1"/>
    </xf>
    <xf numFmtId="1" fontId="77" fillId="30" borderId="23" xfId="171" applyNumberFormat="1" applyFont="1" applyFill="1" applyBorder="1" applyAlignment="1" applyProtection="1">
      <alignment horizontal="center" vertical="top" wrapText="1"/>
    </xf>
    <xf numFmtId="1" fontId="77" fillId="30" borderId="10" xfId="171" applyNumberFormat="1" applyFont="1" applyFill="1" applyBorder="1" applyAlignment="1" applyProtection="1">
      <alignment horizontal="center" vertical="top" wrapText="1"/>
    </xf>
    <xf numFmtId="1" fontId="77" fillId="30" borderId="26" xfId="171" applyNumberFormat="1" applyFont="1" applyFill="1" applyBorder="1" applyAlignment="1" applyProtection="1">
      <alignment horizontal="center" vertical="top" wrapText="1"/>
    </xf>
    <xf numFmtId="1" fontId="77" fillId="30" borderId="31" xfId="171" applyNumberFormat="1" applyFont="1" applyFill="1" applyBorder="1" applyAlignment="1" applyProtection="1">
      <alignment horizontal="center" vertical="top" wrapText="1"/>
    </xf>
    <xf numFmtId="0" fontId="83" fillId="30" borderId="32" xfId="171" applyFont="1" applyFill="1" applyBorder="1" applyAlignment="1" applyProtection="1">
      <alignment horizontal="right" vertical="center" wrapText="1"/>
    </xf>
    <xf numFmtId="165" fontId="89" fillId="55" borderId="22" xfId="158" applyNumberFormat="1" applyFont="1" applyFill="1" applyBorder="1" applyAlignment="1" applyProtection="1">
      <alignment vertical="top" wrapText="1"/>
      <protection locked="0"/>
    </xf>
    <xf numFmtId="0" fontId="83" fillId="30" borderId="36" xfId="171" applyFont="1" applyFill="1" applyBorder="1" applyAlignment="1" applyProtection="1">
      <alignment vertical="top" wrapText="1"/>
    </xf>
    <xf numFmtId="0" fontId="83" fillId="30" borderId="33" xfId="171" applyFont="1" applyFill="1" applyBorder="1" applyAlignment="1" applyProtection="1">
      <alignment vertical="center" wrapText="1"/>
    </xf>
    <xf numFmtId="1" fontId="88" fillId="30" borderId="23" xfId="171" applyNumberFormat="1" applyFont="1" applyFill="1" applyBorder="1" applyAlignment="1" applyProtection="1">
      <alignment vertical="top" wrapText="1"/>
    </xf>
    <xf numFmtId="1" fontId="77" fillId="30" borderId="10" xfId="171" applyNumberFormat="1" applyFont="1" applyFill="1" applyBorder="1" applyAlignment="1" applyProtection="1">
      <alignment vertical="top" wrapText="1"/>
    </xf>
    <xf numFmtId="1" fontId="77" fillId="30" borderId="26" xfId="171" applyNumberFormat="1" applyFont="1" applyFill="1" applyBorder="1" applyAlignment="1" applyProtection="1">
      <alignment vertical="top" wrapText="1"/>
    </xf>
    <xf numFmtId="1" fontId="77" fillId="30" borderId="31" xfId="171" applyNumberFormat="1" applyFont="1" applyFill="1" applyBorder="1" applyAlignment="1" applyProtection="1">
      <alignment vertical="top" wrapText="1"/>
    </xf>
    <xf numFmtId="0" fontId="77" fillId="30" borderId="28" xfId="171" applyFont="1" applyFill="1" applyBorder="1" applyAlignment="1" applyProtection="1">
      <alignment vertical="top" wrapText="1"/>
    </xf>
    <xf numFmtId="0" fontId="53" fillId="0" borderId="0" xfId="475" applyFont="1" applyFill="1" applyBorder="1" applyAlignment="1" applyProtection="1">
      <alignment horizontal="left" vertical="top" wrapText="1" shrinkToFit="1"/>
      <protection locked="0"/>
    </xf>
    <xf numFmtId="9" fontId="53" fillId="0" borderId="13" xfId="475" applyNumberFormat="1" applyFont="1" applyFill="1" applyBorder="1" applyAlignment="1" applyProtection="1">
      <alignment vertical="top" wrapText="1"/>
      <protection locked="0"/>
    </xf>
    <xf numFmtId="9" fontId="83" fillId="27" borderId="46" xfId="171" applyNumberFormat="1" applyFont="1" applyFill="1" applyBorder="1" applyAlignment="1" applyProtection="1">
      <alignment vertical="top" wrapText="1"/>
    </xf>
    <xf numFmtId="1" fontId="88" fillId="30" borderId="23" xfId="171" applyNumberFormat="1" applyFont="1" applyFill="1" applyBorder="1" applyAlignment="1" applyProtection="1">
      <alignment horizontal="center" vertical="top" wrapText="1"/>
    </xf>
    <xf numFmtId="165" fontId="53" fillId="0" borderId="13" xfId="475" applyNumberFormat="1" applyFont="1" applyFill="1" applyBorder="1" applyAlignment="1" applyProtection="1">
      <alignment vertical="top" wrapText="1"/>
      <protection locked="0"/>
    </xf>
    <xf numFmtId="165" fontId="89" fillId="55" borderId="22" xfId="158" applyNumberFormat="1" applyFont="1" applyFill="1" applyBorder="1" applyAlignment="1" applyProtection="1">
      <alignment vertical="center" wrapText="1"/>
      <protection locked="0"/>
    </xf>
    <xf numFmtId="9" fontId="83" fillId="30" borderId="33" xfId="183" applyFont="1" applyFill="1" applyBorder="1" applyAlignment="1" applyProtection="1">
      <alignment vertical="top" wrapText="1"/>
    </xf>
    <xf numFmtId="9" fontId="89" fillId="55" borderId="26" xfId="183" applyFont="1" applyFill="1" applyBorder="1" applyAlignment="1" applyProtection="1">
      <alignment vertical="top" wrapText="1"/>
      <protection locked="0"/>
    </xf>
    <xf numFmtId="1" fontId="53" fillId="26" borderId="0" xfId="475" applyNumberFormat="1" applyFont="1" applyFill="1" applyBorder="1" applyAlignment="1" applyProtection="1">
      <alignment vertical="top" wrapText="1"/>
      <protection locked="0"/>
    </xf>
    <xf numFmtId="9" fontId="53" fillId="30" borderId="28" xfId="183" applyFont="1" applyFill="1" applyBorder="1" applyAlignment="1" applyProtection="1">
      <alignment vertical="top" wrapText="1"/>
    </xf>
    <xf numFmtId="9" fontId="89" fillId="55" borderId="11" xfId="183" applyFont="1" applyFill="1" applyBorder="1" applyAlignment="1" applyProtection="1">
      <alignment vertical="top" wrapText="1"/>
      <protection locked="0"/>
    </xf>
    <xf numFmtId="9" fontId="83" fillId="30" borderId="28" xfId="183" applyFont="1" applyFill="1" applyBorder="1" applyAlignment="1" applyProtection="1">
      <alignment vertical="top" wrapText="1"/>
    </xf>
    <xf numFmtId="9" fontId="53" fillId="30" borderId="32" xfId="183" applyFont="1" applyFill="1" applyBorder="1" applyAlignment="1" applyProtection="1">
      <alignment vertical="top" wrapText="1"/>
    </xf>
    <xf numFmtId="9" fontId="83" fillId="0" borderId="39" xfId="171" applyNumberFormat="1" applyFont="1" applyFill="1" applyBorder="1" applyAlignment="1" applyProtection="1">
      <alignment horizontal="center" vertical="center" wrapText="1"/>
      <protection locked="0"/>
    </xf>
    <xf numFmtId="0" fontId="83" fillId="30" borderId="32" xfId="171" applyFont="1" applyFill="1" applyBorder="1" applyAlignment="1" applyProtection="1">
      <alignment horizontal="left" vertical="top" wrapText="1"/>
    </xf>
    <xf numFmtId="0" fontId="83" fillId="0" borderId="43" xfId="171" applyFont="1" applyFill="1" applyBorder="1" applyAlignment="1" applyProtection="1">
      <alignment horizontal="center" vertical="center" wrapText="1"/>
    </xf>
    <xf numFmtId="0" fontId="83" fillId="30" borderId="166" xfId="171" applyFont="1" applyFill="1" applyBorder="1" applyAlignment="1" applyProtection="1">
      <alignment vertical="top" wrapText="1"/>
    </xf>
    <xf numFmtId="0" fontId="83" fillId="30" borderId="27" xfId="171" applyFont="1" applyFill="1" applyBorder="1" applyAlignment="1" applyProtection="1">
      <alignment horizontal="right" vertical="top" wrapText="1"/>
    </xf>
    <xf numFmtId="0" fontId="81" fillId="43" borderId="30" xfId="171" applyFont="1" applyFill="1" applyBorder="1" applyAlignment="1" applyProtection="1">
      <alignment horizontal="left" vertical="top" wrapText="1"/>
    </xf>
    <xf numFmtId="0" fontId="83" fillId="56" borderId="43" xfId="171" applyNumberFormat="1" applyFont="1" applyFill="1" applyBorder="1" applyAlignment="1" applyProtection="1">
      <alignment vertical="top" wrapText="1"/>
    </xf>
    <xf numFmtId="0" fontId="83" fillId="56" borderId="16" xfId="171" applyNumberFormat="1" applyFont="1" applyFill="1" applyBorder="1" applyAlignment="1" applyProtection="1">
      <alignment horizontal="center" vertical="center" wrapText="1"/>
    </xf>
    <xf numFmtId="0" fontId="83" fillId="56" borderId="16" xfId="171" applyFont="1" applyFill="1" applyBorder="1" applyAlignment="1" applyProtection="1">
      <alignment horizontal="center" vertical="center" wrapText="1"/>
    </xf>
    <xf numFmtId="0" fontId="83" fillId="56" borderId="34" xfId="171" applyFont="1" applyFill="1" applyBorder="1" applyAlignment="1" applyProtection="1">
      <alignment horizontal="center" vertical="center" wrapText="1"/>
    </xf>
    <xf numFmtId="0" fontId="83" fillId="56" borderId="28" xfId="171" applyNumberFormat="1" applyFont="1" applyFill="1" applyBorder="1" applyAlignment="1" applyProtection="1">
      <alignment horizontal="right" vertical="top" wrapText="1"/>
    </xf>
    <xf numFmtId="0" fontId="83" fillId="56" borderId="28" xfId="171" applyFont="1" applyFill="1" applyBorder="1" applyAlignment="1" applyProtection="1">
      <alignment horizontal="right" vertical="top" wrapText="1"/>
    </xf>
    <xf numFmtId="0" fontId="83" fillId="56" borderId="32" xfId="171" applyFont="1" applyFill="1" applyBorder="1" applyAlignment="1" applyProtection="1">
      <alignment horizontal="right" vertical="top" wrapText="1"/>
    </xf>
    <xf numFmtId="9" fontId="53" fillId="0" borderId="0" xfId="475" applyNumberFormat="1" applyFont="1" applyFill="1" applyBorder="1" applyAlignment="1" applyProtection="1">
      <alignment horizontal="left" vertical="center" wrapText="1"/>
    </xf>
    <xf numFmtId="0" fontId="53" fillId="0" borderId="13" xfId="475" applyFont="1" applyFill="1" applyBorder="1" applyAlignment="1" applyProtection="1">
      <alignment vertical="center" wrapText="1"/>
    </xf>
    <xf numFmtId="0" fontId="53" fillId="26" borderId="0" xfId="475" applyFont="1" applyFill="1" applyBorder="1" applyAlignment="1" applyProtection="1">
      <alignment vertical="center" wrapText="1"/>
      <protection locked="0"/>
    </xf>
    <xf numFmtId="9" fontId="53" fillId="26" borderId="0" xfId="475" applyNumberFormat="1" applyFont="1" applyFill="1" applyBorder="1" applyAlignment="1" applyProtection="1">
      <alignment vertical="center" wrapText="1"/>
    </xf>
    <xf numFmtId="0" fontId="53" fillId="26" borderId="0" xfId="475" applyFont="1" applyFill="1" applyBorder="1" applyAlignment="1" applyProtection="1">
      <alignment vertical="center" wrapText="1"/>
    </xf>
    <xf numFmtId="0" fontId="53" fillId="0" borderId="0" xfId="475" applyFont="1" applyBorder="1" applyAlignment="1" applyProtection="1">
      <alignment vertical="center" wrapText="1"/>
      <protection locked="0"/>
    </xf>
    <xf numFmtId="0" fontId="53" fillId="0" borderId="0" xfId="475" applyFont="1" applyBorder="1" applyAlignment="1" applyProtection="1">
      <alignment vertical="center"/>
      <protection locked="0"/>
    </xf>
    <xf numFmtId="0" fontId="53" fillId="26" borderId="0" xfId="475" applyFont="1" applyFill="1" applyBorder="1" applyAlignment="1" applyProtection="1">
      <alignment vertical="center"/>
      <protection locked="0"/>
    </xf>
    <xf numFmtId="0" fontId="31" fillId="0" borderId="0" xfId="475" applyAlignment="1">
      <alignment vertical="center"/>
    </xf>
    <xf numFmtId="0" fontId="53" fillId="0" borderId="0" xfId="171" applyFont="1" applyBorder="1" applyAlignment="1" applyProtection="1">
      <alignment vertical="center"/>
      <protection locked="0"/>
    </xf>
    <xf numFmtId="9" fontId="83" fillId="0" borderId="0" xfId="171" applyNumberFormat="1" applyFont="1" applyFill="1" applyBorder="1" applyAlignment="1" applyProtection="1">
      <alignment vertical="top" wrapText="1"/>
      <protection locked="0"/>
    </xf>
    <xf numFmtId="9" fontId="83" fillId="0" borderId="19" xfId="171" applyNumberFormat="1" applyFont="1" applyFill="1" applyBorder="1" applyAlignment="1" applyProtection="1">
      <alignment vertical="top" wrapText="1"/>
      <protection locked="0"/>
    </xf>
    <xf numFmtId="0" fontId="53" fillId="30" borderId="33" xfId="171" applyFont="1" applyFill="1" applyBorder="1" applyAlignment="1" applyProtection="1">
      <alignment vertical="center"/>
    </xf>
    <xf numFmtId="0" fontId="53" fillId="30" borderId="28" xfId="171" applyFont="1" applyFill="1" applyBorder="1" applyAlignment="1" applyProtection="1">
      <alignment horizontal="right" vertical="top" wrapText="1"/>
    </xf>
    <xf numFmtId="0" fontId="53" fillId="30" borderId="32" xfId="171" applyFont="1" applyFill="1" applyBorder="1" applyAlignment="1" applyProtection="1">
      <alignment horizontal="right" vertical="top" wrapText="1"/>
    </xf>
    <xf numFmtId="0" fontId="83" fillId="30" borderId="10" xfId="171" applyFont="1" applyFill="1" applyBorder="1" applyAlignment="1" applyProtection="1">
      <alignment horizontal="center" vertical="top" wrapText="1"/>
    </xf>
    <xf numFmtId="0" fontId="83" fillId="56" borderId="31" xfId="171" applyFont="1" applyFill="1" applyBorder="1" applyAlignment="1" applyProtection="1">
      <alignment vertical="top" wrapText="1"/>
    </xf>
    <xf numFmtId="9" fontId="83" fillId="0" borderId="22" xfId="171" applyNumberFormat="1" applyFont="1" applyFill="1" applyBorder="1" applyAlignment="1" applyProtection="1">
      <alignment horizontal="center" vertical="top" wrapText="1"/>
      <protection locked="0"/>
    </xf>
    <xf numFmtId="0" fontId="83" fillId="30" borderId="28" xfId="171" applyFont="1" applyFill="1" applyBorder="1" applyAlignment="1" applyProtection="1">
      <alignment horizontal="right" vertical="top"/>
    </xf>
    <xf numFmtId="0" fontId="83" fillId="30" borderId="28" xfId="171" applyFont="1" applyFill="1" applyBorder="1" applyAlignment="1" applyProtection="1">
      <alignment vertical="top"/>
    </xf>
    <xf numFmtId="0" fontId="81" fillId="43" borderId="30" xfId="171" applyFont="1" applyFill="1" applyBorder="1" applyAlignment="1" applyProtection="1">
      <alignment vertical="top" wrapText="1"/>
    </xf>
    <xf numFmtId="0" fontId="53" fillId="26" borderId="0" xfId="475" applyFont="1" applyFill="1" applyBorder="1" applyAlignment="1" applyProtection="1">
      <alignment vertical="top"/>
      <protection locked="0"/>
    </xf>
    <xf numFmtId="0" fontId="31" fillId="0" borderId="0" xfId="475" applyAlignment="1">
      <alignment vertical="top"/>
    </xf>
    <xf numFmtId="0" fontId="31" fillId="0" borderId="0" xfId="171" applyFont="1" applyAlignment="1" applyProtection="1">
      <alignment vertical="center"/>
      <protection locked="0"/>
    </xf>
    <xf numFmtId="165" fontId="0" fillId="29" borderId="0" xfId="52" applyNumberFormat="1" applyFont="1" applyFill="1" applyBorder="1" applyAlignment="1">
      <alignment horizontal="left" vertical="top" wrapText="1"/>
    </xf>
    <xf numFmtId="0" fontId="104" fillId="37" borderId="167" xfId="0" applyFont="1" applyFill="1" applyBorder="1" applyAlignment="1">
      <alignment vertical="center" wrapText="1"/>
    </xf>
    <xf numFmtId="0" fontId="31" fillId="37" borderId="168" xfId="0" applyFont="1" applyFill="1" applyBorder="1" applyAlignment="1">
      <alignment vertical="top" wrapText="1"/>
    </xf>
    <xf numFmtId="0" fontId="31" fillId="37" borderId="171" xfId="0" applyFont="1" applyFill="1" applyBorder="1" applyAlignment="1">
      <alignment vertical="top" wrapText="1"/>
    </xf>
    <xf numFmtId="0" fontId="31" fillId="37" borderId="172" xfId="0" applyFont="1" applyFill="1" applyBorder="1" applyAlignment="1">
      <alignment vertical="top" wrapText="1"/>
    </xf>
    <xf numFmtId="0" fontId="104" fillId="37" borderId="61" xfId="0" applyFont="1" applyFill="1" applyBorder="1" applyAlignment="1">
      <alignment vertical="center" wrapText="1"/>
    </xf>
    <xf numFmtId="0" fontId="104" fillId="37" borderId="170" xfId="0" applyFont="1" applyFill="1" applyBorder="1" applyAlignment="1">
      <alignment vertical="center" wrapText="1"/>
    </xf>
    <xf numFmtId="0" fontId="104" fillId="37" borderId="86" xfId="0" applyFont="1" applyFill="1" applyBorder="1" applyAlignment="1">
      <alignment horizontal="center" vertical="top" wrapText="1"/>
    </xf>
    <xf numFmtId="0" fontId="0" fillId="29" borderId="173" xfId="0" applyFill="1" applyBorder="1" applyAlignment="1">
      <alignment horizontal="left" vertical="top" wrapText="1"/>
    </xf>
    <xf numFmtId="0" fontId="0" fillId="29" borderId="175" xfId="0" applyFill="1" applyBorder="1" applyAlignment="1">
      <alignment horizontal="left" vertical="top" wrapText="1"/>
    </xf>
    <xf numFmtId="16" fontId="83" fillId="0" borderId="24" xfId="171" applyNumberFormat="1" applyFont="1" applyFill="1" applyBorder="1" applyAlignment="1" applyProtection="1">
      <alignment wrapText="1"/>
      <protection locked="0"/>
    </xf>
    <xf numFmtId="9" fontId="83" fillId="29" borderId="31" xfId="171" applyNumberFormat="1" applyFont="1" applyFill="1" applyBorder="1" applyAlignment="1" applyProtection="1">
      <alignment horizontal="center" vertical="center" wrapText="1"/>
      <protection locked="0"/>
    </xf>
    <xf numFmtId="9" fontId="83" fillId="29" borderId="34" xfId="171" applyNumberFormat="1" applyFont="1" applyFill="1" applyBorder="1" applyAlignment="1" applyProtection="1">
      <alignment horizontal="center" vertical="top" wrapText="1"/>
      <protection locked="0"/>
    </xf>
    <xf numFmtId="9" fontId="83" fillId="29" borderId="16" xfId="171" applyNumberFormat="1" applyFont="1" applyFill="1" applyBorder="1" applyAlignment="1" applyProtection="1">
      <alignment horizontal="center" vertical="top" wrapText="1"/>
      <protection locked="0"/>
    </xf>
    <xf numFmtId="9" fontId="83" fillId="29" borderId="22" xfId="171" applyNumberFormat="1" applyFont="1" applyFill="1" applyBorder="1" applyAlignment="1" applyProtection="1">
      <alignment horizontal="center" vertical="top" wrapText="1"/>
      <protection locked="0"/>
    </xf>
    <xf numFmtId="0" fontId="53" fillId="26" borderId="0" xfId="183" applyNumberFormat="1" applyFont="1" applyFill="1" applyBorder="1" applyAlignment="1" applyProtection="1">
      <alignment vertical="top" wrapText="1"/>
    </xf>
    <xf numFmtId="0" fontId="83" fillId="0" borderId="35" xfId="171" applyFont="1" applyFill="1" applyBorder="1" applyAlignment="1" applyProtection="1">
      <alignment horizontal="center" vertical="top" wrapText="1"/>
      <protection locked="0"/>
    </xf>
    <xf numFmtId="49" fontId="83" fillId="0" borderId="37" xfId="158" applyNumberFormat="1" applyFont="1" applyFill="1" applyBorder="1" applyAlignment="1" applyProtection="1">
      <alignment horizontal="center" vertical="top" wrapText="1"/>
      <protection locked="0"/>
    </xf>
    <xf numFmtId="165" fontId="53" fillId="29" borderId="16" xfId="158" applyNumberFormat="1" applyFont="1" applyFill="1" applyBorder="1" applyAlignment="1" applyProtection="1">
      <alignment horizontal="center" vertical="center" wrapText="1"/>
      <protection locked="0"/>
    </xf>
    <xf numFmtId="0" fontId="53" fillId="29" borderId="16" xfId="158" applyNumberFormat="1" applyFont="1" applyFill="1" applyBorder="1" applyAlignment="1" applyProtection="1">
      <alignment horizontal="center" vertical="center" wrapText="1"/>
      <protection locked="0"/>
    </xf>
    <xf numFmtId="0" fontId="53" fillId="29" borderId="16" xfId="171" applyFont="1" applyFill="1" applyBorder="1" applyAlignment="1" applyProtection="1">
      <alignment horizontal="center" vertical="center" wrapText="1" shrinkToFit="1"/>
      <protection locked="0"/>
    </xf>
    <xf numFmtId="0" fontId="142" fillId="29" borderId="34" xfId="171" applyFont="1" applyFill="1" applyBorder="1" applyAlignment="1" applyProtection="1">
      <alignment horizontal="center" vertical="center" wrapText="1" shrinkToFit="1"/>
      <protection locked="0"/>
    </xf>
    <xf numFmtId="0" fontId="53" fillId="0" borderId="36" xfId="475" applyFont="1" applyFill="1" applyBorder="1" applyAlignment="1" applyProtection="1">
      <alignment vertical="top" wrapText="1"/>
      <protection locked="0"/>
    </xf>
    <xf numFmtId="0" fontId="53" fillId="0" borderId="16" xfId="158" applyNumberFormat="1" applyFont="1" applyFill="1" applyBorder="1" applyAlignment="1" applyProtection="1">
      <alignment horizontal="center" vertical="center" wrapText="1"/>
      <protection locked="0"/>
    </xf>
    <xf numFmtId="165" fontId="83" fillId="29" borderId="16" xfId="158" applyNumberFormat="1" applyFont="1" applyFill="1" applyBorder="1" applyAlignment="1" applyProtection="1">
      <alignment horizontal="center" vertical="center" wrapText="1"/>
      <protection locked="0"/>
    </xf>
    <xf numFmtId="1" fontId="83" fillId="0" borderId="10" xfId="171" applyNumberFormat="1" applyFont="1" applyFill="1" applyBorder="1" applyAlignment="1" applyProtection="1">
      <alignment horizontal="left" vertical="top" wrapText="1"/>
      <protection locked="0"/>
    </xf>
    <xf numFmtId="1" fontId="83" fillId="0" borderId="34" xfId="171" applyNumberFormat="1" applyFont="1" applyFill="1" applyBorder="1" applyAlignment="1" applyProtection="1">
      <alignment horizontal="left" vertical="center" wrapText="1"/>
      <protection locked="0"/>
    </xf>
    <xf numFmtId="0" fontId="83" fillId="0" borderId="36" xfId="171" applyFont="1" applyFill="1" applyBorder="1" applyAlignment="1" applyProtection="1">
      <alignment horizontal="center" vertical="center" wrapText="1"/>
    </xf>
    <xf numFmtId="9" fontId="83" fillId="0" borderId="39" xfId="171" applyNumberFormat="1" applyFont="1" applyFill="1" applyBorder="1" applyAlignment="1" applyProtection="1">
      <alignment horizontal="center" vertical="top" wrapText="1"/>
      <protection locked="0"/>
    </xf>
    <xf numFmtId="0" fontId="83" fillId="29" borderId="0" xfId="171" applyFont="1" applyFill="1" applyBorder="1" applyAlignment="1" applyProtection="1">
      <alignment vertical="top" wrapText="1"/>
      <protection locked="0"/>
    </xf>
    <xf numFmtId="0" fontId="53" fillId="0" borderId="36" xfId="171" applyFont="1" applyFill="1" applyBorder="1" applyAlignment="1" applyProtection="1">
      <alignment vertical="top" wrapText="1"/>
      <protection locked="0"/>
    </xf>
    <xf numFmtId="0" fontId="53" fillId="29" borderId="0" xfId="475" applyFont="1" applyFill="1" applyBorder="1" applyAlignment="1" applyProtection="1">
      <alignment vertical="top" wrapText="1"/>
      <protection locked="0"/>
    </xf>
    <xf numFmtId="49" fontId="83" fillId="0" borderId="16" xfId="158" applyNumberFormat="1" applyFont="1" applyFill="1" applyBorder="1" applyAlignment="1" applyProtection="1">
      <alignment vertical="top" wrapText="1"/>
      <protection locked="0"/>
    </xf>
    <xf numFmtId="0" fontId="53" fillId="0" borderId="34" xfId="171" applyFont="1" applyBorder="1" applyAlignment="1" applyProtection="1">
      <alignment horizontal="center" vertical="center" wrapText="1" shrinkToFit="1"/>
      <protection locked="0"/>
    </xf>
    <xf numFmtId="1" fontId="53" fillId="0" borderId="34" xfId="171" applyNumberFormat="1" applyFont="1" applyFill="1" applyBorder="1" applyAlignment="1" applyProtection="1">
      <alignment horizontal="left" vertical="top" wrapText="1"/>
      <protection locked="0"/>
    </xf>
    <xf numFmtId="9" fontId="81" fillId="24" borderId="11" xfId="183" applyFont="1" applyFill="1" applyBorder="1" applyAlignment="1" applyProtection="1">
      <alignment horizontal="left" vertical="top" wrapText="1"/>
      <protection locked="0"/>
    </xf>
    <xf numFmtId="9" fontId="81" fillId="24" borderId="11" xfId="183" applyFont="1" applyFill="1" applyBorder="1" applyAlignment="1" applyProtection="1">
      <alignment vertical="top" wrapText="1"/>
      <protection locked="0"/>
    </xf>
    <xf numFmtId="9" fontId="53" fillId="0" borderId="34" xfId="171" applyNumberFormat="1" applyFont="1" applyFill="1" applyBorder="1" applyAlignment="1" applyProtection="1">
      <alignment horizontal="center" vertical="top" wrapText="1"/>
      <protection locked="0"/>
    </xf>
    <xf numFmtId="49" fontId="83" fillId="0" borderId="37" xfId="158" applyNumberFormat="1" applyFont="1" applyFill="1" applyBorder="1" applyAlignment="1" applyProtection="1">
      <alignment horizontal="left" vertical="center" wrapText="1"/>
      <protection locked="0"/>
    </xf>
    <xf numFmtId="9" fontId="53" fillId="0" borderId="35" xfId="171" applyNumberFormat="1" applyFont="1" applyFill="1" applyBorder="1" applyAlignment="1" applyProtection="1">
      <alignment horizontal="center" vertical="top" wrapText="1"/>
      <protection locked="0"/>
    </xf>
    <xf numFmtId="0" fontId="83" fillId="0" borderId="16" xfId="171" applyFont="1" applyBorder="1" applyAlignment="1" applyProtection="1">
      <alignment horizontal="left" vertical="center" wrapText="1" shrinkToFit="1"/>
      <protection locked="0"/>
    </xf>
    <xf numFmtId="165" fontId="53" fillId="0" borderId="16" xfId="158" applyNumberFormat="1" applyFont="1" applyFill="1" applyBorder="1" applyAlignment="1" applyProtection="1">
      <alignment horizontal="center" vertical="center" wrapText="1"/>
      <protection locked="0"/>
    </xf>
    <xf numFmtId="0" fontId="83" fillId="0" borderId="34" xfId="171" applyFont="1" applyFill="1" applyBorder="1" applyAlignment="1" applyProtection="1">
      <alignment horizontal="center" vertical="center" wrapText="1" shrinkToFit="1"/>
      <protection locked="0"/>
    </xf>
    <xf numFmtId="49" fontId="83" fillId="0" borderId="24" xfId="171" applyNumberFormat="1" applyFont="1" applyFill="1" applyBorder="1" applyAlignment="1" applyProtection="1">
      <alignment wrapText="1"/>
      <protection locked="0"/>
    </xf>
    <xf numFmtId="49" fontId="83" fillId="0" borderId="16" xfId="171" applyNumberFormat="1" applyFont="1" applyFill="1" applyBorder="1" applyAlignment="1" applyProtection="1">
      <alignment wrapText="1"/>
      <protection locked="0"/>
    </xf>
    <xf numFmtId="44" fontId="83" fillId="0" borderId="16" xfId="158" applyNumberFormat="1" applyFont="1" applyFill="1" applyBorder="1" applyAlignment="1" applyProtection="1">
      <alignment horizontal="center" vertical="center" wrapText="1"/>
      <protection locked="0"/>
    </xf>
    <xf numFmtId="0" fontId="53" fillId="0" borderId="21" xfId="158" applyNumberFormat="1" applyFont="1" applyFill="1" applyBorder="1" applyAlignment="1" applyProtection="1">
      <alignment horizontal="center" vertical="center" wrapText="1"/>
      <protection locked="0"/>
    </xf>
    <xf numFmtId="0" fontId="53" fillId="0" borderId="16" xfId="171" applyFont="1" applyBorder="1" applyAlignment="1" applyProtection="1">
      <alignment horizontal="center" vertical="center" wrapText="1" shrinkToFit="1"/>
      <protection locked="0"/>
    </xf>
    <xf numFmtId="44" fontId="83" fillId="30" borderId="16" xfId="158" applyNumberFormat="1" applyFont="1" applyFill="1" applyBorder="1" applyAlignment="1" applyProtection="1">
      <alignment horizontal="center" vertical="center" wrapText="1"/>
      <protection locked="0"/>
    </xf>
    <xf numFmtId="44" fontId="89" fillId="55" borderId="22" xfId="158" applyNumberFormat="1" applyFont="1" applyFill="1" applyBorder="1" applyAlignment="1" applyProtection="1">
      <alignment vertical="top" wrapText="1"/>
      <protection locked="0"/>
    </xf>
    <xf numFmtId="0" fontId="83" fillId="29" borderId="22" xfId="171" applyFont="1" applyFill="1" applyBorder="1" applyAlignment="1" applyProtection="1">
      <alignment vertical="top" wrapText="1"/>
      <protection locked="0"/>
    </xf>
    <xf numFmtId="0" fontId="83" fillId="29" borderId="35" xfId="171" applyFont="1" applyFill="1" applyBorder="1" applyAlignment="1" applyProtection="1">
      <alignment vertical="top" wrapText="1"/>
      <protection locked="0"/>
    </xf>
    <xf numFmtId="0" fontId="83" fillId="29" borderId="16" xfId="171" applyFont="1" applyFill="1" applyBorder="1" applyAlignment="1" applyProtection="1">
      <alignment horizontal="center" vertical="center" wrapText="1" shrinkToFit="1"/>
      <protection locked="0"/>
    </xf>
    <xf numFmtId="49" fontId="83" fillId="0" borderId="24" xfId="171" applyNumberFormat="1" applyFont="1" applyFill="1" applyBorder="1" applyAlignment="1" applyProtection="1">
      <alignment horizontal="center" vertical="center" wrapText="1"/>
      <protection locked="0"/>
    </xf>
    <xf numFmtId="0" fontId="53" fillId="26" borderId="66" xfId="475" applyFont="1" applyFill="1" applyBorder="1" applyAlignment="1" applyProtection="1">
      <alignment vertical="top" wrapText="1"/>
      <protection locked="0"/>
    </xf>
    <xf numFmtId="165" fontId="83" fillId="0" borderId="34" xfId="171" applyNumberFormat="1" applyFont="1" applyBorder="1" applyAlignment="1" applyProtection="1">
      <alignment horizontal="center" vertical="center" wrapText="1" shrinkToFit="1"/>
      <protection locked="0"/>
    </xf>
    <xf numFmtId="0" fontId="56" fillId="26" borderId="0" xfId="475" applyFont="1" applyFill="1" applyBorder="1" applyAlignment="1" applyProtection="1">
      <alignment vertical="top" wrapText="1"/>
      <protection locked="0"/>
    </xf>
    <xf numFmtId="9" fontId="83" fillId="0" borderId="16" xfId="171" applyNumberFormat="1" applyFont="1" applyFill="1" applyBorder="1" applyAlignment="1" applyProtection="1">
      <alignment horizontal="center" vertical="center" wrapText="1"/>
      <protection locked="0"/>
    </xf>
    <xf numFmtId="1" fontId="158" fillId="0" borderId="34" xfId="171" applyNumberFormat="1" applyFont="1" applyFill="1" applyBorder="1" applyAlignment="1" applyProtection="1">
      <alignment horizontal="center" vertical="center" wrapText="1"/>
      <protection locked="0"/>
    </xf>
    <xf numFmtId="9" fontId="83" fillId="29" borderId="11" xfId="171" applyNumberFormat="1" applyFont="1" applyFill="1" applyBorder="1" applyAlignment="1" applyProtection="1">
      <alignment vertical="top" wrapText="1"/>
      <protection locked="0"/>
    </xf>
    <xf numFmtId="0" fontId="83" fillId="58" borderId="11" xfId="171" applyFont="1" applyFill="1" applyBorder="1" applyAlignment="1" applyProtection="1">
      <alignment horizontal="left" vertical="top" wrapText="1"/>
      <protection locked="0"/>
    </xf>
    <xf numFmtId="167" fontId="120" fillId="26" borderId="0" xfId="475" applyNumberFormat="1" applyFont="1" applyFill="1" applyBorder="1" applyAlignment="1" applyProtection="1">
      <alignment vertical="top" wrapText="1"/>
      <protection locked="0"/>
    </xf>
    <xf numFmtId="0" fontId="83" fillId="0" borderId="34" xfId="171" applyFont="1" applyFill="1" applyBorder="1" applyAlignment="1" applyProtection="1">
      <alignment horizontal="left" vertical="center" wrapText="1" shrinkToFit="1"/>
      <protection locked="0"/>
    </xf>
    <xf numFmtId="168" fontId="89" fillId="55" borderId="26" xfId="183" applyNumberFormat="1" applyFont="1" applyFill="1" applyBorder="1" applyAlignment="1" applyProtection="1">
      <alignment vertical="top" wrapText="1"/>
      <protection locked="0"/>
    </xf>
    <xf numFmtId="165" fontId="53" fillId="0" borderId="16" xfId="2286" applyNumberFormat="1" applyFont="1" applyBorder="1" applyProtection="1">
      <protection locked="0"/>
    </xf>
    <xf numFmtId="165" fontId="83" fillId="0" borderId="0" xfId="2286" applyNumberFormat="1" applyFont="1" applyAlignment="1">
      <alignment horizontal="center" vertical="center"/>
    </xf>
    <xf numFmtId="0" fontId="80" fillId="0" borderId="34" xfId="171" applyFont="1" applyBorder="1" applyAlignment="1" applyProtection="1">
      <alignment horizontal="left" vertical="center" wrapText="1" shrinkToFit="1"/>
      <protection locked="0"/>
    </xf>
    <xf numFmtId="0" fontId="86" fillId="0" borderId="34" xfId="171" applyFont="1" applyBorder="1" applyAlignment="1" applyProtection="1">
      <alignment horizontal="left" vertical="center" wrapText="1" shrinkToFit="1"/>
      <protection locked="0"/>
    </xf>
    <xf numFmtId="0" fontId="86" fillId="0" borderId="35" xfId="171" applyFont="1" applyBorder="1" applyAlignment="1" applyProtection="1">
      <alignment horizontal="center" vertical="center" wrapText="1" shrinkToFit="1"/>
      <protection locked="0"/>
    </xf>
    <xf numFmtId="165" fontId="83" fillId="29" borderId="16" xfId="158" applyNumberFormat="1" applyFont="1" applyFill="1" applyBorder="1" applyAlignment="1" applyProtection="1">
      <alignment horizontal="left" vertical="center" wrapText="1"/>
      <protection locked="0"/>
    </xf>
    <xf numFmtId="9" fontId="53" fillId="29" borderId="24" xfId="171" applyNumberFormat="1" applyFont="1" applyFill="1" applyBorder="1" applyAlignment="1" applyProtection="1">
      <alignment horizontal="center" vertical="center" wrapText="1"/>
      <protection locked="0"/>
    </xf>
    <xf numFmtId="1" fontId="53" fillId="29" borderId="10" xfId="171" applyNumberFormat="1" applyFont="1" applyFill="1" applyBorder="1" applyAlignment="1" applyProtection="1">
      <alignment horizontal="center" vertical="center" wrapText="1"/>
      <protection locked="0"/>
    </xf>
    <xf numFmtId="1" fontId="83" fillId="29" borderId="34" xfId="171" applyNumberFormat="1" applyFont="1" applyFill="1" applyBorder="1" applyAlignment="1" applyProtection="1">
      <alignment horizontal="center" vertical="center" wrapText="1"/>
      <protection locked="0"/>
    </xf>
    <xf numFmtId="0" fontId="53" fillId="26" borderId="0" xfId="179" applyNumberFormat="1" applyFont="1" applyFill="1" applyBorder="1" applyAlignment="1" applyProtection="1">
      <alignment vertical="top" wrapText="1"/>
    </xf>
    <xf numFmtId="0" fontId="53" fillId="29" borderId="36" xfId="168" applyFont="1" applyFill="1" applyBorder="1" applyAlignment="1" applyProtection="1">
      <alignment vertical="top" wrapText="1"/>
      <protection locked="0"/>
    </xf>
    <xf numFmtId="49" fontId="83" fillId="0" borderId="34" xfId="171" applyNumberFormat="1" applyFont="1" applyFill="1" applyBorder="1" applyAlignment="1" applyProtection="1">
      <alignment wrapText="1"/>
      <protection locked="0"/>
    </xf>
    <xf numFmtId="0" fontId="83" fillId="29" borderId="16" xfId="158" applyNumberFormat="1" applyFont="1" applyFill="1" applyBorder="1" applyAlignment="1" applyProtection="1">
      <alignment horizontal="center" vertical="center" wrapText="1"/>
      <protection locked="0"/>
    </xf>
    <xf numFmtId="0" fontId="83" fillId="29" borderId="34" xfId="171" applyFont="1" applyFill="1" applyBorder="1" applyAlignment="1" applyProtection="1">
      <alignment horizontal="center" vertical="center" wrapText="1" shrinkToFit="1"/>
      <protection locked="0"/>
    </xf>
    <xf numFmtId="49" fontId="83" fillId="0" borderId="34" xfId="171" applyNumberFormat="1" applyFont="1" applyFill="1" applyBorder="1" applyAlignment="1" applyProtection="1">
      <alignment horizontal="center" vertical="center" wrapText="1"/>
      <protection locked="0"/>
    </xf>
    <xf numFmtId="1" fontId="55" fillId="0" borderId="36" xfId="475" applyNumberFormat="1" applyFont="1" applyFill="1" applyBorder="1" applyAlignment="1" applyProtection="1">
      <alignment vertical="top" wrapText="1"/>
    </xf>
    <xf numFmtId="0" fontId="160" fillId="0" borderId="164" xfId="171" applyFont="1" applyBorder="1" applyAlignment="1" applyProtection="1">
      <alignment horizontal="center" vertical="center"/>
      <protection locked="0"/>
    </xf>
    <xf numFmtId="0" fontId="53" fillId="26" borderId="36" xfId="475" applyFont="1" applyFill="1" applyBorder="1" applyAlignment="1" applyProtection="1">
      <alignment vertical="top" wrapText="1"/>
      <protection locked="0"/>
    </xf>
    <xf numFmtId="165" fontId="89" fillId="0" borderId="22" xfId="158" applyNumberFormat="1" applyFont="1" applyFill="1" applyBorder="1" applyAlignment="1" applyProtection="1">
      <alignment vertical="top" wrapText="1"/>
      <protection locked="0"/>
    </xf>
    <xf numFmtId="166" fontId="83" fillId="0" borderId="23" xfId="158" applyNumberFormat="1" applyFont="1" applyFill="1" applyBorder="1" applyAlignment="1" applyProtection="1">
      <alignment horizontal="center" vertical="center" wrapText="1"/>
      <protection locked="0"/>
    </xf>
    <xf numFmtId="49" fontId="83" fillId="0" borderId="37" xfId="158" applyNumberFormat="1" applyFont="1" applyFill="1" applyBorder="1" applyAlignment="1" applyProtection="1">
      <alignment horizontal="center" vertical="center" wrapText="1"/>
      <protection locked="0"/>
    </xf>
    <xf numFmtId="165" fontId="161" fillId="55" borderId="22" xfId="158" applyNumberFormat="1" applyFont="1" applyFill="1" applyBorder="1" applyAlignment="1" applyProtection="1">
      <alignment vertical="top" wrapText="1"/>
      <protection locked="0"/>
    </xf>
    <xf numFmtId="9" fontId="89" fillId="0" borderId="26" xfId="183" applyFont="1" applyFill="1" applyBorder="1" applyAlignment="1" applyProtection="1">
      <alignment vertical="top" wrapText="1"/>
      <protection locked="0"/>
    </xf>
    <xf numFmtId="9" fontId="89" fillId="0" borderId="11" xfId="183" applyFont="1" applyFill="1" applyBorder="1" applyAlignment="1" applyProtection="1">
      <alignment vertical="top" wrapText="1"/>
      <protection locked="0"/>
    </xf>
    <xf numFmtId="16" fontId="83" fillId="0" borderId="16" xfId="158" applyNumberFormat="1" applyFont="1" applyFill="1" applyBorder="1" applyAlignment="1" applyProtection="1">
      <alignment horizontal="center" vertical="center" wrapText="1"/>
      <protection locked="0"/>
    </xf>
    <xf numFmtId="49" fontId="83" fillId="0" borderId="24" xfId="171" applyNumberFormat="1" applyFont="1" applyFill="1" applyBorder="1" applyAlignment="1" applyProtection="1">
      <alignment horizontal="center" vertical="center"/>
      <protection locked="0"/>
    </xf>
    <xf numFmtId="49" fontId="83" fillId="0" borderId="34" xfId="171" applyNumberFormat="1" applyFont="1" applyFill="1" applyBorder="1" applyAlignment="1" applyProtection="1">
      <alignment horizontal="center" vertical="center"/>
      <protection locked="0"/>
    </xf>
    <xf numFmtId="43" fontId="83" fillId="0" borderId="24" xfId="2288" quotePrefix="1" applyFont="1" applyFill="1" applyBorder="1" applyAlignment="1" applyProtection="1">
      <alignment horizontal="center" vertical="center" wrapText="1"/>
      <protection locked="0"/>
    </xf>
    <xf numFmtId="5" fontId="83" fillId="0" borderId="16" xfId="158" applyNumberFormat="1" applyFont="1" applyFill="1" applyBorder="1" applyAlignment="1" applyProtection="1">
      <alignment horizontal="center" vertical="center" wrapText="1"/>
      <protection locked="0"/>
    </xf>
    <xf numFmtId="1" fontId="53" fillId="0" borderId="34" xfId="171" applyNumberFormat="1" applyFont="1" applyFill="1" applyBorder="1" applyAlignment="1" applyProtection="1">
      <alignment horizontal="center" vertical="center" wrapText="1"/>
      <protection locked="0"/>
    </xf>
    <xf numFmtId="0" fontId="3" fillId="0" borderId="0" xfId="2290"/>
    <xf numFmtId="0" fontId="112" fillId="0" borderId="0" xfId="2290" applyFont="1"/>
    <xf numFmtId="0" fontId="113" fillId="0" borderId="0" xfId="2290" applyFont="1"/>
    <xf numFmtId="0" fontId="114" fillId="0" borderId="0" xfId="2290" applyFont="1"/>
    <xf numFmtId="0" fontId="162" fillId="0" borderId="0" xfId="2291" applyAlignment="1" applyProtection="1"/>
    <xf numFmtId="0" fontId="115" fillId="0" borderId="0" xfId="2290" applyFont="1" applyAlignment="1">
      <alignment vertical="center"/>
    </xf>
    <xf numFmtId="0" fontId="3" fillId="0" borderId="0" xfId="2290" applyAlignment="1">
      <alignment vertical="center"/>
    </xf>
    <xf numFmtId="0" fontId="3" fillId="0" borderId="0" xfId="2290" applyAlignment="1"/>
    <xf numFmtId="0" fontId="117" fillId="0" borderId="0" xfId="2290" applyFont="1" applyAlignment="1">
      <alignment horizontal="right" vertical="top"/>
    </xf>
    <xf numFmtId="0" fontId="31" fillId="0" borderId="0" xfId="475" applyFill="1" applyBorder="1" applyAlignment="1">
      <alignment vertical="center" wrapText="1"/>
    </xf>
    <xf numFmtId="0" fontId="31" fillId="0" borderId="0" xfId="475" applyFill="1" applyBorder="1" applyAlignment="1">
      <alignment vertical="center"/>
    </xf>
    <xf numFmtId="0" fontId="163" fillId="0" borderId="0" xfId="475" applyFont="1"/>
    <xf numFmtId="0" fontId="80" fillId="0" borderId="35" xfId="171" applyFont="1" applyBorder="1" applyAlignment="1" applyProtection="1">
      <alignment horizontal="center" vertical="center" wrapText="1" shrinkToFit="1"/>
      <protection locked="0"/>
    </xf>
    <xf numFmtId="1" fontId="80" fillId="0" borderId="34" xfId="171" applyNumberFormat="1" applyFont="1" applyFill="1" applyBorder="1" applyAlignment="1" applyProtection="1">
      <alignment horizontal="center" vertical="center" wrapText="1"/>
      <protection locked="0"/>
    </xf>
    <xf numFmtId="9" fontId="83" fillId="0" borderId="35" xfId="171" applyNumberFormat="1" applyFont="1" applyFill="1" applyBorder="1" applyAlignment="1" applyProtection="1">
      <alignment horizontal="center" vertical="center" wrapText="1"/>
      <protection locked="0"/>
    </xf>
    <xf numFmtId="9" fontId="83" fillId="0" borderId="165" xfId="171" applyNumberFormat="1" applyFont="1" applyFill="1" applyBorder="1" applyAlignment="1" applyProtection="1">
      <alignment horizontal="center" vertical="center" wrapText="1"/>
      <protection locked="0"/>
    </xf>
    <xf numFmtId="9" fontId="83" fillId="59" borderId="11" xfId="171" applyNumberFormat="1" applyFont="1" applyFill="1" applyBorder="1" applyAlignment="1" applyProtection="1">
      <alignment horizontal="center" vertical="center" wrapText="1"/>
      <protection locked="0"/>
    </xf>
    <xf numFmtId="9" fontId="83" fillId="59" borderId="34" xfId="171" applyNumberFormat="1" applyFont="1" applyFill="1" applyBorder="1" applyAlignment="1" applyProtection="1">
      <alignment horizontal="center" vertical="top" wrapText="1"/>
      <protection locked="0"/>
    </xf>
    <xf numFmtId="49" fontId="83" fillId="0" borderId="10" xfId="171" applyNumberFormat="1" applyFont="1" applyFill="1" applyBorder="1" applyAlignment="1" applyProtection="1">
      <alignment horizontal="center" vertical="center" wrapText="1"/>
      <protection hidden="1"/>
    </xf>
    <xf numFmtId="0" fontId="53" fillId="0" borderId="0" xfId="475" applyFont="1" applyBorder="1" applyAlignment="1" applyProtection="1">
      <alignment vertical="top"/>
      <protection locked="0"/>
    </xf>
    <xf numFmtId="0" fontId="52" fillId="0" borderId="0" xfId="475" applyFont="1" applyBorder="1" applyAlignment="1" applyProtection="1">
      <alignment vertical="top"/>
      <protection locked="0"/>
    </xf>
    <xf numFmtId="169" fontId="53" fillId="0" borderId="24" xfId="171" applyNumberFormat="1" applyFont="1" applyFill="1" applyBorder="1" applyAlignment="1" applyProtection="1">
      <alignment horizontal="center" vertical="center" wrapText="1"/>
      <protection locked="0"/>
    </xf>
    <xf numFmtId="169" fontId="53" fillId="0" borderId="34" xfId="171" applyNumberFormat="1" applyFont="1" applyFill="1" applyBorder="1" applyAlignment="1" applyProtection="1">
      <alignment horizontal="center" vertical="center" wrapText="1"/>
      <protection locked="0"/>
    </xf>
    <xf numFmtId="1" fontId="53" fillId="0" borderId="10" xfId="171" applyNumberFormat="1" applyFont="1" applyFill="1" applyBorder="1" applyAlignment="1" applyProtection="1">
      <alignment horizontal="center" vertical="center" wrapText="1"/>
      <protection locked="0"/>
    </xf>
    <xf numFmtId="0" fontId="83" fillId="0" borderId="34" xfId="158" applyNumberFormat="1" applyFont="1" applyFill="1" applyBorder="1" applyAlignment="1" applyProtection="1">
      <alignment horizontal="center" vertical="center" wrapText="1"/>
      <protection locked="0"/>
    </xf>
    <xf numFmtId="9" fontId="83" fillId="0" borderId="34" xfId="171" applyNumberFormat="1" applyFont="1" applyFill="1" applyBorder="1" applyAlignment="1" applyProtection="1">
      <alignment horizontal="center" vertical="center" wrapText="1"/>
      <protection locked="0"/>
    </xf>
    <xf numFmtId="9" fontId="31" fillId="0" borderId="36" xfId="171" applyNumberFormat="1" applyFont="1" applyFill="1" applyBorder="1" applyAlignment="1" applyProtection="1">
      <alignment vertical="top" wrapText="1"/>
      <protection locked="0"/>
    </xf>
    <xf numFmtId="9" fontId="31" fillId="0" borderId="37" xfId="171" applyNumberFormat="1" applyFont="1" applyFill="1" applyBorder="1" applyAlignment="1" applyProtection="1">
      <alignment vertical="top" wrapText="1"/>
      <protection locked="0"/>
    </xf>
    <xf numFmtId="9" fontId="31" fillId="0" borderId="38" xfId="171" applyNumberFormat="1" applyFont="1" applyFill="1" applyBorder="1" applyAlignment="1" applyProtection="1">
      <alignment vertical="top" wrapText="1"/>
      <protection locked="0"/>
    </xf>
    <xf numFmtId="0" fontId="31" fillId="0" borderId="36" xfId="171" applyFont="1" applyFill="1" applyBorder="1" applyAlignment="1" applyProtection="1">
      <alignment vertical="top" wrapText="1"/>
      <protection locked="0"/>
    </xf>
    <xf numFmtId="0" fontId="83" fillId="26" borderId="36" xfId="171" applyFont="1" applyFill="1" applyBorder="1" applyAlignment="1" applyProtection="1">
      <alignment vertical="top" wrapText="1"/>
      <protection locked="0"/>
    </xf>
    <xf numFmtId="0" fontId="80" fillId="0" borderId="16" xfId="171" applyFont="1" applyFill="1" applyBorder="1" applyAlignment="1" applyProtection="1">
      <alignment horizontal="center" vertical="center" wrapText="1" shrinkToFit="1"/>
      <protection locked="0"/>
    </xf>
    <xf numFmtId="0" fontId="80" fillId="0" borderId="16" xfId="171" applyFont="1" applyBorder="1" applyAlignment="1" applyProtection="1">
      <alignment horizontal="center" vertical="center" wrapText="1" shrinkToFit="1"/>
      <protection locked="0"/>
    </xf>
    <xf numFmtId="49" fontId="83" fillId="30" borderId="16" xfId="171" applyNumberFormat="1" applyFont="1" applyFill="1" applyBorder="1" applyAlignment="1" applyProtection="1">
      <alignment horizontal="center" vertical="center" wrapText="1"/>
    </xf>
    <xf numFmtId="17" fontId="83" fillId="0" borderId="16" xfId="158" applyNumberFormat="1" applyFont="1" applyFill="1" applyBorder="1" applyAlignment="1" applyProtection="1">
      <alignment horizontal="center" vertical="center" wrapText="1"/>
      <protection locked="0"/>
    </xf>
    <xf numFmtId="0" fontId="83" fillId="0" borderId="22" xfId="171" applyFont="1" applyFill="1" applyBorder="1" applyAlignment="1" applyProtection="1">
      <alignment horizontal="center" vertical="center" wrapText="1"/>
      <protection locked="0"/>
    </xf>
    <xf numFmtId="0" fontId="83" fillId="0" borderId="35" xfId="171" applyFont="1" applyFill="1" applyBorder="1" applyAlignment="1" applyProtection="1">
      <alignment horizontal="center" vertical="center" wrapText="1"/>
      <protection locked="0"/>
    </xf>
    <xf numFmtId="49" fontId="83" fillId="0" borderId="16" xfId="158" applyNumberFormat="1" applyFont="1" applyFill="1" applyBorder="1" applyAlignment="1" applyProtection="1">
      <alignment horizontal="center" vertical="center" wrapText="1"/>
      <protection locked="0"/>
    </xf>
    <xf numFmtId="0" fontId="83" fillId="30" borderId="21" xfId="171" applyFont="1" applyFill="1" applyBorder="1" applyAlignment="1" applyProtection="1">
      <alignment horizontal="center" vertical="center" wrapText="1"/>
    </xf>
    <xf numFmtId="49" fontId="83" fillId="0" borderId="34" xfId="158" applyNumberFormat="1" applyFont="1" applyFill="1" applyBorder="1" applyAlignment="1" applyProtection="1">
      <alignment horizontal="center" vertical="center" wrapText="1"/>
      <protection locked="0"/>
    </xf>
    <xf numFmtId="0" fontId="86" fillId="0" borderId="34" xfId="171" applyFont="1" applyFill="1" applyBorder="1" applyAlignment="1" applyProtection="1">
      <alignment horizontal="left" vertical="center" wrapText="1" shrinkToFit="1"/>
      <protection locked="0"/>
    </xf>
    <xf numFmtId="49" fontId="83" fillId="29" borderId="24" xfId="171" applyNumberFormat="1" applyFont="1" applyFill="1" applyBorder="1" applyAlignment="1" applyProtection="1">
      <alignment horizontal="center" vertical="center" wrapText="1"/>
      <protection locked="0"/>
    </xf>
    <xf numFmtId="49" fontId="83" fillId="29" borderId="37" xfId="158" applyNumberFormat="1" applyFont="1" applyFill="1" applyBorder="1" applyAlignment="1" applyProtection="1">
      <alignment horizontal="center" vertical="center" wrapText="1"/>
      <protection locked="0"/>
    </xf>
    <xf numFmtId="9" fontId="83" fillId="29" borderId="165" xfId="171" applyNumberFormat="1" applyFont="1" applyFill="1" applyBorder="1" applyAlignment="1" applyProtection="1">
      <alignment horizontal="center" vertical="top" wrapText="1"/>
      <protection locked="0"/>
    </xf>
    <xf numFmtId="0" fontId="83" fillId="29" borderId="23" xfId="158" applyNumberFormat="1" applyFont="1" applyFill="1" applyBorder="1" applyAlignment="1" applyProtection="1">
      <alignment horizontal="center" vertical="center" wrapText="1"/>
      <protection locked="0"/>
    </xf>
    <xf numFmtId="1" fontId="83" fillId="29" borderId="10" xfId="171" applyNumberFormat="1" applyFont="1" applyFill="1" applyBorder="1" applyAlignment="1" applyProtection="1">
      <alignment horizontal="center" vertical="center" wrapText="1"/>
      <protection locked="0"/>
    </xf>
    <xf numFmtId="0" fontId="53" fillId="26" borderId="0" xfId="475" applyFont="1" applyFill="1" applyBorder="1" applyAlignment="1" applyProtection="1">
      <alignment horizontal="center" vertical="center" wrapText="1"/>
      <protection locked="0"/>
    </xf>
    <xf numFmtId="0" fontId="31" fillId="0" borderId="0" xfId="475" applyFill="1" applyBorder="1"/>
    <xf numFmtId="0" fontId="165" fillId="29" borderId="153" xfId="80" applyFont="1" applyFill="1" applyBorder="1" applyAlignment="1" applyProtection="1">
      <alignment horizontal="center" vertical="center" wrapText="1"/>
    </xf>
    <xf numFmtId="0" fontId="166" fillId="29" borderId="153" xfId="80" applyFont="1" applyFill="1" applyBorder="1" applyAlignment="1" applyProtection="1">
      <alignment horizontal="center" vertical="center" wrapText="1"/>
    </xf>
    <xf numFmtId="0" fontId="167" fillId="29" borderId="153" xfId="80" applyFont="1" applyFill="1" applyBorder="1" applyAlignment="1" applyProtection="1">
      <alignment horizontal="center" vertical="center" wrapText="1"/>
    </xf>
    <xf numFmtId="0" fontId="168" fillId="29" borderId="153" xfId="80" applyFont="1" applyFill="1" applyBorder="1" applyAlignment="1" applyProtection="1">
      <alignment horizontal="right" vertical="center" wrapText="1"/>
    </xf>
    <xf numFmtId="0" fontId="0" fillId="51" borderId="176" xfId="0" applyFill="1" applyBorder="1" applyAlignment="1">
      <alignment horizontal="left" vertical="top" wrapText="1"/>
    </xf>
    <xf numFmtId="0" fontId="0" fillId="51" borderId="127" xfId="0" applyFill="1" applyBorder="1" applyAlignment="1">
      <alignment horizontal="left" vertical="top" wrapText="1"/>
    </xf>
    <xf numFmtId="9" fontId="0" fillId="55" borderId="97" xfId="0" applyNumberFormat="1" applyFill="1" applyBorder="1" applyAlignment="1">
      <alignment horizontal="left" vertical="top" wrapText="1"/>
    </xf>
    <xf numFmtId="0" fontId="0" fillId="55" borderId="69" xfId="0" applyFill="1" applyBorder="1" applyAlignment="1">
      <alignment horizontal="left" vertical="top" wrapText="1"/>
    </xf>
    <xf numFmtId="0" fontId="31" fillId="55" borderId="69" xfId="0" applyFont="1" applyFill="1" applyBorder="1" applyAlignment="1">
      <alignment horizontal="left" vertical="top" wrapText="1"/>
    </xf>
    <xf numFmtId="0" fontId="0" fillId="29" borderId="159" xfId="0" applyFill="1" applyBorder="1" applyAlignment="1">
      <alignment horizontal="center" vertical="top" wrapText="1"/>
    </xf>
    <xf numFmtId="0" fontId="0" fillId="29" borderId="68" xfId="0" applyFill="1" applyBorder="1" applyAlignment="1">
      <alignment horizontal="center" vertical="top" wrapText="1"/>
    </xf>
    <xf numFmtId="165" fontId="0" fillId="29" borderId="68" xfId="52" applyNumberFormat="1" applyFont="1" applyFill="1" applyBorder="1" applyAlignment="1">
      <alignment horizontal="center" vertical="top" wrapText="1"/>
    </xf>
    <xf numFmtId="0" fontId="0" fillId="29" borderId="68" xfId="52" applyNumberFormat="1" applyFont="1" applyFill="1" applyBorder="1" applyAlignment="1">
      <alignment horizontal="center" vertical="top" wrapText="1"/>
    </xf>
    <xf numFmtId="9" fontId="0" fillId="29" borderId="68" xfId="108" applyFont="1" applyFill="1" applyBorder="1" applyAlignment="1">
      <alignment horizontal="center" vertical="top" wrapText="1"/>
    </xf>
    <xf numFmtId="0" fontId="0" fillId="29" borderId="174" xfId="0" applyFill="1" applyBorder="1" applyAlignment="1">
      <alignment horizontal="center" vertical="top" wrapText="1"/>
    </xf>
    <xf numFmtId="0" fontId="0" fillId="29" borderId="69" xfId="0" applyFill="1" applyBorder="1" applyAlignment="1">
      <alignment horizontal="center" vertical="top" wrapText="1"/>
    </xf>
    <xf numFmtId="0" fontId="31" fillId="0" borderId="69" xfId="0" applyFont="1" applyFill="1" applyBorder="1" applyAlignment="1">
      <alignment horizontal="center" vertical="top" wrapText="1"/>
    </xf>
    <xf numFmtId="0" fontId="0" fillId="29" borderId="96" xfId="0" applyFill="1" applyBorder="1" applyAlignment="1">
      <alignment horizontal="center" vertical="top" wrapText="1"/>
    </xf>
    <xf numFmtId="0" fontId="31" fillId="0" borderId="163" xfId="171" applyBorder="1" applyAlignment="1">
      <alignment horizontal="center" vertical="top" wrapText="1"/>
    </xf>
    <xf numFmtId="0" fontId="53" fillId="29" borderId="0" xfId="475" applyFont="1" applyFill="1" applyBorder="1" applyAlignment="1">
      <alignment vertical="top"/>
    </xf>
    <xf numFmtId="0" fontId="57" fillId="0" borderId="0" xfId="83" applyFont="1" applyFill="1" applyBorder="1" applyAlignment="1" applyProtection="1">
      <protection locked="0"/>
    </xf>
    <xf numFmtId="0" fontId="57" fillId="0" borderId="0" xfId="83" applyFont="1" applyFill="1" applyBorder="1" applyAlignment="1" applyProtection="1"/>
    <xf numFmtId="0" fontId="57" fillId="0" borderId="0" xfId="83" applyFont="1" applyFill="1" applyBorder="1" applyAlignment="1" applyProtection="1">
      <alignment wrapText="1"/>
      <protection locked="0"/>
    </xf>
    <xf numFmtId="0" fontId="57" fillId="0" borderId="0" xfId="83" applyFont="1" applyFill="1" applyBorder="1" applyAlignment="1" applyProtection="1">
      <alignment vertical="center" wrapText="1"/>
      <protection locked="0"/>
    </xf>
    <xf numFmtId="0" fontId="57" fillId="0" borderId="0" xfId="83" applyFont="1" applyFill="1" applyBorder="1" applyAlignment="1" applyProtection="1">
      <alignment vertical="center" wrapText="1"/>
    </xf>
    <xf numFmtId="0" fontId="169" fillId="0" borderId="0" xfId="350" applyFont="1" applyFill="1" applyBorder="1" applyAlignment="1" applyProtection="1">
      <alignment wrapText="1"/>
    </xf>
    <xf numFmtId="0" fontId="169" fillId="0" borderId="0" xfId="350" applyFont="1" applyFill="1" applyBorder="1" applyAlignment="1">
      <alignment wrapText="1"/>
    </xf>
    <xf numFmtId="0" fontId="169" fillId="0" borderId="0" xfId="350" applyFont="1" applyFill="1" applyBorder="1"/>
    <xf numFmtId="0" fontId="56" fillId="30" borderId="0" xfId="475" applyFont="1" applyFill="1" applyBorder="1" applyAlignment="1">
      <alignment wrapText="1"/>
    </xf>
    <xf numFmtId="0" fontId="56" fillId="35" borderId="0" xfId="475" applyFont="1" applyFill="1" applyBorder="1" applyAlignment="1">
      <alignment wrapText="1"/>
    </xf>
    <xf numFmtId="0" fontId="0" fillId="0" borderId="69" xfId="0" applyFill="1" applyBorder="1" applyAlignment="1">
      <alignment horizontal="left" vertical="top" wrapText="1"/>
    </xf>
    <xf numFmtId="0" fontId="0" fillId="30" borderId="18" xfId="0" applyFill="1" applyBorder="1"/>
    <xf numFmtId="0" fontId="0" fillId="30" borderId="0" xfId="0" applyFill="1" applyBorder="1"/>
    <xf numFmtId="0" fontId="0" fillId="30" borderId="105" xfId="0" applyFill="1" applyBorder="1"/>
    <xf numFmtId="0" fontId="0" fillId="30" borderId="182" xfId="0" applyFill="1" applyBorder="1"/>
    <xf numFmtId="0" fontId="0" fillId="30" borderId="149" xfId="0" applyFill="1" applyBorder="1"/>
    <xf numFmtId="0" fontId="0" fillId="30" borderId="183" xfId="0" applyFill="1" applyBorder="1"/>
    <xf numFmtId="0" fontId="31" fillId="30" borderId="105" xfId="0" applyFont="1" applyFill="1" applyBorder="1"/>
    <xf numFmtId="0" fontId="33" fillId="30" borderId="25" xfId="0" applyFont="1" applyFill="1" applyBorder="1"/>
    <xf numFmtId="0" fontId="33" fillId="30" borderId="66" xfId="0" applyFont="1" applyFill="1" applyBorder="1"/>
    <xf numFmtId="0" fontId="33" fillId="37" borderId="144" xfId="0" applyFont="1" applyFill="1" applyBorder="1"/>
    <xf numFmtId="0" fontId="33" fillId="30" borderId="102" xfId="0" applyFont="1" applyFill="1" applyBorder="1"/>
    <xf numFmtId="0" fontId="33" fillId="30" borderId="0" xfId="0" applyFont="1" applyFill="1" applyBorder="1"/>
    <xf numFmtId="0" fontId="33" fillId="51" borderId="25" xfId="0" applyFont="1" applyFill="1" applyBorder="1"/>
    <xf numFmtId="0" fontId="33" fillId="30" borderId="149" xfId="0" applyFont="1" applyFill="1" applyBorder="1"/>
    <xf numFmtId="0" fontId="33" fillId="0" borderId="0" xfId="0" applyFont="1"/>
    <xf numFmtId="0" fontId="61" fillId="61" borderId="61" xfId="0" applyFont="1" applyFill="1" applyBorder="1" applyAlignment="1">
      <alignment vertical="center" wrapText="1"/>
    </xf>
    <xf numFmtId="0" fontId="61" fillId="61" borderId="64" xfId="0" applyFont="1" applyFill="1" applyBorder="1" applyAlignment="1">
      <alignment vertical="center" wrapText="1"/>
    </xf>
    <xf numFmtId="0" fontId="91" fillId="61" borderId="99" xfId="0" applyFont="1" applyFill="1" applyBorder="1" applyAlignment="1">
      <alignment vertical="top" wrapText="1"/>
    </xf>
    <xf numFmtId="0" fontId="91" fillId="61" borderId="100" xfId="0" applyFont="1" applyFill="1" applyBorder="1" applyAlignment="1">
      <alignment vertical="top" wrapText="1"/>
    </xf>
    <xf numFmtId="0" fontId="91" fillId="61" borderId="101" xfId="0" applyFont="1" applyFill="1" applyBorder="1" applyAlignment="1">
      <alignment vertical="top" wrapText="1"/>
    </xf>
    <xf numFmtId="0" fontId="0" fillId="61" borderId="136" xfId="0" applyFill="1" applyBorder="1" applyAlignment="1">
      <alignment horizontal="left" vertical="top" wrapText="1"/>
    </xf>
    <xf numFmtId="0" fontId="0" fillId="30" borderId="184" xfId="0" applyFill="1" applyBorder="1"/>
    <xf numFmtId="0" fontId="0" fillId="30" borderId="185" xfId="0" applyFill="1" applyBorder="1"/>
    <xf numFmtId="0" fontId="33" fillId="30" borderId="185" xfId="0" applyFont="1" applyFill="1" applyBorder="1"/>
    <xf numFmtId="0" fontId="0" fillId="30" borderId="186" xfId="0" applyFill="1" applyBorder="1"/>
    <xf numFmtId="0" fontId="0" fillId="30" borderId="15" xfId="0" applyFill="1" applyBorder="1"/>
    <xf numFmtId="0" fontId="0" fillId="30" borderId="26" xfId="0" applyFill="1" applyBorder="1"/>
    <xf numFmtId="0" fontId="108" fillId="31" borderId="0" xfId="0" applyFont="1" applyFill="1" applyBorder="1" applyAlignment="1">
      <alignment horizontal="left" vertical="top" wrapText="1"/>
    </xf>
    <xf numFmtId="0" fontId="138" fillId="31" borderId="105" xfId="0" applyFont="1" applyFill="1" applyBorder="1" applyAlignment="1">
      <alignment horizontal="left" vertical="top" wrapText="1"/>
    </xf>
    <xf numFmtId="0" fontId="0" fillId="41" borderId="25" xfId="0" applyFill="1" applyBorder="1" applyAlignment="1">
      <alignment horizontal="left" vertical="top" wrapText="1"/>
    </xf>
    <xf numFmtId="0" fontId="0" fillId="41" borderId="104" xfId="0" applyFill="1" applyBorder="1" applyAlignment="1">
      <alignment horizontal="left" vertical="top" wrapText="1"/>
    </xf>
    <xf numFmtId="0" fontId="0" fillId="0" borderId="21" xfId="0" applyBorder="1"/>
    <xf numFmtId="0" fontId="31" fillId="0" borderId="21" xfId="0" applyFont="1" applyBorder="1"/>
    <xf numFmtId="0" fontId="0" fillId="0" borderId="46" xfId="0" applyBorder="1"/>
    <xf numFmtId="9" fontId="33" fillId="0" borderId="21" xfId="108" applyFont="1" applyBorder="1"/>
    <xf numFmtId="0" fontId="0" fillId="41" borderId="22" xfId="0" applyFill="1" applyBorder="1" applyAlignment="1">
      <alignment horizontal="left" vertical="top" wrapText="1"/>
    </xf>
    <xf numFmtId="0" fontId="33" fillId="41" borderId="25" xfId="0" applyFont="1" applyFill="1" applyBorder="1" applyAlignment="1">
      <alignment horizontal="left" vertical="top" wrapText="1"/>
    </xf>
    <xf numFmtId="0" fontId="0" fillId="51" borderId="22" xfId="0" applyFill="1" applyBorder="1"/>
    <xf numFmtId="0" fontId="31" fillId="51" borderId="104" xfId="0" applyFont="1" applyFill="1" applyBorder="1"/>
    <xf numFmtId="0" fontId="33" fillId="30" borderId="24" xfId="0" applyFont="1" applyFill="1" applyBorder="1"/>
    <xf numFmtId="0" fontId="33" fillId="30" borderId="11" xfId="0" applyFont="1" applyFill="1" applyBorder="1"/>
    <xf numFmtId="9" fontId="0" fillId="29" borderId="187" xfId="0" applyNumberFormat="1" applyFill="1" applyBorder="1" applyAlignment="1">
      <alignment horizontal="left" vertical="top" wrapText="1"/>
    </xf>
    <xf numFmtId="9" fontId="0" fillId="29" borderId="188" xfId="0" applyNumberFormat="1" applyFill="1" applyBorder="1" applyAlignment="1">
      <alignment horizontal="left" vertical="top" wrapText="1"/>
    </xf>
    <xf numFmtId="9" fontId="0" fillId="29" borderId="189" xfId="0" applyNumberFormat="1" applyFill="1" applyBorder="1" applyAlignment="1">
      <alignment horizontal="left" vertical="top" wrapText="1"/>
    </xf>
    <xf numFmtId="165" fontId="0" fillId="29" borderId="190" xfId="52" applyNumberFormat="1" applyFont="1" applyFill="1" applyBorder="1" applyAlignment="1">
      <alignment horizontal="left" vertical="top" wrapText="1"/>
    </xf>
    <xf numFmtId="0" fontId="0" fillId="29" borderId="190" xfId="52" applyNumberFormat="1" applyFont="1" applyFill="1" applyBorder="1" applyAlignment="1">
      <alignment horizontal="left" vertical="top" wrapText="1"/>
    </xf>
    <xf numFmtId="0" fontId="0" fillId="29" borderId="191" xfId="0" applyFill="1" applyBorder="1" applyAlignment="1">
      <alignment horizontal="left" vertical="top" wrapText="1"/>
    </xf>
    <xf numFmtId="0" fontId="0" fillId="29" borderId="54" xfId="0" applyFill="1" applyBorder="1" applyAlignment="1">
      <alignment horizontal="left" vertical="top" wrapText="1"/>
    </xf>
    <xf numFmtId="165" fontId="33" fillId="29" borderId="54" xfId="52" applyNumberFormat="1" applyFont="1" applyFill="1" applyBorder="1" applyAlignment="1">
      <alignment horizontal="left" vertical="top" wrapText="1"/>
    </xf>
    <xf numFmtId="0" fontId="0" fillId="29" borderId="192" xfId="0" applyFill="1" applyBorder="1" applyAlignment="1">
      <alignment horizontal="left" vertical="top" wrapText="1"/>
    </xf>
    <xf numFmtId="0" fontId="0" fillId="29" borderId="191" xfId="52" applyNumberFormat="1" applyFont="1" applyFill="1" applyBorder="1" applyAlignment="1">
      <alignment horizontal="left" vertical="top" wrapText="1"/>
    </xf>
    <xf numFmtId="165" fontId="0" fillId="29" borderId="54" xfId="52" applyNumberFormat="1" applyFont="1" applyFill="1" applyBorder="1" applyAlignment="1">
      <alignment horizontal="left" vertical="top" wrapText="1"/>
    </xf>
    <xf numFmtId="165" fontId="0" fillId="29" borderId="192" xfId="52" applyNumberFormat="1" applyFont="1" applyFill="1" applyBorder="1" applyAlignment="1">
      <alignment horizontal="left" vertical="top" wrapText="1"/>
    </xf>
    <xf numFmtId="165" fontId="0" fillId="29" borderId="191" xfId="52" applyNumberFormat="1" applyFont="1" applyFill="1" applyBorder="1" applyAlignment="1">
      <alignment horizontal="left" vertical="top" wrapText="1"/>
    </xf>
    <xf numFmtId="165" fontId="33" fillId="29" borderId="192" xfId="52" applyNumberFormat="1" applyFont="1" applyFill="1" applyBorder="1" applyAlignment="1">
      <alignment horizontal="left" vertical="top" wrapText="1"/>
    </xf>
    <xf numFmtId="0" fontId="0" fillId="29" borderId="54" xfId="52" applyNumberFormat="1" applyFont="1" applyFill="1" applyBorder="1" applyAlignment="1">
      <alignment horizontal="left" vertical="top" wrapText="1"/>
    </xf>
    <xf numFmtId="0" fontId="0" fillId="29" borderId="192" xfId="52" applyNumberFormat="1" applyFont="1" applyFill="1" applyBorder="1" applyAlignment="1">
      <alignment horizontal="left" vertical="top" wrapText="1"/>
    </xf>
    <xf numFmtId="0" fontId="31" fillId="29" borderId="193" xfId="0" applyFont="1" applyFill="1" applyBorder="1" applyAlignment="1">
      <alignment horizontal="left" vertical="top" wrapText="1"/>
    </xf>
    <xf numFmtId="0" fontId="0" fillId="51" borderId="54" xfId="0" applyFill="1" applyBorder="1" applyAlignment="1">
      <alignment horizontal="left" vertical="top" wrapText="1"/>
    </xf>
    <xf numFmtId="0" fontId="0" fillId="29" borderId="179" xfId="0" applyFill="1" applyBorder="1" applyAlignment="1">
      <alignment horizontal="left" vertical="top" wrapText="1"/>
    </xf>
    <xf numFmtId="0" fontId="0" fillId="29" borderId="181" xfId="0" applyFill="1" applyBorder="1" applyAlignment="1">
      <alignment horizontal="left" vertical="top" wrapText="1"/>
    </xf>
    <xf numFmtId="0" fontId="0" fillId="0" borderId="15" xfId="0" applyFill="1" applyBorder="1" applyAlignment="1">
      <alignment horizontal="left" vertical="top" wrapText="1"/>
    </xf>
    <xf numFmtId="0" fontId="0" fillId="29" borderId="197" xfId="0" applyFill="1" applyBorder="1" applyAlignment="1">
      <alignment horizontal="center" vertical="top" wrapText="1"/>
    </xf>
    <xf numFmtId="0" fontId="31" fillId="29" borderId="179" xfId="0" applyFont="1" applyFill="1" applyBorder="1" applyAlignment="1">
      <alignment horizontal="left" vertical="top" wrapText="1"/>
    </xf>
    <xf numFmtId="0" fontId="124" fillId="62" borderId="200" xfId="0" applyFont="1" applyFill="1" applyBorder="1" applyAlignment="1">
      <alignment vertical="top" wrapText="1"/>
    </xf>
    <xf numFmtId="0" fontId="31" fillId="38" borderId="61" xfId="0" applyFont="1" applyFill="1" applyBorder="1" applyAlignment="1">
      <alignment vertical="top" wrapText="1"/>
    </xf>
    <xf numFmtId="0" fontId="0" fillId="38" borderId="0" xfId="0" applyFill="1" applyAlignment="1">
      <alignment vertical="center"/>
    </xf>
    <xf numFmtId="0" fontId="129" fillId="41" borderId="111" xfId="0" applyFont="1" applyFill="1" applyBorder="1" applyAlignment="1">
      <alignment vertical="center" wrapText="1"/>
    </xf>
    <xf numFmtId="0" fontId="124" fillId="41" borderId="109" xfId="0" applyFont="1" applyFill="1" applyBorder="1" applyAlignment="1">
      <alignment vertical="top" wrapText="1"/>
    </xf>
    <xf numFmtId="0" fontId="124" fillId="45" borderId="110" xfId="0" applyFont="1" applyFill="1" applyBorder="1" applyAlignment="1">
      <alignment vertical="top" wrapText="1"/>
    </xf>
    <xf numFmtId="0" fontId="105" fillId="45" borderId="61" xfId="0" applyFont="1" applyFill="1" applyBorder="1" applyAlignment="1">
      <alignment vertical="center" wrapText="1"/>
    </xf>
    <xf numFmtId="0" fontId="129" fillId="62" borderId="207" xfId="0" applyFont="1" applyFill="1" applyBorder="1" applyAlignment="1">
      <alignment horizontal="center" vertical="center" wrapText="1"/>
    </xf>
    <xf numFmtId="0" fontId="0" fillId="62" borderId="206" xfId="0" applyFill="1" applyBorder="1" applyAlignment="1">
      <alignment horizontal="left" vertical="top" wrapText="1"/>
    </xf>
    <xf numFmtId="0" fontId="31" fillId="62" borderId="206" xfId="0" applyFont="1" applyFill="1" applyBorder="1" applyAlignment="1">
      <alignment horizontal="left" vertical="top" wrapText="1"/>
    </xf>
    <xf numFmtId="0" fontId="124" fillId="62" borderId="206" xfId="0" applyFont="1" applyFill="1" applyBorder="1" applyAlignment="1">
      <alignment vertical="top" wrapText="1"/>
    </xf>
    <xf numFmtId="0" fontId="131" fillId="62" borderId="206" xfId="0" applyFont="1" applyFill="1" applyBorder="1" applyAlignment="1">
      <alignment horizontal="center" vertical="center" wrapText="1"/>
    </xf>
    <xf numFmtId="0" fontId="31" fillId="62" borderId="208" xfId="0" applyFont="1" applyFill="1" applyBorder="1" applyAlignment="1">
      <alignment horizontal="center" vertical="top" wrapText="1"/>
    </xf>
    <xf numFmtId="0" fontId="31" fillId="30" borderId="66" xfId="0" applyFont="1" applyFill="1" applyBorder="1"/>
    <xf numFmtId="9" fontId="33" fillId="30" borderId="66" xfId="108" applyFont="1" applyFill="1" applyBorder="1"/>
    <xf numFmtId="49" fontId="53" fillId="26" borderId="0" xfId="475" applyNumberFormat="1" applyFont="1" applyFill="1" applyBorder="1" applyAlignment="1" applyProtection="1">
      <alignment vertical="top" wrapText="1"/>
      <protection locked="0"/>
    </xf>
    <xf numFmtId="16" fontId="83" fillId="0" borderId="23" xfId="158" applyNumberFormat="1" applyFont="1" applyFill="1" applyBorder="1" applyAlignment="1" applyProtection="1">
      <alignment horizontal="center" vertical="center" wrapText="1"/>
      <protection locked="0"/>
    </xf>
    <xf numFmtId="9" fontId="86" fillId="0" borderId="22" xfId="171" applyNumberFormat="1" applyFont="1" applyFill="1" applyBorder="1" applyAlignment="1" applyProtection="1">
      <alignment horizontal="center" vertical="top" wrapText="1"/>
      <protection locked="0"/>
    </xf>
    <xf numFmtId="165" fontId="89" fillId="55" borderId="22" xfId="158" applyNumberFormat="1" applyFont="1" applyFill="1" applyBorder="1" applyAlignment="1" applyProtection="1">
      <alignment horizontal="center" vertical="center" wrapText="1"/>
      <protection locked="0"/>
    </xf>
    <xf numFmtId="9" fontId="83" fillId="29" borderId="35" xfId="171" applyNumberFormat="1" applyFont="1" applyFill="1" applyBorder="1" applyAlignment="1" applyProtection="1">
      <alignment horizontal="center" vertical="center" wrapText="1"/>
      <protection locked="0"/>
    </xf>
    <xf numFmtId="9" fontId="89" fillId="55" borderId="26" xfId="183" applyFont="1" applyFill="1" applyBorder="1" applyAlignment="1" applyProtection="1">
      <alignment horizontal="center" vertical="top" wrapText="1"/>
      <protection locked="0"/>
    </xf>
    <xf numFmtId="9" fontId="89" fillId="55" borderId="11" xfId="183" applyFont="1" applyFill="1" applyBorder="1" applyAlignment="1" applyProtection="1">
      <alignment horizontal="center" vertical="top" wrapText="1"/>
      <protection locked="0"/>
    </xf>
    <xf numFmtId="9" fontId="89" fillId="55" borderId="26" xfId="183" applyFont="1" applyFill="1" applyBorder="1" applyAlignment="1" applyProtection="1">
      <alignment horizontal="center" vertical="center" wrapText="1"/>
      <protection locked="0"/>
    </xf>
    <xf numFmtId="9" fontId="89" fillId="55" borderId="11" xfId="183" applyFont="1" applyFill="1" applyBorder="1" applyAlignment="1" applyProtection="1">
      <alignment horizontal="center" vertical="center" wrapText="1"/>
      <protection locked="0"/>
    </xf>
    <xf numFmtId="9" fontId="0" fillId="0" borderId="97" xfId="0" applyNumberFormat="1" applyFill="1" applyBorder="1" applyAlignment="1">
      <alignment horizontal="left" vertical="top" wrapText="1"/>
    </xf>
    <xf numFmtId="0" fontId="31" fillId="0" borderId="0" xfId="475" applyFont="1" applyBorder="1" applyAlignment="1" applyProtection="1">
      <alignment vertical="top" wrapText="1"/>
      <protection locked="0"/>
    </xf>
    <xf numFmtId="0" fontId="170" fillId="0" borderId="0" xfId="2294" applyFont="1" applyBorder="1" applyAlignment="1">
      <alignment wrapText="1"/>
    </xf>
    <xf numFmtId="0" fontId="170" fillId="0" borderId="0" xfId="2294" applyFont="1" applyBorder="1"/>
    <xf numFmtId="0" fontId="91" fillId="61" borderId="99" xfId="0" applyFont="1" applyFill="1" applyBorder="1" applyAlignment="1">
      <alignment horizontal="left" vertical="top" wrapText="1"/>
    </xf>
    <xf numFmtId="9" fontId="0" fillId="29" borderId="134" xfId="0" applyNumberFormat="1" applyFill="1" applyBorder="1" applyAlignment="1">
      <alignment horizontal="center" vertical="center" wrapText="1"/>
    </xf>
    <xf numFmtId="9" fontId="0" fillId="29" borderId="97" xfId="0" applyNumberFormat="1" applyFill="1" applyBorder="1" applyAlignment="1">
      <alignment horizontal="center" vertical="center" wrapText="1"/>
    </xf>
    <xf numFmtId="9" fontId="0" fillId="55" borderId="97" xfId="0" applyNumberFormat="1" applyFill="1" applyBorder="1" applyAlignment="1">
      <alignment horizontal="center" vertical="center" wrapText="1"/>
    </xf>
    <xf numFmtId="9" fontId="0" fillId="0" borderId="97" xfId="0" applyNumberFormat="1" applyFill="1" applyBorder="1" applyAlignment="1">
      <alignment horizontal="center" vertical="center" wrapText="1"/>
    </xf>
    <xf numFmtId="9" fontId="0" fillId="55" borderId="97" xfId="0" applyNumberFormat="1" applyFill="1" applyBorder="1" applyAlignment="1">
      <alignment horizontal="left" vertical="center" wrapText="1"/>
    </xf>
    <xf numFmtId="0" fontId="0" fillId="0" borderId="68" xfId="52" applyNumberFormat="1" applyFont="1" applyFill="1" applyBorder="1" applyAlignment="1">
      <alignment horizontal="center" vertical="top" wrapText="1"/>
    </xf>
    <xf numFmtId="0" fontId="124" fillId="63" borderId="72" xfId="0" applyFont="1" applyFill="1" applyBorder="1" applyAlignment="1">
      <alignment vertical="top" wrapText="1"/>
    </xf>
    <xf numFmtId="0" fontId="124" fillId="63" borderId="196" xfId="0" applyFont="1" applyFill="1" applyBorder="1" applyAlignment="1">
      <alignment vertical="top" wrapText="1"/>
    </xf>
    <xf numFmtId="0" fontId="0" fillId="0" borderId="68" xfId="0" applyFill="1" applyBorder="1" applyAlignment="1">
      <alignment horizontal="center" vertical="top" wrapText="1"/>
    </xf>
    <xf numFmtId="0" fontId="53" fillId="26" borderId="215" xfId="475" applyFont="1" applyFill="1" applyBorder="1" applyAlignment="1" applyProtection="1">
      <alignment vertical="top" wrapText="1"/>
      <protection locked="0"/>
    </xf>
    <xf numFmtId="0" fontId="31" fillId="0" borderId="0" xfId="475" applyFill="1" applyBorder="1" applyAlignment="1">
      <alignment wrapText="1"/>
    </xf>
    <xf numFmtId="165" fontId="0" fillId="0" borderId="10" xfId="0" applyNumberFormat="1" applyFill="1" applyBorder="1"/>
    <xf numFmtId="165" fontId="31" fillId="0" borderId="103" xfId="0" applyNumberFormat="1" applyFont="1" applyFill="1" applyBorder="1"/>
    <xf numFmtId="0" fontId="33" fillId="30" borderId="26" xfId="0" applyFont="1" applyFill="1" applyBorder="1"/>
    <xf numFmtId="0" fontId="33" fillId="30" borderId="15" xfId="0" applyFont="1" applyFill="1" applyBorder="1"/>
    <xf numFmtId="0" fontId="53" fillId="0" borderId="34" xfId="171" applyFont="1" applyBorder="1" applyAlignment="1" applyProtection="1">
      <alignment horizontal="center" vertical="center" wrapText="1"/>
      <protection locked="0"/>
    </xf>
    <xf numFmtId="165" fontId="53" fillId="0" borderId="0" xfId="2283" applyNumberFormat="1" applyFont="1" applyAlignment="1" applyProtection="1">
      <alignment horizontal="center" vertical="center"/>
      <protection locked="0"/>
    </xf>
    <xf numFmtId="9" fontId="83" fillId="29" borderId="16" xfId="171" applyNumberFormat="1" applyFont="1" applyFill="1" applyBorder="1" applyAlignment="1" applyProtection="1">
      <alignment horizontal="center" vertical="center" wrapText="1"/>
      <protection locked="0"/>
    </xf>
    <xf numFmtId="9" fontId="83" fillId="29" borderId="22" xfId="171" applyNumberFormat="1" applyFont="1" applyFill="1" applyBorder="1" applyAlignment="1" applyProtection="1">
      <alignment horizontal="center" vertical="center" wrapText="1"/>
      <protection locked="0"/>
    </xf>
    <xf numFmtId="9" fontId="53" fillId="0" borderId="34" xfId="171" applyNumberFormat="1" applyFont="1" applyFill="1" applyBorder="1" applyAlignment="1" applyProtection="1">
      <alignment horizontal="center" vertical="center" wrapText="1"/>
      <protection locked="0"/>
    </xf>
    <xf numFmtId="44" fontId="31" fillId="0" borderId="103" xfId="0" applyNumberFormat="1" applyFont="1" applyFill="1" applyBorder="1"/>
    <xf numFmtId="0" fontId="0" fillId="0" borderId="21" xfId="0" applyFill="1" applyBorder="1" applyAlignment="1">
      <alignment horizontal="left" vertical="top" wrapText="1"/>
    </xf>
    <xf numFmtId="0" fontId="0" fillId="61" borderId="217" xfId="0" applyFill="1" applyBorder="1" applyAlignment="1">
      <alignment horizontal="left" vertical="top" wrapText="1"/>
    </xf>
    <xf numFmtId="0" fontId="0" fillId="61" borderId="218" xfId="0" applyFill="1" applyBorder="1" applyAlignment="1">
      <alignment horizontal="left" vertical="top" wrapText="1"/>
    </xf>
    <xf numFmtId="0" fontId="33" fillId="61" borderId="218" xfId="0" applyFont="1" applyFill="1" applyBorder="1" applyAlignment="1">
      <alignment horizontal="left" vertical="top" wrapText="1"/>
    </xf>
    <xf numFmtId="0" fontId="0" fillId="61" borderId="219" xfId="0" applyFill="1" applyBorder="1" applyAlignment="1">
      <alignment horizontal="left" vertical="top" wrapText="1"/>
    </xf>
    <xf numFmtId="0" fontId="53" fillId="0" borderId="0" xfId="168" applyFont="1" applyFill="1" applyBorder="1" applyAlignment="1" applyProtection="1">
      <alignment vertical="top" wrapText="1"/>
      <protection locked="0"/>
    </xf>
    <xf numFmtId="0" fontId="53" fillId="0" borderId="0" xfId="475" applyFont="1" applyFill="1" applyBorder="1" applyAlignment="1" applyProtection="1">
      <alignment wrapText="1"/>
    </xf>
    <xf numFmtId="0" fontId="31" fillId="0" borderId="0" xfId="475" applyFont="1" applyFill="1" applyBorder="1" applyProtection="1">
      <protection locked="0"/>
    </xf>
    <xf numFmtId="0" fontId="31" fillId="0" borderId="0" xfId="171" applyFont="1" applyFill="1" applyBorder="1" applyProtection="1">
      <protection locked="0"/>
    </xf>
    <xf numFmtId="0" fontId="31" fillId="26" borderId="0" xfId="171" applyFont="1" applyFill="1" applyBorder="1" applyProtection="1"/>
    <xf numFmtId="0" fontId="172" fillId="26" borderId="0" xfId="171" applyFont="1" applyFill="1" applyBorder="1" applyAlignment="1" applyProtection="1">
      <alignment vertical="top"/>
    </xf>
    <xf numFmtId="0" fontId="80" fillId="0" borderId="0" xfId="171" applyFont="1" applyBorder="1" applyProtection="1"/>
    <xf numFmtId="0" fontId="80" fillId="26" borderId="0" xfId="171" applyFont="1" applyFill="1" applyBorder="1" applyAlignment="1" applyProtection="1">
      <alignment horizontal="center"/>
    </xf>
    <xf numFmtId="0" fontId="80" fillId="26" borderId="0" xfId="171" applyFont="1" applyFill="1" applyBorder="1" applyAlignment="1" applyProtection="1">
      <alignment horizontal="left"/>
    </xf>
    <xf numFmtId="0" fontId="80" fillId="26" borderId="0" xfId="171" applyFont="1" applyFill="1" applyBorder="1" applyProtection="1"/>
    <xf numFmtId="0" fontId="81" fillId="26" borderId="0" xfId="171" applyFont="1" applyFill="1" applyBorder="1" applyAlignment="1" applyProtection="1">
      <alignment vertical="top" wrapText="1"/>
    </xf>
    <xf numFmtId="0" fontId="79" fillId="26" borderId="0" xfId="171" applyFont="1" applyFill="1" applyBorder="1" applyAlignment="1" applyProtection="1">
      <alignment vertical="top"/>
    </xf>
    <xf numFmtId="0" fontId="101" fillId="0" borderId="164" xfId="171" applyFont="1" applyBorder="1" applyAlignment="1" applyProtection="1">
      <alignment horizontal="left" vertical="center"/>
    </xf>
    <xf numFmtId="0" fontId="102" fillId="0" borderId="0" xfId="475" applyFont="1" applyFill="1" applyBorder="1" applyAlignment="1" applyProtection="1">
      <alignment wrapText="1"/>
      <protection locked="0"/>
    </xf>
    <xf numFmtId="0" fontId="31" fillId="0" borderId="0" xfId="475" applyFont="1" applyFill="1" applyProtection="1">
      <protection locked="0"/>
    </xf>
    <xf numFmtId="0" fontId="53" fillId="0" borderId="0" xfId="475" applyFont="1" applyFill="1" applyAlignment="1" applyProtection="1">
      <alignment wrapText="1"/>
      <protection locked="0"/>
    </xf>
    <xf numFmtId="0" fontId="64" fillId="0" borderId="0" xfId="475" applyFont="1" applyFill="1" applyAlignment="1" applyProtection="1">
      <alignment vertical="top" wrapText="1"/>
    </xf>
    <xf numFmtId="0" fontId="31" fillId="0" borderId="0" xfId="475" applyFont="1" applyFill="1" applyBorder="1" applyAlignment="1" applyProtection="1">
      <alignment vertical="top"/>
      <protection locked="0"/>
    </xf>
    <xf numFmtId="0" fontId="151" fillId="24" borderId="26" xfId="171" applyFont="1" applyFill="1" applyBorder="1" applyAlignment="1" applyProtection="1">
      <alignment horizontal="center" vertical="center" wrapText="1"/>
    </xf>
    <xf numFmtId="0" fontId="151" fillId="24" borderId="11" xfId="171" applyFont="1" applyFill="1" applyBorder="1" applyAlignment="1" applyProtection="1">
      <alignment horizontal="center" vertical="center" wrapText="1"/>
    </xf>
    <xf numFmtId="0" fontId="53" fillId="30" borderId="16" xfId="171" applyFont="1" applyFill="1" applyBorder="1" applyAlignment="1" applyProtection="1">
      <alignment horizontal="center" vertical="center" wrapText="1"/>
    </xf>
    <xf numFmtId="0" fontId="83" fillId="0" borderId="24" xfId="171" applyFont="1" applyFill="1" applyBorder="1" applyAlignment="1" applyProtection="1">
      <alignment wrapText="1"/>
      <protection locked="0"/>
    </xf>
    <xf numFmtId="1" fontId="77" fillId="30" borderId="26" xfId="171" applyNumberFormat="1" applyFont="1" applyFill="1" applyBorder="1" applyAlignment="1" applyProtection="1">
      <alignment horizontal="center" vertical="center" wrapText="1"/>
    </xf>
    <xf numFmtId="0" fontId="53" fillId="0" borderId="0" xfId="475" applyNumberFormat="1" applyFont="1" applyFill="1" applyBorder="1" applyAlignment="1" applyProtection="1">
      <alignment vertical="top" wrapText="1"/>
    </xf>
    <xf numFmtId="0" fontId="52" fillId="0" borderId="0" xfId="475" applyFont="1" applyFill="1" applyBorder="1" applyAlignment="1" applyProtection="1">
      <protection locked="0"/>
    </xf>
    <xf numFmtId="0" fontId="52" fillId="0" borderId="0" xfId="475" applyFont="1" applyFill="1" applyBorder="1" applyProtection="1">
      <protection locked="0"/>
    </xf>
    <xf numFmtId="0" fontId="53" fillId="0" borderId="0" xfId="475" applyFont="1" applyFill="1" applyBorder="1" applyAlignment="1" applyProtection="1">
      <alignment vertical="center" wrapText="1"/>
    </xf>
    <xf numFmtId="0" fontId="53" fillId="0" borderId="0" xfId="475" applyFont="1" applyFill="1" applyBorder="1" applyAlignment="1" applyProtection="1">
      <alignment vertical="center" wrapText="1"/>
      <protection locked="0"/>
    </xf>
    <xf numFmtId="0" fontId="53" fillId="0" borderId="0" xfId="475" applyFont="1" applyFill="1" applyBorder="1" applyAlignment="1" applyProtection="1">
      <alignment vertical="center"/>
      <protection locked="0"/>
    </xf>
    <xf numFmtId="0" fontId="53" fillId="0" borderId="0" xfId="168" applyFont="1" applyFill="1" applyBorder="1" applyAlignment="1" applyProtection="1">
      <alignment wrapText="1"/>
      <protection locked="0"/>
    </xf>
    <xf numFmtId="0" fontId="53" fillId="0" borderId="0" xfId="168" applyFont="1" applyFill="1" applyBorder="1" applyAlignment="1" applyProtection="1">
      <alignment wrapText="1"/>
    </xf>
    <xf numFmtId="49" fontId="53" fillId="0" borderId="0" xfId="475" applyNumberFormat="1" applyFont="1" applyFill="1" applyBorder="1" applyAlignment="1" applyProtection="1">
      <alignment vertical="top" wrapText="1"/>
      <protection locked="0"/>
    </xf>
    <xf numFmtId="0" fontId="53" fillId="0" borderId="0" xfId="475" applyFont="1" applyFill="1" applyProtection="1">
      <protection locked="0"/>
    </xf>
    <xf numFmtId="0" fontId="56" fillId="0" borderId="0" xfId="475" applyFont="1" applyFill="1" applyAlignment="1" applyProtection="1">
      <alignment vertical="top" wrapText="1"/>
    </xf>
    <xf numFmtId="0" fontId="101" fillId="0" borderId="164" xfId="171" applyFont="1" applyBorder="1" applyAlignment="1" applyProtection="1">
      <alignment horizontal="left" vertical="center"/>
      <protection locked="0"/>
    </xf>
    <xf numFmtId="0" fontId="80" fillId="24" borderId="26" xfId="171" applyFont="1" applyFill="1" applyBorder="1" applyAlignment="1" applyProtection="1">
      <alignment horizontal="center" vertical="center" wrapText="1"/>
    </xf>
    <xf numFmtId="0" fontId="80" fillId="24" borderId="11" xfId="171" applyFont="1" applyFill="1" applyBorder="1" applyAlignment="1" applyProtection="1">
      <alignment horizontal="center" vertical="center" wrapText="1"/>
    </xf>
    <xf numFmtId="1" fontId="123" fillId="30" borderId="23" xfId="171" applyNumberFormat="1" applyFont="1" applyFill="1" applyBorder="1" applyAlignment="1" applyProtection="1">
      <alignment horizontal="center" vertical="top" wrapText="1"/>
    </xf>
    <xf numFmtId="1" fontId="55" fillId="30" borderId="10" xfId="171" applyNumberFormat="1" applyFont="1" applyFill="1" applyBorder="1" applyAlignment="1" applyProtection="1">
      <alignment horizontal="center" vertical="top" wrapText="1"/>
    </xf>
    <xf numFmtId="1" fontId="55" fillId="30" borderId="26" xfId="171" applyNumberFormat="1" applyFont="1" applyFill="1" applyBorder="1" applyAlignment="1" applyProtection="1">
      <alignment horizontal="center" vertical="top" wrapText="1"/>
    </xf>
    <xf numFmtId="1" fontId="55" fillId="30" borderId="31" xfId="171" applyNumberFormat="1" applyFont="1" applyFill="1" applyBorder="1" applyAlignment="1" applyProtection="1">
      <alignment horizontal="center" vertical="top" wrapText="1"/>
    </xf>
    <xf numFmtId="0" fontId="0" fillId="61" borderId="216" xfId="0" applyFill="1" applyBorder="1" applyAlignment="1">
      <alignment horizontal="left" vertical="top" wrapText="1"/>
    </xf>
    <xf numFmtId="0" fontId="52" fillId="30" borderId="167" xfId="0" applyFont="1" applyFill="1" applyBorder="1" applyAlignment="1">
      <alignment horizontal="center" vertical="center" wrapText="1"/>
    </xf>
    <xf numFmtId="0" fontId="60" fillId="47" borderId="16" xfId="0" applyFont="1" applyFill="1" applyBorder="1" applyAlignment="1">
      <alignment horizontal="right" wrapText="1"/>
    </xf>
    <xf numFmtId="0" fontId="57" fillId="0" borderId="0" xfId="80" applyFont="1" applyAlignment="1" applyProtection="1"/>
    <xf numFmtId="0" fontId="52" fillId="26" borderId="0" xfId="475" applyFont="1" applyFill="1" applyBorder="1" applyAlignment="1">
      <alignment vertical="top"/>
    </xf>
    <xf numFmtId="0" fontId="53" fillId="29" borderId="0" xfId="475" applyFont="1" applyFill="1" applyBorder="1" applyAlignment="1">
      <alignment vertical="top" wrapText="1"/>
    </xf>
    <xf numFmtId="0" fontId="53" fillId="0" borderId="0" xfId="475" applyFont="1" applyFill="1" applyBorder="1" applyAlignment="1">
      <alignment vertical="center" wrapText="1"/>
    </xf>
    <xf numFmtId="0" fontId="53" fillId="0" borderId="0" xfId="80" applyFont="1" applyFill="1" applyBorder="1" applyAlignment="1" applyProtection="1">
      <alignment vertical="center"/>
    </xf>
    <xf numFmtId="0" fontId="57" fillId="0" borderId="0" xfId="80" applyFont="1" applyFill="1" applyBorder="1" applyAlignment="1" applyProtection="1">
      <alignment horizontal="center" vertical="center" wrapText="1"/>
    </xf>
    <xf numFmtId="0" fontId="57" fillId="0" borderId="0" xfId="80" applyFont="1" applyFill="1" applyBorder="1" applyAlignment="1" applyProtection="1">
      <alignment vertical="center" wrapText="1"/>
    </xf>
    <xf numFmtId="0" fontId="52" fillId="0" borderId="0" xfId="475" applyFont="1" applyFill="1" applyBorder="1" applyAlignment="1">
      <alignment vertical="center" wrapText="1"/>
    </xf>
    <xf numFmtId="0" fontId="52" fillId="0" borderId="0" xfId="80" applyFont="1" applyFill="1" applyBorder="1" applyAlignment="1" applyProtection="1">
      <alignment vertical="center"/>
    </xf>
    <xf numFmtId="0" fontId="53" fillId="0" borderId="0" xfId="0" applyFont="1" applyFill="1" applyAlignment="1">
      <alignment vertical="center"/>
    </xf>
    <xf numFmtId="0" fontId="53" fillId="0" borderId="0" xfId="0" applyFont="1" applyAlignment="1">
      <alignment vertical="center"/>
    </xf>
    <xf numFmtId="0" fontId="53" fillId="0" borderId="0" xfId="475" applyFont="1" applyFill="1" applyBorder="1" applyAlignment="1">
      <alignment vertical="center"/>
    </xf>
    <xf numFmtId="0" fontId="57" fillId="29" borderId="0" xfId="80" applyFont="1" applyFill="1" applyBorder="1" applyAlignment="1" applyProtection="1">
      <alignment vertical="top"/>
    </xf>
    <xf numFmtId="9" fontId="33" fillId="0" borderId="16" xfId="108" applyFont="1" applyBorder="1"/>
    <xf numFmtId="0" fontId="0" fillId="29" borderId="161" xfId="0" applyFill="1" applyBorder="1" applyAlignment="1">
      <alignment horizontal="center" vertical="top" wrapText="1"/>
    </xf>
    <xf numFmtId="49" fontId="83" fillId="0" borderId="24" xfId="171" applyNumberFormat="1" applyFont="1" applyFill="1" applyBorder="1" applyAlignment="1" applyProtection="1">
      <alignment vertical="center" wrapText="1"/>
      <protection locked="0"/>
    </xf>
    <xf numFmtId="0" fontId="0" fillId="47" borderId="12" xfId="0" applyFill="1" applyBorder="1"/>
    <xf numFmtId="0" fontId="0" fillId="0" borderId="24" xfId="0" applyBorder="1"/>
    <xf numFmtId="0" fontId="31" fillId="0" borderId="24" xfId="0" applyFont="1" applyBorder="1"/>
    <xf numFmtId="0" fontId="0" fillId="0" borderId="18" xfId="0" applyBorder="1"/>
    <xf numFmtId="9" fontId="33" fillId="0" borderId="24" xfId="108" applyFont="1" applyBorder="1"/>
    <xf numFmtId="0" fontId="31" fillId="30" borderId="25" xfId="0" applyFont="1" applyFill="1" applyBorder="1"/>
    <xf numFmtId="9" fontId="33" fillId="30" borderId="25" xfId="108" applyFont="1" applyFill="1" applyBorder="1"/>
    <xf numFmtId="0" fontId="120" fillId="0" borderId="0" xfId="0" applyFont="1"/>
    <xf numFmtId="0" fontId="59" fillId="0" borderId="125" xfId="0" applyFont="1" applyFill="1" applyBorder="1" applyAlignment="1">
      <alignment horizontal="right"/>
    </xf>
    <xf numFmtId="0" fontId="0" fillId="29" borderId="0" xfId="0" applyFill="1" applyAlignment="1">
      <alignment horizontal="center" vertical="center"/>
    </xf>
    <xf numFmtId="0" fontId="0" fillId="47" borderId="44" xfId="0" applyFill="1" applyBorder="1" applyAlignment="1">
      <alignment horizontal="center"/>
    </xf>
    <xf numFmtId="165" fontId="31" fillId="0" borderId="0" xfId="52" applyNumberFormat="1" applyFont="1" applyBorder="1" applyAlignment="1">
      <alignment horizontal="center"/>
    </xf>
    <xf numFmtId="165" fontId="0" fillId="0" borderId="0" xfId="52" applyNumberFormat="1" applyFont="1" applyBorder="1" applyAlignment="1">
      <alignment horizontal="center"/>
    </xf>
    <xf numFmtId="165" fontId="0" fillId="0" borderId="0" xfId="52" applyNumberFormat="1" applyFont="1" applyAlignment="1">
      <alignment horizontal="center"/>
    </xf>
    <xf numFmtId="0" fontId="31" fillId="39" borderId="92" xfId="0" applyFont="1" applyFill="1" applyBorder="1" applyAlignment="1">
      <alignment horizontal="left" vertical="top" wrapText="1"/>
    </xf>
    <xf numFmtId="0" fontId="0" fillId="0" borderId="21" xfId="0" applyBorder="1" applyAlignment="1">
      <alignment horizontal="right"/>
    </xf>
    <xf numFmtId="0" fontId="31" fillId="0" borderId="21" xfId="0" applyFont="1" applyBorder="1" applyAlignment="1">
      <alignment horizontal="right"/>
    </xf>
    <xf numFmtId="0" fontId="0" fillId="0" borderId="46" xfId="0" applyBorder="1" applyAlignment="1">
      <alignment horizontal="right"/>
    </xf>
    <xf numFmtId="9" fontId="33" fillId="0" borderId="21" xfId="108" applyFont="1" applyBorder="1" applyAlignment="1">
      <alignment horizontal="right"/>
    </xf>
    <xf numFmtId="0" fontId="0" fillId="0" borderId="0" xfId="0" applyBorder="1" applyAlignment="1">
      <alignment horizontal="right"/>
    </xf>
    <xf numFmtId="0" fontId="52" fillId="30" borderId="133" xfId="0" applyFont="1" applyFill="1" applyBorder="1" applyAlignment="1">
      <alignment horizontal="left" vertical="center" wrapText="1"/>
    </xf>
    <xf numFmtId="0" fontId="100" fillId="26" borderId="0" xfId="80" applyFont="1" applyFill="1" applyBorder="1" applyAlignment="1" applyProtection="1">
      <alignment horizontal="center" vertical="center" wrapText="1"/>
    </xf>
    <xf numFmtId="0" fontId="53" fillId="0" borderId="0" xfId="475" applyFont="1" applyBorder="1" applyAlignment="1">
      <alignment wrapText="1"/>
    </xf>
    <xf numFmtId="0" fontId="53" fillId="0" borderId="0" xfId="475" applyFont="1" applyFill="1" applyBorder="1" applyAlignment="1">
      <alignment horizontal="left" vertical="center" wrapText="1"/>
    </xf>
    <xf numFmtId="0" fontId="104" fillId="37" borderId="89" xfId="0" applyFont="1" applyFill="1" applyBorder="1" applyAlignment="1">
      <alignment horizontal="center" vertical="center" wrapText="1"/>
    </xf>
    <xf numFmtId="0" fontId="33" fillId="29" borderId="0" xfId="0" applyFont="1" applyFill="1" applyBorder="1" applyAlignment="1">
      <alignment horizontal="left" vertical="center" wrapText="1"/>
    </xf>
    <xf numFmtId="0" fontId="114" fillId="0" borderId="0" xfId="2290" applyFont="1" applyAlignment="1">
      <alignment horizontal="left" vertical="top" wrapText="1"/>
    </xf>
    <xf numFmtId="0" fontId="114" fillId="0" borderId="0" xfId="2290" applyFont="1" applyAlignment="1">
      <alignment horizontal="left" wrapText="1"/>
    </xf>
    <xf numFmtId="0" fontId="83" fillId="0" borderId="11" xfId="171" applyFont="1" applyFill="1" applyBorder="1" applyAlignment="1" applyProtection="1">
      <alignment horizontal="left" vertical="top" wrapText="1"/>
      <protection locked="0"/>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0" fontId="83" fillId="0" borderId="24" xfId="171" applyFont="1" applyFill="1" applyBorder="1" applyAlignment="1" applyProtection="1">
      <alignment horizontal="center" vertical="center"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9" fontId="53" fillId="0" borderId="11" xfId="171" applyNumberFormat="1" applyFont="1" applyFill="1" applyBorder="1" applyAlignment="1" applyProtection="1">
      <alignment horizontal="center" vertical="top" wrapText="1"/>
      <protection locked="0"/>
    </xf>
    <xf numFmtId="9" fontId="83" fillId="29" borderId="11" xfId="171" applyNumberFormat="1" applyFont="1" applyFill="1" applyBorder="1" applyAlignment="1" applyProtection="1">
      <alignment horizontal="center" vertical="center" wrapText="1"/>
      <protection locked="0"/>
    </xf>
    <xf numFmtId="9" fontId="83" fillId="29" borderId="24" xfId="171" applyNumberFormat="1" applyFont="1" applyFill="1" applyBorder="1" applyAlignment="1" applyProtection="1">
      <alignment horizontal="center" vertical="center" wrapText="1"/>
      <protection locked="0"/>
    </xf>
    <xf numFmtId="0" fontId="83" fillId="29" borderId="24" xfId="171" applyFont="1" applyFill="1" applyBorder="1" applyAlignment="1" applyProtection="1">
      <alignment horizontal="center" vertical="center" wrapText="1"/>
      <protection locked="0"/>
    </xf>
    <xf numFmtId="9" fontId="83" fillId="29" borderId="11" xfId="171" applyNumberFormat="1" applyFont="1" applyFill="1" applyBorder="1" applyAlignment="1" applyProtection="1">
      <alignment horizontal="center" vertical="top" wrapText="1"/>
      <protection locked="0"/>
    </xf>
    <xf numFmtId="9" fontId="53" fillId="0" borderId="24" xfId="171" applyNumberFormat="1" applyFont="1" applyFill="1" applyBorder="1" applyAlignment="1" applyProtection="1">
      <alignment horizontal="center" vertical="center" wrapText="1"/>
      <protection locked="0"/>
    </xf>
    <xf numFmtId="0" fontId="53" fillId="26" borderId="0" xfId="475" applyFont="1" applyFill="1" applyBorder="1" applyAlignment="1">
      <alignment horizontal="left" wrapText="1"/>
    </xf>
    <xf numFmtId="0" fontId="53" fillId="26" borderId="0" xfId="475" applyFont="1" applyFill="1" applyBorder="1" applyAlignment="1">
      <alignment horizontal="left" vertical="center" wrapText="1"/>
    </xf>
    <xf numFmtId="0" fontId="31" fillId="26" borderId="0" xfId="475" applyFont="1" applyFill="1" applyBorder="1" applyAlignment="1">
      <alignment horizontal="center" wrapText="1"/>
    </xf>
    <xf numFmtId="0" fontId="177" fillId="26" borderId="0" xfId="475" applyFont="1" applyFill="1" applyBorder="1" applyAlignment="1">
      <alignment horizontal="left" vertical="top" wrapText="1"/>
    </xf>
    <xf numFmtId="0" fontId="53" fillId="29" borderId="0" xfId="475" applyFont="1" applyFill="1" applyBorder="1" applyAlignment="1">
      <alignment horizontal="left" vertical="top" wrapText="1"/>
    </xf>
    <xf numFmtId="0" fontId="53" fillId="0" borderId="0" xfId="475" applyFont="1" applyBorder="1" applyAlignment="1">
      <alignment wrapText="1"/>
    </xf>
    <xf numFmtId="0" fontId="134" fillId="26" borderId="0" xfId="475" applyFont="1" applyFill="1" applyBorder="1" applyAlignment="1">
      <alignment wrapText="1"/>
    </xf>
    <xf numFmtId="0" fontId="135" fillId="26" borderId="0" xfId="475" applyFont="1" applyFill="1" applyBorder="1" applyAlignment="1">
      <alignment wrapText="1"/>
    </xf>
    <xf numFmtId="0" fontId="52" fillId="26" borderId="0" xfId="475" applyFont="1" applyFill="1" applyBorder="1" applyAlignment="1" applyProtection="1">
      <alignment horizontal="left" wrapText="1"/>
    </xf>
    <xf numFmtId="0" fontId="181" fillId="26" borderId="0" xfId="80" applyFont="1" applyFill="1" applyBorder="1" applyAlignment="1" applyProtection="1">
      <alignment horizontal="left" vertical="top" wrapText="1"/>
    </xf>
    <xf numFmtId="0" fontId="53" fillId="0" borderId="0" xfId="475" applyFont="1" applyFill="1" applyBorder="1" applyAlignment="1">
      <alignment horizontal="left" vertical="center" wrapText="1"/>
    </xf>
    <xf numFmtId="0" fontId="97" fillId="0" borderId="0" xfId="475" applyFont="1" applyBorder="1" applyAlignment="1">
      <alignment vertical="top" wrapText="1"/>
    </xf>
    <xf numFmtId="0" fontId="100" fillId="26" borderId="0" xfId="80" applyFont="1" applyFill="1" applyBorder="1" applyAlignment="1" applyProtection="1">
      <alignment horizontal="center" vertical="center" wrapText="1"/>
    </xf>
    <xf numFmtId="0" fontId="174" fillId="30" borderId="0" xfId="475" applyFont="1" applyFill="1" applyBorder="1" applyAlignment="1">
      <alignment horizontal="center" vertical="center" wrapText="1"/>
    </xf>
    <xf numFmtId="0" fontId="103" fillId="35" borderId="0" xfId="475" applyFont="1" applyFill="1" applyBorder="1" applyAlignment="1">
      <alignment horizontal="left" vertical="center" wrapText="1"/>
    </xf>
    <xf numFmtId="0" fontId="103" fillId="35" borderId="0" xfId="475" applyFont="1" applyFill="1" applyBorder="1" applyAlignment="1">
      <alignment vertical="center" wrapText="1"/>
    </xf>
    <xf numFmtId="0" fontId="97" fillId="0" borderId="0" xfId="475" applyFont="1" applyFill="1" applyBorder="1" applyAlignment="1" applyProtection="1">
      <alignment horizontal="left" vertical="top" wrapText="1"/>
    </xf>
    <xf numFmtId="0" fontId="56" fillId="0" borderId="0" xfId="475" applyFont="1" applyFill="1" applyBorder="1" applyAlignment="1" applyProtection="1">
      <alignment vertical="top" wrapText="1"/>
    </xf>
    <xf numFmtId="0" fontId="31" fillId="0" borderId="0" xfId="475" applyFill="1" applyBorder="1" applyAlignment="1" applyProtection="1">
      <alignment vertical="top" wrapText="1"/>
    </xf>
    <xf numFmtId="0" fontId="97" fillId="0" borderId="0" xfId="475" applyFont="1" applyBorder="1" applyAlignment="1" applyProtection="1">
      <alignment wrapText="1"/>
    </xf>
    <xf numFmtId="0" fontId="56" fillId="0" borderId="0" xfId="475" applyFont="1" applyBorder="1" applyAlignment="1" applyProtection="1">
      <alignment wrapText="1"/>
    </xf>
    <xf numFmtId="0" fontId="53" fillId="29" borderId="0" xfId="475" applyFont="1" applyFill="1" applyBorder="1" applyAlignment="1" applyProtection="1">
      <alignment horizontal="left" wrapText="1"/>
    </xf>
    <xf numFmtId="0" fontId="52" fillId="29" borderId="0" xfId="475" applyFont="1" applyFill="1" applyBorder="1" applyAlignment="1" applyProtection="1">
      <alignment horizontal="left" wrapText="1"/>
    </xf>
    <xf numFmtId="0" fontId="175" fillId="29" borderId="0" xfId="475" applyFont="1" applyFill="1" applyBorder="1" applyAlignment="1" applyProtection="1">
      <alignment horizontal="left" wrapText="1"/>
    </xf>
    <xf numFmtId="0" fontId="175" fillId="26" borderId="0" xfId="475" applyFont="1" applyFill="1" applyBorder="1" applyAlignment="1" applyProtection="1">
      <alignment horizontal="left" wrapText="1"/>
    </xf>
    <xf numFmtId="0" fontId="56" fillId="26" borderId="0" xfId="475" applyFont="1" applyFill="1" applyBorder="1" applyAlignment="1">
      <alignment horizontal="center" vertical="top" wrapText="1"/>
    </xf>
    <xf numFmtId="0" fontId="107" fillId="29" borderId="0" xfId="80" applyFont="1" applyFill="1" applyBorder="1" applyAlignment="1" applyProtection="1">
      <alignment horizontal="left"/>
      <protection locked="0"/>
    </xf>
    <xf numFmtId="0" fontId="57" fillId="29" borderId="0" xfId="80" applyFont="1" applyFill="1" applyAlignment="1" applyProtection="1">
      <alignment horizontal="left" vertical="center"/>
    </xf>
    <xf numFmtId="0" fontId="31" fillId="29" borderId="0" xfId="0" applyFont="1" applyFill="1" applyBorder="1" applyAlignment="1">
      <alignment horizontal="left" vertical="center" wrapText="1"/>
    </xf>
    <xf numFmtId="0" fontId="57" fillId="29" borderId="0" xfId="80" applyFont="1" applyFill="1" applyBorder="1" applyAlignment="1" applyProtection="1">
      <alignment horizontal="center" vertical="center" wrapText="1"/>
    </xf>
    <xf numFmtId="0" fontId="127" fillId="60" borderId="210" xfId="0" applyFont="1" applyFill="1" applyBorder="1" applyAlignment="1">
      <alignment horizontal="left" vertical="center" wrapText="1"/>
    </xf>
    <xf numFmtId="0" fontId="127" fillId="60" borderId="141" xfId="0" applyFont="1" applyFill="1" applyBorder="1" applyAlignment="1">
      <alignment horizontal="left" vertical="center" wrapText="1"/>
    </xf>
    <xf numFmtId="0" fontId="127" fillId="60" borderId="211" xfId="0" applyFont="1" applyFill="1" applyBorder="1" applyAlignment="1">
      <alignment horizontal="left" vertical="center" wrapText="1"/>
    </xf>
    <xf numFmtId="0" fontId="171" fillId="61" borderId="137" xfId="0" applyFont="1" applyFill="1" applyBorder="1" applyAlignment="1">
      <alignment horizontal="center" vertical="center" textRotation="90" wrapText="1"/>
    </xf>
    <xf numFmtId="0" fontId="171" fillId="61" borderId="138" xfId="0" applyFont="1" applyFill="1" applyBorder="1" applyAlignment="1">
      <alignment horizontal="center" vertical="center" textRotation="90" wrapText="1"/>
    </xf>
    <xf numFmtId="0" fontId="104" fillId="61" borderId="98" xfId="0" applyFont="1" applyFill="1" applyBorder="1" applyAlignment="1">
      <alignment horizontal="center" vertical="center" wrapText="1"/>
    </xf>
    <xf numFmtId="0" fontId="104" fillId="61" borderId="139" xfId="0" applyFont="1" applyFill="1" applyBorder="1" applyAlignment="1">
      <alignment horizontal="center" vertical="center" wrapText="1"/>
    </xf>
    <xf numFmtId="0" fontId="104" fillId="36" borderId="112" xfId="0" applyFont="1" applyFill="1" applyBorder="1" applyAlignment="1">
      <alignment horizontal="center" vertical="center" wrapText="1"/>
    </xf>
    <xf numFmtId="0" fontId="104" fillId="36" borderId="98" xfId="0" applyFont="1" applyFill="1" applyBorder="1" applyAlignment="1">
      <alignment horizontal="center" vertical="center" wrapText="1"/>
    </xf>
    <xf numFmtId="0" fontId="104" fillId="36" borderId="113" xfId="0" applyFont="1" applyFill="1" applyBorder="1" applyAlignment="1">
      <alignment horizontal="center" vertical="center" wrapText="1"/>
    </xf>
    <xf numFmtId="0" fontId="171" fillId="37" borderId="213" xfId="0" applyFont="1" applyFill="1" applyBorder="1" applyAlignment="1">
      <alignment horizontal="center" vertical="center" textRotation="90" wrapText="1"/>
    </xf>
    <xf numFmtId="0" fontId="171" fillId="37" borderId="144" xfId="0" applyFont="1" applyFill="1" applyBorder="1" applyAlignment="1">
      <alignment horizontal="center" vertical="center" textRotation="90" wrapText="1"/>
    </xf>
    <xf numFmtId="0" fontId="171" fillId="37" borderId="214" xfId="0" applyFont="1" applyFill="1" applyBorder="1" applyAlignment="1">
      <alignment horizontal="center" vertical="center" textRotation="90" wrapText="1"/>
    </xf>
    <xf numFmtId="0" fontId="104" fillId="37" borderId="156" xfId="0" applyFont="1" applyFill="1" applyBorder="1" applyAlignment="1">
      <alignment horizontal="center" vertical="center" wrapText="1"/>
    </xf>
    <xf numFmtId="0" fontId="104" fillId="37" borderId="146" xfId="0" applyFont="1" applyFill="1" applyBorder="1" applyAlignment="1">
      <alignment horizontal="center" vertical="center" wrapText="1"/>
    </xf>
    <xf numFmtId="0" fontId="57" fillId="29" borderId="209" xfId="80" applyFont="1" applyFill="1" applyBorder="1" applyAlignment="1" applyProtection="1">
      <alignment horizontal="center" vertical="center"/>
    </xf>
    <xf numFmtId="0" fontId="34" fillId="29" borderId="209" xfId="80" applyFill="1" applyBorder="1" applyAlignment="1" applyProtection="1">
      <alignment horizontal="center" vertical="center"/>
    </xf>
    <xf numFmtId="0" fontId="57" fillId="29" borderId="0" xfId="80" applyFont="1" applyFill="1" applyBorder="1" applyAlignment="1" applyProtection="1">
      <alignment horizontal="center" vertical="center"/>
    </xf>
    <xf numFmtId="0" fontId="33" fillId="29" borderId="0" xfId="0" applyFont="1" applyFill="1" applyBorder="1" applyAlignment="1">
      <alignment horizontal="left" vertical="center" wrapText="1"/>
    </xf>
    <xf numFmtId="0" fontId="104" fillId="37" borderId="119" xfId="0" applyFont="1" applyFill="1" applyBorder="1" applyAlignment="1">
      <alignment horizontal="center" vertical="center" wrapText="1"/>
    </xf>
    <xf numFmtId="0" fontId="104" fillId="37" borderId="88" xfId="0" applyFont="1" applyFill="1" applyBorder="1" applyAlignment="1">
      <alignment horizontal="center" vertical="center" wrapText="1"/>
    </xf>
    <xf numFmtId="0" fontId="104" fillId="37" borderId="120" xfId="0" applyFont="1" applyFill="1" applyBorder="1" applyAlignment="1">
      <alignment horizontal="center" vertical="center" wrapText="1"/>
    </xf>
    <xf numFmtId="44" fontId="104" fillId="38" borderId="86" xfId="52" applyFont="1" applyFill="1" applyBorder="1" applyAlignment="1">
      <alignment horizontal="center" vertical="center" wrapText="1"/>
    </xf>
    <xf numFmtId="44" fontId="104" fillId="38" borderId="90" xfId="52" applyFont="1" applyFill="1" applyBorder="1" applyAlignment="1">
      <alignment horizontal="center" vertical="center" wrapText="1"/>
    </xf>
    <xf numFmtId="0" fontId="104" fillId="39" borderId="87" xfId="0" applyFont="1" applyFill="1" applyBorder="1" applyAlignment="1">
      <alignment horizontal="center" vertical="center" wrapText="1"/>
    </xf>
    <xf numFmtId="0" fontId="104" fillId="39" borderId="88" xfId="0" applyFont="1" applyFill="1" applyBorder="1" applyAlignment="1">
      <alignment horizontal="center" vertical="center"/>
    </xf>
    <xf numFmtId="0" fontId="104" fillId="39" borderId="89" xfId="0" applyFont="1" applyFill="1" applyBorder="1" applyAlignment="1">
      <alignment horizontal="center" vertical="center"/>
    </xf>
    <xf numFmtId="0" fontId="104" fillId="40" borderId="90" xfId="0" applyFont="1" applyFill="1" applyBorder="1" applyAlignment="1">
      <alignment horizontal="center" vertical="center"/>
    </xf>
    <xf numFmtId="0" fontId="104" fillId="40" borderId="86" xfId="0" applyFont="1" applyFill="1" applyBorder="1" applyAlignment="1">
      <alignment horizontal="center" vertical="center"/>
    </xf>
    <xf numFmtId="9" fontId="104" fillId="37" borderId="87" xfId="108" applyFont="1" applyFill="1" applyBorder="1" applyAlignment="1">
      <alignment horizontal="center" vertical="center" wrapText="1"/>
    </xf>
    <xf numFmtId="9" fontId="104" fillId="37" borderId="89" xfId="108" applyFont="1" applyFill="1" applyBorder="1" applyAlignment="1">
      <alignment horizontal="center" vertical="center" wrapText="1"/>
    </xf>
    <xf numFmtId="0" fontId="130" fillId="25" borderId="198" xfId="0" applyFont="1" applyFill="1" applyBorder="1" applyAlignment="1">
      <alignment horizontal="center" vertical="center" wrapText="1"/>
    </xf>
    <xf numFmtId="0" fontId="130" fillId="25" borderId="199" xfId="0" applyFont="1" applyFill="1" applyBorder="1" applyAlignment="1">
      <alignment horizontal="center" vertical="center" wrapText="1"/>
    </xf>
    <xf numFmtId="0" fontId="104" fillId="0" borderId="147" xfId="0" applyFont="1" applyFill="1" applyBorder="1" applyAlignment="1">
      <alignment horizontal="center" vertical="center" wrapText="1"/>
    </xf>
    <xf numFmtId="0" fontId="104" fillId="0" borderId="148" xfId="0" applyFont="1" applyFill="1" applyBorder="1" applyAlignment="1">
      <alignment horizontal="center" vertical="center" wrapText="1"/>
    </xf>
    <xf numFmtId="0" fontId="131" fillId="63" borderId="59" xfId="0" applyFont="1" applyFill="1" applyBorder="1" applyAlignment="1">
      <alignment horizontal="center" vertical="center" wrapText="1"/>
    </xf>
    <xf numFmtId="0" fontId="131" fillId="63" borderId="133" xfId="0" applyFont="1" applyFill="1" applyBorder="1" applyAlignment="1">
      <alignment horizontal="center" vertical="center" wrapText="1"/>
    </xf>
    <xf numFmtId="0" fontId="129" fillId="32" borderId="73" xfId="0" applyFont="1" applyFill="1" applyBorder="1" applyAlignment="1">
      <alignment horizontal="center" vertical="center" wrapText="1"/>
    </xf>
    <xf numFmtId="0" fontId="95" fillId="43" borderId="73" xfId="0" applyFont="1" applyFill="1" applyBorder="1" applyAlignment="1">
      <alignment horizontal="center" vertical="center" wrapText="1"/>
    </xf>
    <xf numFmtId="0" fontId="129" fillId="46" borderId="73" xfId="0" applyFont="1" applyFill="1" applyBorder="1" applyAlignment="1">
      <alignment horizontal="center" vertical="center" wrapText="1"/>
    </xf>
    <xf numFmtId="0" fontId="129" fillId="42" borderId="73" xfId="0" applyFont="1" applyFill="1" applyBorder="1" applyAlignment="1">
      <alignment horizontal="center" vertical="center" wrapText="1"/>
    </xf>
    <xf numFmtId="0" fontId="129" fillId="33" borderId="73" xfId="0" applyFont="1" applyFill="1" applyBorder="1" applyAlignment="1">
      <alignment horizontal="center" vertical="center" wrapText="1"/>
    </xf>
    <xf numFmtId="0" fontId="129" fillId="45" borderId="73" xfId="0" applyFont="1" applyFill="1" applyBorder="1" applyAlignment="1">
      <alignment horizontal="center" vertical="center" wrapText="1"/>
    </xf>
    <xf numFmtId="0" fontId="105" fillId="52" borderId="59" xfId="0" applyFont="1" applyFill="1" applyBorder="1" applyAlignment="1">
      <alignment horizontal="center" vertical="center" wrapText="1"/>
    </xf>
    <xf numFmtId="0" fontId="81" fillId="44" borderId="59" xfId="0" applyFont="1" applyFill="1" applyBorder="1" applyAlignment="1">
      <alignment horizontal="center" vertical="center" wrapText="1"/>
    </xf>
    <xf numFmtId="0" fontId="81" fillId="44" borderId="75" xfId="0" applyFont="1" applyFill="1" applyBorder="1" applyAlignment="1">
      <alignment horizontal="center" vertical="center" wrapText="1"/>
    </xf>
    <xf numFmtId="0" fontId="52" fillId="39" borderId="59" xfId="0" applyFont="1" applyFill="1" applyBorder="1" applyAlignment="1">
      <alignment horizontal="center" vertical="center"/>
    </xf>
    <xf numFmtId="0" fontId="95" fillId="44" borderId="73" xfId="0" applyFont="1" applyFill="1" applyBorder="1" applyAlignment="1">
      <alignment horizontal="center" vertical="center" wrapText="1"/>
    </xf>
    <xf numFmtId="0" fontId="95" fillId="44" borderId="74" xfId="0" applyFont="1" applyFill="1" applyBorder="1" applyAlignment="1">
      <alignment horizontal="center" vertical="center" wrapText="1"/>
    </xf>
    <xf numFmtId="0" fontId="171" fillId="51" borderId="126" xfId="0" applyFont="1" applyFill="1" applyBorder="1" applyAlignment="1">
      <alignment horizontal="center" vertical="center" textRotation="90" wrapText="1"/>
    </xf>
    <xf numFmtId="0" fontId="171" fillId="51" borderId="127" xfId="0" applyFont="1" applyFill="1" applyBorder="1" applyAlignment="1">
      <alignment horizontal="center" vertical="center" textRotation="90" wrapText="1"/>
    </xf>
    <xf numFmtId="0" fontId="171" fillId="51" borderId="128" xfId="0" applyFont="1" applyFill="1" applyBorder="1" applyAlignment="1">
      <alignment horizontal="center" vertical="center" textRotation="90" wrapText="1"/>
    </xf>
    <xf numFmtId="0" fontId="129" fillId="52" borderId="177" xfId="0" applyFont="1" applyFill="1" applyBorder="1" applyAlignment="1">
      <alignment horizontal="center" vertical="center" wrapText="1"/>
    </xf>
    <xf numFmtId="0" fontId="129" fillId="52" borderId="178" xfId="0" applyFont="1" applyFill="1" applyBorder="1" applyAlignment="1">
      <alignment horizontal="center" vertical="center" wrapText="1"/>
    </xf>
    <xf numFmtId="0" fontId="129" fillId="63" borderId="178" xfId="0" applyFont="1" applyFill="1" applyBorder="1" applyAlignment="1">
      <alignment horizontal="center" vertical="center" wrapText="1"/>
    </xf>
    <xf numFmtId="0" fontId="104" fillId="50" borderId="78" xfId="0" applyFont="1" applyFill="1" applyBorder="1" applyAlignment="1">
      <alignment horizontal="center" vertical="center" wrapText="1"/>
    </xf>
    <xf numFmtId="0" fontId="104" fillId="49" borderId="78" xfId="0" applyFont="1" applyFill="1" applyBorder="1" applyAlignment="1">
      <alignment horizontal="center" vertical="center" wrapText="1"/>
    </xf>
    <xf numFmtId="0" fontId="104" fillId="49" borderId="79" xfId="0" applyFont="1" applyFill="1" applyBorder="1" applyAlignment="1">
      <alignment horizontal="center" vertical="center" wrapText="1"/>
    </xf>
    <xf numFmtId="0" fontId="131" fillId="31" borderId="80" xfId="0" applyFont="1" applyFill="1" applyBorder="1" applyAlignment="1">
      <alignment horizontal="center" vertical="center" wrapText="1"/>
    </xf>
    <xf numFmtId="0" fontId="131" fillId="31" borderId="81" xfId="0" applyFont="1" applyFill="1" applyBorder="1" applyAlignment="1">
      <alignment horizontal="center" vertical="center" wrapText="1"/>
    </xf>
    <xf numFmtId="0" fontId="171" fillId="41" borderId="203" xfId="0" applyFont="1" applyFill="1" applyBorder="1" applyAlignment="1">
      <alignment horizontal="center" vertical="center" textRotation="90" wrapText="1"/>
    </xf>
    <xf numFmtId="0" fontId="171" fillId="41" borderId="204" xfId="0" applyFont="1" applyFill="1" applyBorder="1" applyAlignment="1">
      <alignment horizontal="center" vertical="center" textRotation="90" wrapText="1"/>
    </xf>
    <xf numFmtId="0" fontId="171" fillId="41" borderId="205" xfId="0" applyFont="1" applyFill="1" applyBorder="1" applyAlignment="1">
      <alignment horizontal="center" vertical="center" textRotation="90" wrapText="1"/>
    </xf>
    <xf numFmtId="0" fontId="129" fillId="41" borderId="202" xfId="0" applyFont="1" applyFill="1" applyBorder="1" applyAlignment="1">
      <alignment horizontal="center" vertical="center" wrapText="1"/>
    </xf>
    <xf numFmtId="0" fontId="129" fillId="41" borderId="107" xfId="0" applyFont="1" applyFill="1" applyBorder="1" applyAlignment="1">
      <alignment horizontal="center" vertical="center" wrapText="1"/>
    </xf>
    <xf numFmtId="0" fontId="129" fillId="34" borderId="73" xfId="0" applyFont="1" applyFill="1" applyBorder="1" applyAlignment="1">
      <alignment horizontal="center" vertical="center" wrapText="1"/>
    </xf>
    <xf numFmtId="0" fontId="52" fillId="50" borderId="59" xfId="0" applyFont="1" applyFill="1" applyBorder="1" applyAlignment="1">
      <alignment horizontal="center" vertical="center" wrapText="1"/>
    </xf>
    <xf numFmtId="0" fontId="52" fillId="49" borderId="59" xfId="0" applyFont="1" applyFill="1" applyBorder="1" applyAlignment="1">
      <alignment horizontal="center" vertical="center" wrapText="1"/>
    </xf>
    <xf numFmtId="0" fontId="52" fillId="49" borderId="70" xfId="0" applyFont="1" applyFill="1" applyBorder="1" applyAlignment="1">
      <alignment horizontal="center" vertical="center" wrapText="1"/>
    </xf>
    <xf numFmtId="9" fontId="104" fillId="37" borderId="88" xfId="108" applyFont="1" applyFill="1" applyBorder="1" applyAlignment="1">
      <alignment horizontal="center" vertical="center" wrapText="1"/>
    </xf>
    <xf numFmtId="0" fontId="104" fillId="37" borderId="87" xfId="0" applyFont="1" applyFill="1" applyBorder="1" applyAlignment="1">
      <alignment horizontal="center" vertical="center" wrapText="1"/>
    </xf>
    <xf numFmtId="0" fontId="104" fillId="37" borderId="89" xfId="0" applyFont="1" applyFill="1" applyBorder="1" applyAlignment="1">
      <alignment horizontal="center" vertical="center" wrapText="1"/>
    </xf>
    <xf numFmtId="0" fontId="104" fillId="37" borderId="87" xfId="0" applyFont="1" applyFill="1" applyBorder="1" applyAlignment="1">
      <alignment horizontal="center" vertical="top" wrapText="1"/>
    </xf>
    <xf numFmtId="0" fontId="104" fillId="37" borderId="169" xfId="0" applyFont="1" applyFill="1" applyBorder="1" applyAlignment="1">
      <alignment horizontal="center" vertical="top" wrapText="1"/>
    </xf>
    <xf numFmtId="0" fontId="52" fillId="61" borderId="59" xfId="0" applyFont="1" applyFill="1" applyBorder="1" applyAlignment="1">
      <alignment horizontal="center" vertical="center" wrapText="1"/>
    </xf>
    <xf numFmtId="0" fontId="61" fillId="37" borderId="65" xfId="0" applyFont="1" applyFill="1" applyBorder="1" applyAlignment="1">
      <alignment horizontal="center" vertical="center" wrapText="1"/>
    </xf>
    <xf numFmtId="0" fontId="61" fillId="37" borderId="111" xfId="0" applyFont="1" applyFill="1" applyBorder="1" applyAlignment="1">
      <alignment horizontal="center" vertical="center" wrapText="1"/>
    </xf>
    <xf numFmtId="44" fontId="52" fillId="38" borderId="133" xfId="52" applyFont="1" applyFill="1" applyBorder="1" applyAlignment="1">
      <alignment horizontal="center" vertical="center" wrapText="1"/>
    </xf>
    <xf numFmtId="44" fontId="52" fillId="38" borderId="201" xfId="52" applyFont="1" applyFill="1" applyBorder="1" applyAlignment="1">
      <alignment horizontal="center" vertical="center" wrapText="1"/>
    </xf>
    <xf numFmtId="44" fontId="52" fillId="38" borderId="58" xfId="52" applyFont="1" applyFill="1" applyBorder="1" applyAlignment="1">
      <alignment horizontal="center" vertical="center" wrapText="1"/>
    </xf>
    <xf numFmtId="0" fontId="52" fillId="40" borderId="62" xfId="0" applyFont="1" applyFill="1" applyBorder="1" applyAlignment="1">
      <alignment horizontal="center" vertical="center"/>
    </xf>
    <xf numFmtId="0" fontId="52" fillId="40" borderId="60" xfId="0" applyFont="1" applyFill="1" applyBorder="1" applyAlignment="1">
      <alignment horizontal="center" vertical="center"/>
    </xf>
    <xf numFmtId="0" fontId="52" fillId="40" borderId="63" xfId="0" applyFont="1" applyFill="1" applyBorder="1" applyAlignment="1">
      <alignment horizontal="center" vertical="center"/>
    </xf>
    <xf numFmtId="0" fontId="52" fillId="40" borderId="58" xfId="0" applyFont="1" applyFill="1" applyBorder="1" applyAlignment="1">
      <alignment horizontal="center" vertical="center"/>
    </xf>
    <xf numFmtId="0" fontId="52" fillId="40" borderId="59" xfId="0" applyFont="1" applyFill="1" applyBorder="1" applyAlignment="1">
      <alignment horizontal="center" vertical="center"/>
    </xf>
    <xf numFmtId="0" fontId="105" fillId="46" borderId="59" xfId="0" applyFont="1" applyFill="1" applyBorder="1" applyAlignment="1">
      <alignment horizontal="center" vertical="center" wrapText="1"/>
    </xf>
    <xf numFmtId="0" fontId="131" fillId="42" borderId="59" xfId="0" applyFont="1" applyFill="1" applyBorder="1" applyAlignment="1">
      <alignment horizontal="center" vertical="center" wrapText="1"/>
    </xf>
    <xf numFmtId="0" fontId="131" fillId="33" borderId="59" xfId="0" applyFont="1" applyFill="1" applyBorder="1" applyAlignment="1">
      <alignment horizontal="center" vertical="center" wrapText="1"/>
    </xf>
    <xf numFmtId="0" fontId="105" fillId="45" borderId="133" xfId="0" applyFont="1" applyFill="1" applyBorder="1" applyAlignment="1">
      <alignment horizontal="center" vertical="center" wrapText="1"/>
    </xf>
    <xf numFmtId="0" fontId="105" fillId="45" borderId="201" xfId="0" applyFont="1" applyFill="1" applyBorder="1" applyAlignment="1">
      <alignment horizontal="center" vertical="center" wrapText="1"/>
    </xf>
    <xf numFmtId="0" fontId="105" fillId="45" borderId="58" xfId="0" applyFont="1" applyFill="1" applyBorder="1" applyAlignment="1">
      <alignment horizontal="center" vertical="center" wrapText="1"/>
    </xf>
    <xf numFmtId="0" fontId="105" fillId="31" borderId="59" xfId="0" applyFont="1" applyFill="1" applyBorder="1" applyAlignment="1">
      <alignment horizontal="center" vertical="center" wrapText="1"/>
    </xf>
    <xf numFmtId="0" fontId="171" fillId="31" borderId="212" xfId="0" applyFont="1" applyFill="1" applyBorder="1" applyAlignment="1">
      <alignment horizontal="center" vertical="center" textRotation="90" wrapText="1"/>
    </xf>
    <xf numFmtId="0" fontId="171" fillId="31" borderId="108" xfId="0" applyFont="1" applyFill="1" applyBorder="1" applyAlignment="1">
      <alignment horizontal="center" vertical="center" textRotation="90" wrapText="1"/>
    </xf>
    <xf numFmtId="0" fontId="129" fillId="31" borderId="78" xfId="0" applyFont="1" applyFill="1" applyBorder="1" applyAlignment="1">
      <alignment horizontal="center" vertical="center" wrapText="1"/>
    </xf>
    <xf numFmtId="0" fontId="104" fillId="48" borderId="78" xfId="0" applyFont="1" applyFill="1" applyBorder="1" applyAlignment="1">
      <alignment horizontal="center" vertical="center" wrapText="1"/>
    </xf>
    <xf numFmtId="0" fontId="52" fillId="48" borderId="59" xfId="0" applyFont="1" applyFill="1" applyBorder="1" applyAlignment="1">
      <alignment horizontal="center" vertical="center" wrapText="1"/>
    </xf>
    <xf numFmtId="0" fontId="31" fillId="0" borderId="194" xfId="0" applyFont="1" applyFill="1" applyBorder="1" applyAlignment="1">
      <alignment horizontal="left" vertical="top" wrapText="1"/>
    </xf>
    <xf numFmtId="0" fontId="31" fillId="0" borderId="54" xfId="0" applyFont="1" applyFill="1" applyBorder="1" applyAlignment="1">
      <alignment horizontal="left" vertical="top" wrapText="1"/>
    </xf>
    <xf numFmtId="0" fontId="31" fillId="0" borderId="195" xfId="0" applyFont="1" applyFill="1" applyBorder="1" applyAlignment="1">
      <alignment horizontal="left" vertical="top" wrapText="1"/>
    </xf>
    <xf numFmtId="0" fontId="31" fillId="29" borderId="194" xfId="0" applyFont="1" applyFill="1" applyBorder="1" applyAlignment="1">
      <alignment horizontal="center" vertical="top" wrapText="1"/>
    </xf>
    <xf numFmtId="0" fontId="31" fillId="29" borderId="54" xfId="0" applyFont="1" applyFill="1" applyBorder="1" applyAlignment="1">
      <alignment horizontal="center" vertical="top" wrapText="1"/>
    </xf>
    <xf numFmtId="0" fontId="31" fillId="29" borderId="179" xfId="0" applyFont="1" applyFill="1" applyBorder="1" applyAlignment="1">
      <alignment horizontal="center" vertical="top" wrapText="1"/>
    </xf>
    <xf numFmtId="0" fontId="31" fillId="29" borderId="180" xfId="0" applyFont="1" applyFill="1" applyBorder="1" applyAlignment="1">
      <alignment horizontal="center" vertical="top" wrapText="1"/>
    </xf>
    <xf numFmtId="0" fontId="31" fillId="29" borderId="181" xfId="0" applyFont="1" applyFill="1" applyBorder="1" applyAlignment="1">
      <alignment horizontal="center" vertical="top" wrapText="1"/>
    </xf>
    <xf numFmtId="0" fontId="60" fillId="47" borderId="155" xfId="0" applyFont="1" applyFill="1" applyBorder="1" applyAlignment="1">
      <alignment horizontal="left"/>
    </xf>
    <xf numFmtId="0" fontId="31" fillId="37" borderId="168" xfId="0" applyFont="1" applyFill="1" applyBorder="1" applyAlignment="1">
      <alignment horizontal="left" vertical="top" wrapText="1"/>
    </xf>
    <xf numFmtId="0" fontId="31" fillId="37" borderId="118" xfId="0" applyFont="1" applyFill="1" applyBorder="1" applyAlignment="1">
      <alignment horizontal="left" vertical="top" wrapText="1"/>
    </xf>
    <xf numFmtId="0" fontId="31" fillId="0" borderId="130" xfId="0" applyFont="1" applyFill="1" applyBorder="1" applyAlignment="1">
      <alignment horizontal="center" vertical="top" wrapText="1"/>
    </xf>
    <xf numFmtId="0" fontId="31" fillId="0" borderId="54" xfId="0" applyFont="1" applyFill="1" applyBorder="1" applyAlignment="1">
      <alignment horizontal="center" vertical="top" wrapText="1"/>
    </xf>
    <xf numFmtId="0" fontId="31" fillId="0" borderId="131" xfId="0" applyFont="1" applyFill="1" applyBorder="1" applyAlignment="1">
      <alignment horizontal="center" vertical="top" wrapText="1"/>
    </xf>
    <xf numFmtId="0" fontId="0" fillId="0" borderId="54" xfId="0" applyFill="1" applyBorder="1" applyAlignment="1">
      <alignment horizontal="center" vertical="top" wrapText="1"/>
    </xf>
    <xf numFmtId="0" fontId="0" fillId="0" borderId="131" xfId="0" applyFill="1" applyBorder="1" applyAlignment="1">
      <alignment horizontal="center" vertical="top" wrapText="1"/>
    </xf>
    <xf numFmtId="0" fontId="114" fillId="0" borderId="0" xfId="2290" applyFont="1" applyAlignment="1">
      <alignment horizontal="left" vertical="top" wrapText="1"/>
    </xf>
    <xf numFmtId="0" fontId="110" fillId="0" borderId="0" xfId="2290" applyFont="1" applyAlignment="1">
      <alignment horizontal="center"/>
    </xf>
    <xf numFmtId="0" fontId="111" fillId="0" borderId="0" xfId="2290" applyFont="1" applyAlignment="1">
      <alignment horizontal="center"/>
    </xf>
    <xf numFmtId="0" fontId="114" fillId="0" borderId="0" xfId="2290" applyFont="1" applyAlignment="1">
      <alignment horizontal="left" wrapText="1"/>
    </xf>
    <xf numFmtId="0" fontId="114" fillId="0" borderId="0" xfId="2290" applyFont="1" applyAlignment="1">
      <alignment horizontal="center"/>
    </xf>
    <xf numFmtId="0" fontId="3" fillId="0" borderId="0" xfId="2290" applyAlignment="1">
      <alignment horizontal="left" vertical="top" wrapText="1"/>
    </xf>
    <xf numFmtId="0" fontId="3" fillId="0" borderId="0" xfId="2290" applyAlignment="1">
      <alignment horizontal="left" wrapText="1"/>
    </xf>
    <xf numFmtId="0" fontId="115" fillId="0" borderId="0" xfId="2290" applyFont="1" applyAlignment="1">
      <alignment horizontal="left" vertical="center" wrapText="1"/>
    </xf>
    <xf numFmtId="0" fontId="53" fillId="29" borderId="0" xfId="168" applyFont="1" applyFill="1" applyBorder="1" applyAlignment="1" applyProtection="1">
      <alignment horizontal="left" vertical="center" wrapText="1"/>
      <protection locked="0"/>
    </xf>
    <xf numFmtId="0" fontId="83" fillId="0" borderId="0" xfId="171" applyFont="1" applyFill="1" applyBorder="1" applyAlignment="1" applyProtection="1">
      <alignment horizontal="left" vertical="top" wrapText="1"/>
    </xf>
    <xf numFmtId="0" fontId="81" fillId="0" borderId="0" xfId="171" applyFont="1" applyFill="1" applyBorder="1" applyAlignment="1" applyProtection="1">
      <alignment horizontal="left" vertical="top" wrapText="1"/>
    </xf>
    <xf numFmtId="0" fontId="81" fillId="43" borderId="41" xfId="171" applyFont="1" applyFill="1" applyBorder="1" applyAlignment="1" applyProtection="1">
      <alignment horizontal="left" vertical="top" wrapText="1"/>
    </xf>
    <xf numFmtId="0" fontId="81" fillId="43" borderId="42" xfId="171" applyFont="1" applyFill="1" applyBorder="1" applyAlignment="1" applyProtection="1">
      <alignment horizontal="left" vertical="top" wrapText="1"/>
    </xf>
    <xf numFmtId="0" fontId="83" fillId="30" borderId="44" xfId="171" applyFont="1" applyFill="1" applyBorder="1" applyAlignment="1" applyProtection="1">
      <alignment horizontal="left" vertical="top" wrapText="1"/>
    </xf>
    <xf numFmtId="0" fontId="83" fillId="30" borderId="45" xfId="171" applyFont="1" applyFill="1" applyBorder="1" applyAlignment="1" applyProtection="1">
      <alignment horizontal="left" vertical="top" wrapText="1"/>
    </xf>
    <xf numFmtId="0" fontId="83" fillId="30" borderId="24" xfId="171" applyFont="1" applyFill="1" applyBorder="1" applyAlignment="1" applyProtection="1">
      <alignment horizontal="left" vertical="top" wrapText="1"/>
    </xf>
    <xf numFmtId="0" fontId="83" fillId="30" borderId="21" xfId="171" applyFont="1" applyFill="1" applyBorder="1" applyAlignment="1" applyProtection="1">
      <alignment horizontal="left" vertical="top" wrapText="1"/>
    </xf>
    <xf numFmtId="9" fontId="83" fillId="0" borderId="11" xfId="171" applyNumberFormat="1" applyFont="1" applyFill="1" applyBorder="1" applyAlignment="1" applyProtection="1">
      <alignment horizontal="left" vertical="top" wrapText="1"/>
      <protection locked="0"/>
    </xf>
    <xf numFmtId="9" fontId="83" fillId="0" borderId="24" xfId="171" applyNumberFormat="1" applyFont="1" applyFill="1" applyBorder="1" applyAlignment="1" applyProtection="1">
      <alignment horizontal="left" vertical="top" wrapText="1"/>
      <protection locked="0"/>
    </xf>
    <xf numFmtId="9" fontId="83" fillId="0" borderId="37" xfId="171" applyNumberFormat="1" applyFont="1" applyFill="1" applyBorder="1" applyAlignment="1" applyProtection="1">
      <alignment horizontal="left" vertical="top" wrapText="1"/>
      <protection locked="0"/>
    </xf>
    <xf numFmtId="0" fontId="61" fillId="26" borderId="0" xfId="475" applyFont="1" applyFill="1" applyBorder="1" applyAlignment="1" applyProtection="1">
      <alignment horizontal="center" vertical="top"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0" fontId="52" fillId="26" borderId="0" xfId="171" applyFont="1" applyFill="1" applyBorder="1" applyAlignment="1" applyProtection="1">
      <alignment horizontal="left" vertical="top" wrapText="1"/>
      <protection locked="0"/>
    </xf>
    <xf numFmtId="0" fontId="31" fillId="26" borderId="0" xfId="171" applyFont="1" applyFill="1" applyBorder="1" applyAlignment="1" applyProtection="1">
      <alignment horizontal="left"/>
      <protection locked="0"/>
    </xf>
    <xf numFmtId="0" fontId="33" fillId="26" borderId="0" xfId="171" applyFont="1" applyFill="1" applyBorder="1" applyAlignment="1" applyProtection="1">
      <alignment horizontal="left" vertical="top" wrapText="1"/>
      <protection locked="0"/>
    </xf>
    <xf numFmtId="0" fontId="83" fillId="0" borderId="11" xfId="171" applyFont="1" applyFill="1" applyBorder="1" applyAlignment="1" applyProtection="1">
      <alignment horizontal="left" vertical="top" wrapText="1"/>
      <protection locked="0"/>
    </xf>
    <xf numFmtId="0" fontId="83" fillId="0" borderId="24" xfId="171" applyFont="1" applyFill="1" applyBorder="1" applyAlignment="1" applyProtection="1">
      <alignment horizontal="left" vertical="top" wrapText="1"/>
      <protection locked="0"/>
    </xf>
    <xf numFmtId="0" fontId="83" fillId="0" borderId="37" xfId="171" applyFont="1" applyFill="1" applyBorder="1" applyAlignment="1" applyProtection="1">
      <alignment horizontal="left" vertical="top" wrapText="1"/>
      <protection locked="0"/>
    </xf>
    <xf numFmtId="0" fontId="83" fillId="30" borderId="24" xfId="171" applyFont="1" applyFill="1" applyBorder="1" applyAlignment="1" applyProtection="1">
      <alignment horizontal="left" vertical="center" wrapText="1"/>
    </xf>
    <xf numFmtId="0" fontId="83" fillId="30" borderId="21" xfId="171" applyFont="1" applyFill="1" applyBorder="1" applyAlignment="1" applyProtection="1">
      <alignment horizontal="left" vertical="center" wrapText="1"/>
    </xf>
    <xf numFmtId="0" fontId="80" fillId="30" borderId="24" xfId="171" applyFont="1" applyFill="1" applyBorder="1" applyAlignment="1" applyProtection="1">
      <alignment horizontal="left" vertical="center"/>
    </xf>
    <xf numFmtId="0" fontId="80" fillId="30" borderId="37" xfId="171" applyFont="1" applyFill="1" applyBorder="1" applyAlignment="1" applyProtection="1">
      <alignment horizontal="left" vertical="center"/>
    </xf>
    <xf numFmtId="0" fontId="83" fillId="30" borderId="15" xfId="171" applyFont="1" applyFill="1" applyBorder="1" applyAlignment="1" applyProtection="1">
      <alignment horizontal="left" vertical="top" wrapText="1"/>
    </xf>
    <xf numFmtId="0" fontId="83" fillId="30" borderId="23" xfId="171" applyFont="1" applyFill="1" applyBorder="1" applyAlignment="1" applyProtection="1">
      <alignment horizontal="left"/>
    </xf>
    <xf numFmtId="0" fontId="83" fillId="30" borderId="47" xfId="171" applyFont="1" applyFill="1" applyBorder="1" applyAlignment="1" applyProtection="1">
      <alignment horizontal="left" vertical="top" wrapText="1"/>
    </xf>
    <xf numFmtId="0" fontId="83" fillId="30" borderId="17" xfId="171" applyFont="1" applyFill="1" applyBorder="1" applyAlignment="1" applyProtection="1">
      <alignment horizontal="left" vertical="top" wrapText="1"/>
    </xf>
    <xf numFmtId="0" fontId="83" fillId="30" borderId="18" xfId="171" applyFont="1" applyFill="1" applyBorder="1" applyAlignment="1" applyProtection="1">
      <alignment horizontal="left" vertical="center" wrapText="1"/>
    </xf>
    <xf numFmtId="0" fontId="83" fillId="30" borderId="46" xfId="171" applyFont="1" applyFill="1" applyBorder="1" applyAlignment="1" applyProtection="1">
      <alignment horizontal="left" vertical="center" wrapText="1"/>
    </xf>
    <xf numFmtId="0" fontId="83" fillId="54" borderId="43" xfId="171" applyFont="1" applyFill="1" applyBorder="1" applyAlignment="1" applyProtection="1">
      <alignment horizontal="center" vertical="center" wrapText="1"/>
    </xf>
    <xf numFmtId="0" fontId="83" fillId="54" borderId="44" xfId="171" applyFont="1" applyFill="1" applyBorder="1" applyAlignment="1" applyProtection="1">
      <alignment horizontal="center" vertical="center" wrapText="1"/>
    </xf>
    <xf numFmtId="0" fontId="83" fillId="54" borderId="49" xfId="171" applyFont="1" applyFill="1" applyBorder="1" applyAlignment="1" applyProtection="1">
      <alignment horizontal="center" vertical="center" wrapText="1"/>
    </xf>
    <xf numFmtId="0" fontId="53" fillId="30" borderId="0" xfId="171" applyFont="1" applyFill="1" applyBorder="1" applyAlignment="1" applyProtection="1">
      <alignment horizontal="left" vertical="top" wrapText="1"/>
    </xf>
    <xf numFmtId="0" fontId="53" fillId="30" borderId="102" xfId="171" applyFont="1" applyFill="1" applyBorder="1" applyAlignment="1" applyProtection="1">
      <alignment horizontal="left" vertical="top" wrapText="1"/>
    </xf>
    <xf numFmtId="0" fontId="53" fillId="54" borderId="43" xfId="171" applyFont="1" applyFill="1" applyBorder="1" applyAlignment="1" applyProtection="1">
      <alignment horizontal="center" vertical="center"/>
    </xf>
    <xf numFmtId="0" fontId="53" fillId="54" borderId="44" xfId="171" applyFont="1" applyFill="1" applyBorder="1" applyAlignment="1" applyProtection="1">
      <alignment horizontal="center" vertical="center"/>
    </xf>
    <xf numFmtId="0" fontId="53" fillId="54" borderId="49" xfId="171" applyFont="1" applyFill="1" applyBorder="1" applyAlignment="1" applyProtection="1">
      <alignment horizontal="center" vertical="center"/>
    </xf>
    <xf numFmtId="0" fontId="52" fillId="30" borderId="15" xfId="171" applyFont="1" applyFill="1" applyBorder="1" applyAlignment="1" applyProtection="1">
      <alignment horizontal="center" vertical="center" wrapText="1"/>
    </xf>
    <xf numFmtId="0" fontId="52" fillId="30" borderId="23" xfId="171" applyFont="1" applyFill="1" applyBorder="1" applyAlignment="1" applyProtection="1">
      <alignment horizontal="center" vertical="center" wrapText="1"/>
    </xf>
    <xf numFmtId="0" fontId="53" fillId="30" borderId="24" xfId="171" applyFont="1" applyFill="1" applyBorder="1" applyAlignment="1" applyProtection="1">
      <alignment horizontal="left" vertical="center" wrapText="1"/>
    </xf>
    <xf numFmtId="0" fontId="53" fillId="30" borderId="21" xfId="171" applyFont="1" applyFill="1" applyBorder="1" applyAlignment="1" applyProtection="1">
      <alignment horizontal="left" vertical="center" wrapText="1"/>
    </xf>
    <xf numFmtId="0" fontId="83" fillId="30" borderId="40" xfId="171" applyFont="1" applyFill="1" applyBorder="1" applyAlignment="1" applyProtection="1">
      <alignment horizontal="center" vertical="top" wrapText="1"/>
    </xf>
    <xf numFmtId="0" fontId="83" fillId="30" borderId="45" xfId="171" applyFont="1" applyFill="1" applyBorder="1" applyAlignment="1" applyProtection="1">
      <alignment horizontal="center" vertical="top" wrapText="1"/>
    </xf>
    <xf numFmtId="165" fontId="83" fillId="0" borderId="26" xfId="158" applyNumberFormat="1" applyFont="1" applyFill="1" applyBorder="1" applyAlignment="1" applyProtection="1">
      <alignment horizontal="left" vertical="top" wrapText="1"/>
      <protection locked="0"/>
    </xf>
    <xf numFmtId="165" fontId="83" fillId="0" borderId="19" xfId="158" applyNumberFormat="1" applyFont="1" applyFill="1" applyBorder="1" applyAlignment="1" applyProtection="1">
      <alignment horizontal="left" vertical="top" wrapText="1"/>
      <protection locked="0"/>
    </xf>
    <xf numFmtId="0" fontId="83" fillId="0" borderId="16" xfId="171" applyFont="1" applyFill="1" applyBorder="1" applyAlignment="1" applyProtection="1">
      <alignment horizontal="left" wrapText="1"/>
      <protection locked="0"/>
    </xf>
    <xf numFmtId="0" fontId="83" fillId="0" borderId="34" xfId="171" applyFont="1" applyFill="1" applyBorder="1" applyAlignment="1" applyProtection="1">
      <alignment horizontal="left" wrapText="1"/>
      <protection locked="0"/>
    </xf>
    <xf numFmtId="0" fontId="83" fillId="30" borderId="0" xfId="171" applyFont="1" applyFill="1" applyBorder="1" applyAlignment="1" applyProtection="1">
      <alignment horizontal="left" vertical="top" wrapText="1"/>
    </xf>
    <xf numFmtId="0" fontId="83" fillId="30" borderId="102" xfId="171" applyFont="1" applyFill="1" applyBorder="1" applyAlignment="1" applyProtection="1">
      <alignment horizontal="left" vertical="top" wrapText="1"/>
    </xf>
    <xf numFmtId="0" fontId="81" fillId="30" borderId="15" xfId="171" applyFont="1" applyFill="1" applyBorder="1" applyAlignment="1" applyProtection="1">
      <alignment horizontal="center" vertical="center" wrapText="1"/>
    </xf>
    <xf numFmtId="0" fontId="82" fillId="30" borderId="23" xfId="171" applyFont="1" applyFill="1" applyBorder="1" applyAlignment="1" applyProtection="1">
      <alignment horizontal="center" vertical="center"/>
    </xf>
    <xf numFmtId="9" fontId="83" fillId="30" borderId="15" xfId="183" applyFont="1" applyFill="1" applyBorder="1" applyAlignment="1" applyProtection="1">
      <alignment horizontal="left" vertical="top" wrapText="1"/>
    </xf>
    <xf numFmtId="9" fontId="83" fillId="30" borderId="23" xfId="183" applyFont="1" applyFill="1" applyBorder="1" applyAlignment="1" applyProtection="1">
      <alignment horizontal="left" vertical="top" wrapText="1"/>
    </xf>
    <xf numFmtId="1" fontId="83" fillId="0" borderId="26" xfId="171" applyNumberFormat="1" applyFont="1" applyFill="1" applyBorder="1" applyAlignment="1" applyProtection="1">
      <alignment horizontal="left" vertical="top" wrapText="1"/>
      <protection locked="0"/>
    </xf>
    <xf numFmtId="1" fontId="83" fillId="0" borderId="19" xfId="171" applyNumberFormat="1" applyFont="1" applyFill="1" applyBorder="1" applyAlignment="1" applyProtection="1">
      <alignment horizontal="left" vertical="top" wrapText="1"/>
      <protection locked="0"/>
    </xf>
    <xf numFmtId="0" fontId="83" fillId="54" borderId="43" xfId="171" applyFont="1" applyFill="1" applyBorder="1" applyAlignment="1" applyProtection="1">
      <alignment horizontal="center" vertical="top" wrapText="1"/>
    </xf>
    <xf numFmtId="0" fontId="83" fillId="54" borderId="44" xfId="171" applyFont="1" applyFill="1" applyBorder="1" applyAlignment="1" applyProtection="1">
      <alignment horizontal="center" vertical="top" wrapText="1"/>
    </xf>
    <xf numFmtId="0" fontId="83" fillId="54" borderId="49" xfId="171" applyFont="1" applyFill="1" applyBorder="1" applyAlignment="1" applyProtection="1">
      <alignment horizontal="center" vertical="top" wrapText="1"/>
    </xf>
    <xf numFmtId="0" fontId="81" fillId="30" borderId="15" xfId="171" applyFont="1" applyFill="1" applyBorder="1" applyAlignment="1" applyProtection="1">
      <alignment horizontal="left" vertical="center" wrapText="1"/>
    </xf>
    <xf numFmtId="0" fontId="83" fillId="30" borderId="15" xfId="171" applyFont="1" applyFill="1" applyBorder="1" applyAlignment="1" applyProtection="1">
      <alignment horizontal="left" vertical="center" wrapText="1"/>
    </xf>
    <xf numFmtId="0" fontId="83" fillId="30" borderId="23" xfId="171" applyFont="1" applyFill="1" applyBorder="1" applyAlignment="1" applyProtection="1">
      <alignment horizontal="left" vertical="center" wrapText="1"/>
    </xf>
    <xf numFmtId="165" fontId="83" fillId="0" borderId="11" xfId="158" applyNumberFormat="1" applyFont="1" applyFill="1" applyBorder="1" applyAlignment="1" applyProtection="1">
      <alignment horizontal="left" vertical="top" wrapText="1"/>
      <protection locked="0"/>
    </xf>
    <xf numFmtId="165" fontId="83" fillId="0" borderId="24" xfId="158" applyNumberFormat="1" applyFont="1" applyFill="1" applyBorder="1" applyAlignment="1" applyProtection="1">
      <alignment horizontal="left" vertical="top" wrapText="1"/>
      <protection locked="0"/>
    </xf>
    <xf numFmtId="165" fontId="83" fillId="0" borderId="37" xfId="158" applyNumberFormat="1" applyFont="1" applyFill="1" applyBorder="1" applyAlignment="1" applyProtection="1">
      <alignment horizontal="left" vertical="top" wrapText="1"/>
      <protection locked="0"/>
    </xf>
    <xf numFmtId="9" fontId="83" fillId="0" borderId="11" xfId="171" applyNumberFormat="1" applyFont="1" applyFill="1" applyBorder="1" applyAlignment="1" applyProtection="1">
      <alignment horizontal="center" vertical="top" wrapText="1"/>
      <protection locked="0"/>
    </xf>
    <xf numFmtId="9" fontId="83" fillId="0" borderId="24" xfId="171" applyNumberFormat="1" applyFont="1" applyFill="1" applyBorder="1" applyAlignment="1" applyProtection="1">
      <alignment horizontal="center" vertical="top" wrapText="1"/>
      <protection locked="0"/>
    </xf>
    <xf numFmtId="9" fontId="83" fillId="0" borderId="37" xfId="171" applyNumberFormat="1" applyFont="1" applyFill="1" applyBorder="1" applyAlignment="1" applyProtection="1">
      <alignment horizontal="center" vertical="top" wrapText="1"/>
      <protection locked="0"/>
    </xf>
    <xf numFmtId="9" fontId="53" fillId="30" borderId="24" xfId="183" applyFont="1" applyFill="1" applyBorder="1" applyAlignment="1" applyProtection="1">
      <alignment horizontal="left" vertical="top" wrapText="1"/>
    </xf>
    <xf numFmtId="9" fontId="53" fillId="30" borderId="21" xfId="183" applyFont="1" applyFill="1" applyBorder="1" applyAlignment="1" applyProtection="1">
      <alignment horizontal="left" vertical="top" wrapText="1"/>
    </xf>
    <xf numFmtId="1" fontId="83" fillId="0" borderId="11" xfId="171" applyNumberFormat="1" applyFont="1" applyFill="1" applyBorder="1" applyAlignment="1" applyProtection="1">
      <alignment horizontal="left" vertical="top" wrapText="1"/>
      <protection locked="0"/>
    </xf>
    <xf numFmtId="1" fontId="83" fillId="0" borderId="37" xfId="171" applyNumberFormat="1" applyFont="1" applyFill="1" applyBorder="1" applyAlignment="1" applyProtection="1">
      <alignment horizontal="left" vertical="top" wrapText="1"/>
      <protection locked="0"/>
    </xf>
    <xf numFmtId="0" fontId="80" fillId="30" borderId="24" xfId="171" applyFont="1" applyFill="1" applyBorder="1" applyAlignment="1" applyProtection="1">
      <alignment horizontal="left" vertical="top"/>
    </xf>
    <xf numFmtId="0" fontId="80" fillId="30" borderId="21" xfId="171" applyFont="1" applyFill="1" applyBorder="1" applyAlignment="1" applyProtection="1">
      <alignment horizontal="left" vertical="top"/>
    </xf>
    <xf numFmtId="9" fontId="53" fillId="30" borderId="18" xfId="183" applyFont="1" applyFill="1" applyBorder="1" applyAlignment="1" applyProtection="1">
      <alignment horizontal="left" vertical="top" wrapText="1"/>
    </xf>
    <xf numFmtId="9" fontId="53" fillId="30" borderId="46" xfId="183" applyFont="1" applyFill="1" applyBorder="1" applyAlignment="1" applyProtection="1">
      <alignment horizontal="left" vertical="top" wrapText="1"/>
    </xf>
    <xf numFmtId="1" fontId="83" fillId="0" borderId="39" xfId="171" applyNumberFormat="1" applyFont="1" applyFill="1" applyBorder="1" applyAlignment="1" applyProtection="1">
      <alignment horizontal="left" vertical="top" wrapText="1"/>
      <protection locked="0"/>
    </xf>
    <xf numFmtId="1" fontId="83" fillId="0" borderId="38" xfId="171" applyNumberFormat="1" applyFont="1" applyFill="1" applyBorder="1" applyAlignment="1" applyProtection="1">
      <alignment horizontal="left" vertical="top" wrapText="1"/>
      <protection locked="0"/>
    </xf>
    <xf numFmtId="0" fontId="83" fillId="56" borderId="44" xfId="171" applyNumberFormat="1" applyFont="1" applyFill="1" applyBorder="1" applyAlignment="1" applyProtection="1">
      <alignment horizontal="left" vertical="top" wrapText="1"/>
    </xf>
    <xf numFmtId="0" fontId="83" fillId="56" borderId="49" xfId="171" applyNumberFormat="1" applyFont="1" applyFill="1" applyBorder="1" applyAlignment="1" applyProtection="1">
      <alignment horizontal="left" vertical="top" wrapText="1"/>
    </xf>
    <xf numFmtId="0" fontId="83" fillId="56" borderId="32" xfId="171" applyNumberFormat="1" applyFont="1" applyFill="1" applyBorder="1" applyAlignment="1" applyProtection="1">
      <alignment horizontal="center" vertical="center" wrapText="1"/>
    </xf>
    <xf numFmtId="0" fontId="83" fillId="56" borderId="18" xfId="171" applyNumberFormat="1" applyFont="1" applyFill="1" applyBorder="1" applyAlignment="1" applyProtection="1">
      <alignment horizontal="center" vertical="center" wrapText="1"/>
    </xf>
    <xf numFmtId="0" fontId="83" fillId="56" borderId="46" xfId="171" applyNumberFormat="1" applyFont="1" applyFill="1" applyBorder="1" applyAlignment="1" applyProtection="1">
      <alignment horizontal="center" vertical="center" wrapText="1"/>
    </xf>
    <xf numFmtId="0" fontId="83" fillId="56" borderId="33" xfId="171" applyNumberFormat="1" applyFont="1" applyFill="1" applyBorder="1" applyAlignment="1" applyProtection="1">
      <alignment horizontal="center" vertical="center" wrapText="1"/>
    </xf>
    <xf numFmtId="0" fontId="83" fillId="56" borderId="15" xfId="171" applyNumberFormat="1" applyFont="1" applyFill="1" applyBorder="1" applyAlignment="1" applyProtection="1">
      <alignment horizontal="center" vertical="center" wrapText="1"/>
    </xf>
    <xf numFmtId="0" fontId="83" fillId="56" borderId="23" xfId="171" applyNumberFormat="1" applyFont="1" applyFill="1" applyBorder="1" applyAlignment="1" applyProtection="1">
      <alignment horizontal="center" vertical="center" wrapText="1"/>
    </xf>
    <xf numFmtId="0" fontId="83" fillId="56" borderId="16" xfId="171" applyNumberFormat="1" applyFont="1" applyFill="1" applyBorder="1" applyAlignment="1" applyProtection="1">
      <alignment horizontal="center" vertical="top" wrapText="1"/>
    </xf>
    <xf numFmtId="0" fontId="83" fillId="56" borderId="34" xfId="171" applyNumberFormat="1" applyFont="1" applyFill="1" applyBorder="1" applyAlignment="1" applyProtection="1">
      <alignment horizontal="center" vertical="top" wrapText="1"/>
    </xf>
    <xf numFmtId="0" fontId="83" fillId="56" borderId="24" xfId="171" applyNumberFormat="1" applyFont="1" applyFill="1" applyBorder="1" applyAlignment="1" applyProtection="1">
      <alignment horizontal="left" vertical="top" wrapText="1"/>
    </xf>
    <xf numFmtId="0" fontId="83" fillId="56" borderId="21" xfId="171" applyNumberFormat="1" applyFont="1" applyFill="1" applyBorder="1" applyAlignment="1" applyProtection="1">
      <alignment horizontal="left" vertical="top" wrapText="1"/>
    </xf>
    <xf numFmtId="0" fontId="83" fillId="30" borderId="18" xfId="171" applyFont="1" applyFill="1" applyBorder="1" applyAlignment="1" applyProtection="1">
      <alignment horizontal="left" vertical="top" wrapText="1"/>
    </xf>
    <xf numFmtId="0" fontId="83" fillId="30" borderId="46" xfId="171" applyFont="1" applyFill="1" applyBorder="1" applyAlignment="1" applyProtection="1">
      <alignment horizontal="left" vertical="top" wrapText="1"/>
    </xf>
    <xf numFmtId="0" fontId="83" fillId="0" borderId="39" xfId="171" applyFont="1" applyFill="1" applyBorder="1" applyAlignment="1" applyProtection="1">
      <alignment horizontal="left" vertical="top" wrapText="1"/>
      <protection locked="0"/>
    </xf>
    <xf numFmtId="0" fontId="83" fillId="0" borderId="18" xfId="171" applyFont="1" applyFill="1" applyBorder="1" applyAlignment="1" applyProtection="1">
      <alignment horizontal="left" vertical="top" wrapText="1"/>
      <protection locked="0"/>
    </xf>
    <xf numFmtId="0" fontId="83" fillId="0" borderId="38" xfId="171" applyFont="1" applyFill="1" applyBorder="1" applyAlignment="1" applyProtection="1">
      <alignment horizontal="left" vertical="top" wrapText="1"/>
      <protection locked="0"/>
    </xf>
    <xf numFmtId="0" fontId="83" fillId="30" borderId="11" xfId="171" applyFont="1" applyFill="1" applyBorder="1" applyAlignment="1" applyProtection="1">
      <alignment horizontal="left" vertical="top" wrapText="1"/>
    </xf>
    <xf numFmtId="0" fontId="83" fillId="0" borderId="16" xfId="171" applyFont="1" applyFill="1" applyBorder="1" applyAlignment="1" applyProtection="1">
      <alignment horizontal="center" vertical="top" wrapText="1"/>
      <protection locked="0"/>
    </xf>
    <xf numFmtId="0" fontId="83" fillId="0" borderId="34" xfId="171" applyFont="1" applyFill="1" applyBorder="1" applyAlignment="1" applyProtection="1">
      <alignment horizontal="center" vertical="top" wrapText="1"/>
      <protection locked="0"/>
    </xf>
    <xf numFmtId="0" fontId="83" fillId="30" borderId="20" xfId="171" applyFont="1" applyFill="1" applyBorder="1" applyAlignment="1" applyProtection="1">
      <alignment horizontal="center" vertical="top" wrapText="1"/>
    </xf>
    <xf numFmtId="0" fontId="83" fillId="30" borderId="47" xfId="171" applyFont="1" applyFill="1" applyBorder="1" applyAlignment="1" applyProtection="1">
      <alignment horizontal="center" vertical="top" wrapText="1"/>
    </xf>
    <xf numFmtId="0" fontId="83" fillId="30" borderId="17" xfId="171" applyFont="1" applyFill="1" applyBorder="1" applyAlignment="1" applyProtection="1">
      <alignment horizontal="center" vertical="top" wrapText="1"/>
    </xf>
    <xf numFmtId="0" fontId="83" fillId="0" borderId="47" xfId="171" applyFont="1" applyFill="1" applyBorder="1" applyAlignment="1" applyProtection="1">
      <alignment horizontal="center" vertical="top" wrapText="1"/>
      <protection locked="0"/>
    </xf>
    <xf numFmtId="0" fontId="83" fillId="0" borderId="48" xfId="171" applyFont="1" applyFill="1" applyBorder="1" applyAlignment="1" applyProtection="1">
      <alignment horizontal="center" vertical="top" wrapText="1"/>
      <protection locked="0"/>
    </xf>
    <xf numFmtId="0" fontId="83" fillId="30" borderId="29" xfId="171" applyFont="1" applyFill="1" applyBorder="1" applyAlignment="1" applyProtection="1">
      <alignment horizontal="left" vertical="top" wrapText="1"/>
    </xf>
    <xf numFmtId="0" fontId="83" fillId="0" borderId="11" xfId="171" applyFont="1" applyFill="1" applyBorder="1" applyAlignment="1" applyProtection="1">
      <alignment horizontal="center" vertical="top" wrapText="1"/>
      <protection locked="0"/>
    </xf>
    <xf numFmtId="0" fontId="83" fillId="0" borderId="24" xfId="171" applyFont="1" applyFill="1" applyBorder="1" applyAlignment="1" applyProtection="1">
      <alignment horizontal="center" vertical="top" wrapText="1"/>
      <protection locked="0"/>
    </xf>
    <xf numFmtId="0" fontId="83" fillId="0" borderId="37" xfId="171" applyFont="1" applyFill="1" applyBorder="1" applyAlignment="1" applyProtection="1">
      <alignment horizontal="center" vertical="top" wrapText="1"/>
      <protection locked="0"/>
    </xf>
    <xf numFmtId="9" fontId="83" fillId="0" borderId="26" xfId="171" applyNumberFormat="1" applyFont="1" applyFill="1" applyBorder="1" applyAlignment="1" applyProtection="1">
      <alignment horizontal="center" vertical="top" wrapText="1"/>
      <protection locked="0"/>
    </xf>
    <xf numFmtId="9" fontId="83" fillId="0" borderId="15" xfId="171" applyNumberFormat="1" applyFont="1" applyFill="1" applyBorder="1" applyAlignment="1" applyProtection="1">
      <alignment horizontal="center" vertical="top" wrapText="1"/>
      <protection locked="0"/>
    </xf>
    <xf numFmtId="9" fontId="83" fillId="0" borderId="19" xfId="171" applyNumberFormat="1" applyFont="1" applyFill="1" applyBorder="1" applyAlignment="1" applyProtection="1">
      <alignment horizontal="center" vertical="top" wrapText="1"/>
      <protection locked="0"/>
    </xf>
    <xf numFmtId="0" fontId="81" fillId="57" borderId="41" xfId="171" applyFont="1" applyFill="1" applyBorder="1" applyAlignment="1" applyProtection="1">
      <alignment horizontal="left" vertical="top" wrapText="1"/>
    </xf>
    <xf numFmtId="0" fontId="81" fillId="57" borderId="42" xfId="171" applyFont="1" applyFill="1" applyBorder="1" applyAlignment="1" applyProtection="1">
      <alignment horizontal="left" vertical="top" wrapText="1"/>
    </xf>
    <xf numFmtId="0" fontId="83" fillId="54" borderId="32" xfId="171" applyFont="1" applyFill="1" applyBorder="1" applyAlignment="1" applyProtection="1">
      <alignment horizontal="right" vertical="top" wrapText="1"/>
    </xf>
    <xf numFmtId="0" fontId="83" fillId="54" borderId="18" xfId="171" applyFont="1" applyFill="1" applyBorder="1" applyAlignment="1" applyProtection="1">
      <alignment horizontal="right" vertical="top" wrapText="1"/>
    </xf>
    <xf numFmtId="0" fontId="83" fillId="54" borderId="38" xfId="171" applyFont="1" applyFill="1" applyBorder="1" applyAlignment="1" applyProtection="1">
      <alignment horizontal="right" vertical="top" wrapText="1"/>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9" fontId="83" fillId="0" borderId="37" xfId="171" applyNumberFormat="1" applyFont="1" applyFill="1" applyBorder="1" applyAlignment="1" applyProtection="1">
      <alignment horizontal="center" vertical="center" wrapText="1"/>
      <protection locked="0"/>
    </xf>
    <xf numFmtId="0" fontId="83" fillId="0" borderId="11" xfId="171" applyFont="1" applyFill="1" applyBorder="1" applyAlignment="1" applyProtection="1">
      <alignment horizontal="center" vertical="center" wrapText="1"/>
      <protection locked="0"/>
    </xf>
    <xf numFmtId="0" fontId="83" fillId="0" borderId="24" xfId="171" applyFont="1" applyFill="1" applyBorder="1" applyAlignment="1" applyProtection="1">
      <alignment horizontal="center" vertical="center" wrapText="1"/>
      <protection locked="0"/>
    </xf>
    <xf numFmtId="0" fontId="83" fillId="0" borderId="37" xfId="171" applyFont="1" applyFill="1" applyBorder="1" applyAlignment="1" applyProtection="1">
      <alignment horizontal="center" vertical="center" wrapText="1"/>
      <protection locked="0"/>
    </xf>
    <xf numFmtId="0" fontId="53" fillId="30" borderId="24" xfId="169" applyFont="1" applyFill="1" applyBorder="1" applyAlignment="1" applyProtection="1">
      <alignment horizontal="left" vertical="top" wrapText="1"/>
    </xf>
    <xf numFmtId="0" fontId="53" fillId="30" borderId="21" xfId="169" applyFont="1" applyFill="1" applyBorder="1" applyAlignment="1" applyProtection="1">
      <alignment horizontal="left" vertical="top" wrapText="1"/>
    </xf>
    <xf numFmtId="9" fontId="53" fillId="0" borderId="24" xfId="171" applyNumberFormat="1" applyFont="1" applyFill="1" applyBorder="1" applyAlignment="1" applyProtection="1">
      <alignment vertical="top" wrapText="1"/>
      <protection locked="0"/>
    </xf>
    <xf numFmtId="9" fontId="53" fillId="0" borderId="21" xfId="171" applyNumberFormat="1" applyFont="1" applyFill="1" applyBorder="1" applyAlignment="1" applyProtection="1">
      <alignment vertical="top" wrapText="1"/>
      <protection locked="0"/>
    </xf>
    <xf numFmtId="9" fontId="53" fillId="0" borderId="11" xfId="171" applyNumberFormat="1" applyFont="1" applyFill="1" applyBorder="1" applyAlignment="1" applyProtection="1">
      <alignment vertical="top" wrapText="1"/>
      <protection locked="0"/>
    </xf>
    <xf numFmtId="9" fontId="53" fillId="0" borderId="37" xfId="171" applyNumberFormat="1" applyFont="1" applyFill="1" applyBorder="1" applyAlignment="1" applyProtection="1">
      <alignment vertical="top" wrapText="1"/>
      <protection locked="0"/>
    </xf>
    <xf numFmtId="0" fontId="53" fillId="54" borderId="43" xfId="171" applyFont="1" applyFill="1" applyBorder="1" applyAlignment="1" applyProtection="1">
      <alignment horizontal="center" vertical="center" wrapText="1"/>
    </xf>
    <xf numFmtId="0" fontId="53" fillId="54" borderId="44" xfId="171" applyFont="1" applyFill="1" applyBorder="1" applyAlignment="1" applyProtection="1">
      <alignment horizontal="center" vertical="center" wrapText="1"/>
    </xf>
    <xf numFmtId="0" fontId="53" fillId="54" borderId="49" xfId="171" applyFont="1" applyFill="1" applyBorder="1" applyAlignment="1" applyProtection="1">
      <alignment horizontal="center" vertical="center" wrapText="1"/>
    </xf>
    <xf numFmtId="0" fontId="53" fillId="30" borderId="15" xfId="171" applyFont="1" applyFill="1" applyBorder="1" applyAlignment="1" applyProtection="1">
      <alignment horizontal="center" vertical="center" wrapText="1"/>
    </xf>
    <xf numFmtId="0" fontId="53" fillId="30" borderId="23" xfId="171" applyFont="1" applyFill="1" applyBorder="1" applyAlignment="1" applyProtection="1">
      <alignment horizontal="center" vertical="center" wrapText="1"/>
    </xf>
    <xf numFmtId="9" fontId="53" fillId="30" borderId="26" xfId="171" applyNumberFormat="1" applyFont="1" applyFill="1" applyBorder="1" applyAlignment="1" applyProtection="1">
      <alignment horizontal="left" vertical="top" wrapText="1"/>
    </xf>
    <xf numFmtId="9" fontId="53" fillId="30" borderId="23" xfId="171" applyNumberFormat="1" applyFont="1" applyFill="1" applyBorder="1" applyAlignment="1" applyProtection="1">
      <alignment horizontal="left" vertical="top" wrapText="1"/>
    </xf>
    <xf numFmtId="9" fontId="53" fillId="30" borderId="19" xfId="171" applyNumberFormat="1" applyFont="1" applyFill="1" applyBorder="1" applyAlignment="1" applyProtection="1">
      <alignment horizontal="left" vertical="top" wrapText="1"/>
    </xf>
    <xf numFmtId="9" fontId="83" fillId="0" borderId="21" xfId="171" applyNumberFormat="1" applyFont="1" applyFill="1" applyBorder="1" applyAlignment="1" applyProtection="1">
      <alignment horizontal="left" vertical="top" wrapText="1"/>
      <protection locked="0"/>
    </xf>
    <xf numFmtId="9" fontId="83" fillId="0" borderId="39" xfId="171" applyNumberFormat="1" applyFont="1" applyFill="1" applyBorder="1" applyAlignment="1" applyProtection="1">
      <alignment horizontal="left" vertical="top" wrapText="1"/>
      <protection locked="0"/>
    </xf>
    <xf numFmtId="9" fontId="83" fillId="0" borderId="18" xfId="171" applyNumberFormat="1" applyFont="1" applyFill="1" applyBorder="1" applyAlignment="1" applyProtection="1">
      <alignment horizontal="left" vertical="top" wrapText="1"/>
      <protection locked="0"/>
    </xf>
    <xf numFmtId="9" fontId="83" fillId="0" borderId="46" xfId="171" applyNumberFormat="1" applyFont="1" applyFill="1" applyBorder="1" applyAlignment="1" applyProtection="1">
      <alignment horizontal="left" vertical="top" wrapText="1"/>
      <protection locked="0"/>
    </xf>
    <xf numFmtId="9" fontId="53" fillId="0" borderId="18" xfId="171" applyNumberFormat="1" applyFont="1" applyFill="1" applyBorder="1" applyAlignment="1" applyProtection="1">
      <alignment vertical="top" wrapText="1"/>
      <protection locked="0"/>
    </xf>
    <xf numFmtId="9" fontId="53" fillId="0" borderId="46" xfId="171" applyNumberFormat="1" applyFont="1" applyFill="1" applyBorder="1" applyAlignment="1" applyProtection="1">
      <alignment vertical="top" wrapText="1"/>
      <protection locked="0"/>
    </xf>
    <xf numFmtId="9" fontId="53" fillId="0" borderId="38" xfId="171" applyNumberFormat="1" applyFont="1" applyFill="1" applyBorder="1" applyAlignment="1" applyProtection="1">
      <alignment vertical="top" wrapText="1"/>
      <protection locked="0"/>
    </xf>
    <xf numFmtId="0" fontId="53" fillId="30" borderId="24" xfId="171" applyFont="1" applyFill="1" applyBorder="1" applyAlignment="1" applyProtection="1">
      <alignment horizontal="left" vertical="top" wrapText="1"/>
    </xf>
    <xf numFmtId="0" fontId="53" fillId="30" borderId="21" xfId="171" applyFont="1" applyFill="1" applyBorder="1" applyAlignment="1" applyProtection="1">
      <alignment horizontal="left" vertical="top" wrapText="1"/>
    </xf>
    <xf numFmtId="0" fontId="53" fillId="0" borderId="24" xfId="171" applyFont="1" applyFill="1" applyBorder="1" applyAlignment="1" applyProtection="1">
      <alignment horizontal="center" vertical="top" wrapText="1"/>
      <protection locked="0"/>
    </xf>
    <xf numFmtId="0" fontId="53" fillId="0" borderId="37" xfId="171" applyFont="1" applyFill="1" applyBorder="1" applyAlignment="1" applyProtection="1">
      <alignment horizontal="center" vertical="top" wrapText="1"/>
      <protection locked="0"/>
    </xf>
    <xf numFmtId="0" fontId="83" fillId="30" borderId="23" xfId="171" applyFont="1" applyFill="1" applyBorder="1" applyAlignment="1" applyProtection="1">
      <alignment horizontal="left" vertical="top" wrapText="1"/>
    </xf>
    <xf numFmtId="9" fontId="83" fillId="30" borderId="26" xfId="171" applyNumberFormat="1" applyFont="1" applyFill="1" applyBorder="1" applyAlignment="1" applyProtection="1">
      <alignment horizontal="left" vertical="top" wrapText="1"/>
    </xf>
    <xf numFmtId="9" fontId="83" fillId="30" borderId="15" xfId="171" applyNumberFormat="1" applyFont="1" applyFill="1" applyBorder="1" applyAlignment="1" applyProtection="1">
      <alignment horizontal="left" vertical="top" wrapText="1"/>
    </xf>
    <xf numFmtId="9" fontId="83" fillId="30" borderId="23" xfId="171" applyNumberFormat="1" applyFont="1" applyFill="1" applyBorder="1" applyAlignment="1" applyProtection="1">
      <alignment horizontal="left" vertical="top" wrapText="1"/>
    </xf>
    <xf numFmtId="0" fontId="83" fillId="30" borderId="37" xfId="171" applyFont="1" applyFill="1" applyBorder="1" applyAlignment="1" applyProtection="1">
      <alignment horizontal="left" vertical="top" wrapText="1"/>
    </xf>
    <xf numFmtId="0" fontId="83" fillId="30" borderId="24" xfId="171" applyFont="1" applyFill="1" applyBorder="1" applyAlignment="1" applyProtection="1">
      <alignment horizontal="left" vertical="top"/>
    </xf>
    <xf numFmtId="0" fontId="83" fillId="30" borderId="21" xfId="171" applyFont="1" applyFill="1" applyBorder="1" applyAlignment="1" applyProtection="1">
      <alignment horizontal="left" vertical="top"/>
    </xf>
    <xf numFmtId="0" fontId="83" fillId="0" borderId="20" xfId="171" applyFont="1" applyFill="1" applyBorder="1" applyAlignment="1" applyProtection="1">
      <alignment horizontal="left" vertical="top" wrapText="1"/>
      <protection locked="0"/>
    </xf>
    <xf numFmtId="0" fontId="83" fillId="0" borderId="47" xfId="171" applyFont="1" applyFill="1" applyBorder="1" applyAlignment="1" applyProtection="1">
      <alignment horizontal="left" vertical="top" wrapText="1"/>
      <protection locked="0"/>
    </xf>
    <xf numFmtId="0" fontId="83" fillId="0" borderId="48" xfId="171" applyFont="1" applyFill="1" applyBorder="1" applyAlignment="1" applyProtection="1">
      <alignment horizontal="left" vertical="top" wrapText="1"/>
      <protection locked="0"/>
    </xf>
    <xf numFmtId="0" fontId="83" fillId="26" borderId="24" xfId="171" applyFont="1" applyFill="1" applyBorder="1" applyAlignment="1" applyProtection="1">
      <alignment horizontal="center" vertical="top" wrapText="1"/>
      <protection locked="0"/>
    </xf>
    <xf numFmtId="0" fontId="83" fillId="26" borderId="37" xfId="171" applyFont="1" applyFill="1" applyBorder="1" applyAlignment="1" applyProtection="1">
      <alignment horizontal="center" vertical="top" wrapText="1"/>
      <protection locked="0"/>
    </xf>
    <xf numFmtId="0" fontId="81" fillId="43" borderId="41" xfId="171" applyFont="1" applyFill="1" applyBorder="1" applyAlignment="1" applyProtection="1">
      <alignment vertical="top" wrapText="1"/>
    </xf>
    <xf numFmtId="0" fontId="81" fillId="43" borderId="42" xfId="171" applyFont="1" applyFill="1" applyBorder="1" applyAlignment="1" applyProtection="1">
      <alignment vertical="top" wrapText="1"/>
    </xf>
    <xf numFmtId="0" fontId="83" fillId="30" borderId="37" xfId="171" applyFont="1" applyFill="1" applyBorder="1" applyAlignment="1" applyProtection="1">
      <alignment horizontal="left" vertical="center" wrapText="1"/>
    </xf>
    <xf numFmtId="0" fontId="52" fillId="26" borderId="0" xfId="475" applyFont="1" applyFill="1" applyBorder="1" applyAlignment="1" applyProtection="1">
      <alignment horizontal="left" vertical="top" wrapText="1"/>
      <protection locked="0"/>
    </xf>
    <xf numFmtId="0" fontId="63" fillId="26" borderId="0" xfId="168" applyFont="1" applyFill="1" applyBorder="1" applyAlignment="1" applyProtection="1">
      <alignment horizontal="left" vertical="top" wrapText="1"/>
    </xf>
    <xf numFmtId="0" fontId="53" fillId="29" borderId="0" xfId="168" applyFont="1" applyFill="1" applyBorder="1" applyAlignment="1" applyProtection="1">
      <alignment horizontal="left" vertical="center" wrapText="1"/>
    </xf>
    <xf numFmtId="0" fontId="53" fillId="0" borderId="0" xfId="171" applyFont="1" applyFill="1" applyBorder="1" applyAlignment="1" applyProtection="1">
      <alignment horizontal="left" vertical="top" wrapText="1"/>
    </xf>
    <xf numFmtId="0" fontId="52" fillId="0" borderId="0" xfId="171" applyFont="1" applyFill="1" applyBorder="1" applyAlignment="1" applyProtection="1">
      <alignment horizontal="left" vertical="top" wrapText="1"/>
    </xf>
    <xf numFmtId="0" fontId="52" fillId="26" borderId="0" xfId="171" applyFont="1" applyFill="1" applyBorder="1" applyAlignment="1" applyProtection="1">
      <alignment horizontal="left" vertical="top" wrapText="1"/>
    </xf>
    <xf numFmtId="0" fontId="31" fillId="26" borderId="0" xfId="171" applyFont="1" applyFill="1" applyBorder="1" applyAlignment="1" applyProtection="1">
      <alignment horizontal="left"/>
    </xf>
    <xf numFmtId="0" fontId="33" fillId="26" borderId="0" xfId="171" applyFont="1" applyFill="1" applyBorder="1" applyAlignment="1" applyProtection="1">
      <alignment horizontal="left" vertical="top" wrapText="1"/>
    </xf>
    <xf numFmtId="0" fontId="53" fillId="54" borderId="43" xfId="171" applyFont="1" applyFill="1" applyBorder="1" applyAlignment="1" applyProtection="1">
      <alignment horizontal="center" vertical="center"/>
      <protection locked="0"/>
    </xf>
    <xf numFmtId="0" fontId="53" fillId="54" borderId="44" xfId="171" applyFont="1" applyFill="1" applyBorder="1" applyAlignment="1" applyProtection="1">
      <alignment horizontal="center" vertical="center"/>
      <protection locked="0"/>
    </xf>
    <xf numFmtId="0" fontId="53" fillId="54" borderId="49" xfId="171" applyFont="1" applyFill="1" applyBorder="1" applyAlignment="1" applyProtection="1">
      <alignment horizontal="center" vertical="center"/>
      <protection locked="0"/>
    </xf>
    <xf numFmtId="0" fontId="82" fillId="30" borderId="23" xfId="171" applyFont="1" applyFill="1" applyBorder="1" applyAlignment="1">
      <alignment horizontal="center" vertical="center"/>
    </xf>
    <xf numFmtId="9" fontId="81" fillId="30" borderId="15" xfId="183" applyFont="1" applyFill="1" applyBorder="1" applyAlignment="1" applyProtection="1">
      <alignment horizontal="left" vertical="top" wrapText="1"/>
    </xf>
    <xf numFmtId="0" fontId="53" fillId="54" borderId="43" xfId="171" applyFont="1" applyFill="1" applyBorder="1" applyAlignment="1" applyProtection="1">
      <alignment horizontal="center" vertical="top" wrapText="1"/>
    </xf>
    <xf numFmtId="0" fontId="53" fillId="54" borderId="44" xfId="171" applyFont="1" applyFill="1" applyBorder="1" applyAlignment="1" applyProtection="1">
      <alignment horizontal="center" vertical="top" wrapText="1"/>
    </xf>
    <xf numFmtId="0" fontId="53" fillId="54" borderId="49" xfId="171" applyFont="1" applyFill="1" applyBorder="1" applyAlignment="1" applyProtection="1">
      <alignment horizontal="center" vertical="top" wrapText="1"/>
    </xf>
    <xf numFmtId="9" fontId="52" fillId="30" borderId="24" xfId="183" applyFont="1" applyFill="1" applyBorder="1" applyAlignment="1" applyProtection="1">
      <alignment horizontal="left" vertical="top" wrapText="1"/>
    </xf>
    <xf numFmtId="0" fontId="81" fillId="30" borderId="24" xfId="171" applyFont="1" applyFill="1" applyBorder="1" applyAlignment="1">
      <alignment horizontal="left" vertical="top" wrapText="1"/>
    </xf>
    <xf numFmtId="0" fontId="83" fillId="30" borderId="24" xfId="171" applyFont="1" applyFill="1" applyBorder="1" applyAlignment="1">
      <alignment horizontal="left" vertical="top" wrapText="1"/>
    </xf>
    <xf numFmtId="0" fontId="80" fillId="30" borderId="24" xfId="171" applyFont="1" applyFill="1" applyBorder="1" applyAlignment="1">
      <alignment horizontal="left" vertical="top"/>
    </xf>
    <xf numFmtId="0" fontId="80" fillId="30" borderId="21" xfId="171" applyFont="1" applyFill="1" applyBorder="1" applyAlignment="1">
      <alignment horizontal="left" vertical="top"/>
    </xf>
    <xf numFmtId="0" fontId="53" fillId="54" borderId="32" xfId="171" applyFont="1" applyFill="1" applyBorder="1" applyAlignment="1" applyProtection="1">
      <alignment horizontal="right" vertical="top" wrapText="1"/>
    </xf>
    <xf numFmtId="0" fontId="53" fillId="54" borderId="18" xfId="171" applyFont="1" applyFill="1" applyBorder="1" applyAlignment="1" applyProtection="1">
      <alignment horizontal="right" vertical="top" wrapText="1"/>
    </xf>
    <xf numFmtId="0" fontId="53" fillId="54" borderId="38" xfId="171" applyFont="1" applyFill="1" applyBorder="1" applyAlignment="1" applyProtection="1">
      <alignment horizontal="right" vertical="top" wrapText="1"/>
    </xf>
    <xf numFmtId="9" fontId="53" fillId="0" borderId="24" xfId="171" applyNumberFormat="1" applyFont="1" applyFill="1" applyBorder="1" applyAlignment="1" applyProtection="1">
      <alignment horizontal="center" vertical="top" wrapText="1"/>
      <protection locked="0"/>
    </xf>
    <xf numFmtId="9" fontId="53" fillId="0" borderId="21" xfId="171" applyNumberFormat="1" applyFont="1" applyFill="1" applyBorder="1" applyAlignment="1" applyProtection="1">
      <alignment horizontal="center" vertical="top" wrapText="1"/>
      <protection locked="0"/>
    </xf>
    <xf numFmtId="9" fontId="53" fillId="0" borderId="11" xfId="171" applyNumberFormat="1" applyFont="1" applyFill="1" applyBorder="1" applyAlignment="1" applyProtection="1">
      <alignment horizontal="center" vertical="top" wrapText="1"/>
      <protection locked="0"/>
    </xf>
    <xf numFmtId="9" fontId="53" fillId="0" borderId="37" xfId="171" applyNumberFormat="1" applyFont="1" applyFill="1" applyBorder="1" applyAlignment="1" applyProtection="1">
      <alignment horizontal="center" vertical="top" wrapText="1"/>
      <protection locked="0"/>
    </xf>
    <xf numFmtId="9" fontId="53" fillId="0" borderId="18" xfId="171" applyNumberFormat="1" applyFont="1" applyFill="1" applyBorder="1" applyAlignment="1" applyProtection="1">
      <alignment horizontal="center" vertical="top" wrapText="1"/>
      <protection locked="0"/>
    </xf>
    <xf numFmtId="9" fontId="53" fillId="0" borderId="46" xfId="171" applyNumberFormat="1" applyFont="1" applyFill="1" applyBorder="1" applyAlignment="1" applyProtection="1">
      <alignment horizontal="center" vertical="top" wrapText="1"/>
      <protection locked="0"/>
    </xf>
    <xf numFmtId="9" fontId="53" fillId="0" borderId="38" xfId="171" applyNumberFormat="1" applyFont="1" applyFill="1" applyBorder="1" applyAlignment="1" applyProtection="1">
      <alignment horizontal="center" vertical="top" wrapText="1"/>
      <protection locked="0"/>
    </xf>
    <xf numFmtId="0" fontId="53" fillId="30" borderId="37" xfId="171" applyFont="1" applyFill="1" applyBorder="1" applyAlignment="1" applyProtection="1">
      <alignment horizontal="left" vertical="top" wrapText="1"/>
    </xf>
    <xf numFmtId="0" fontId="80" fillId="30" borderId="24" xfId="171" applyFont="1" applyFill="1" applyBorder="1" applyAlignment="1" applyProtection="1">
      <alignment horizontal="left" vertical="center" wrapText="1"/>
    </xf>
    <xf numFmtId="9" fontId="53" fillId="0" borderId="39" xfId="171" applyNumberFormat="1" applyFont="1" applyFill="1" applyBorder="1" applyAlignment="1" applyProtection="1">
      <alignment horizontal="center" vertical="top" wrapText="1"/>
      <protection locked="0"/>
    </xf>
    <xf numFmtId="0" fontId="83" fillId="29" borderId="24" xfId="171" applyFont="1" applyFill="1" applyBorder="1" applyAlignment="1" applyProtection="1">
      <alignment horizontal="center" vertical="top" wrapText="1"/>
      <protection locked="0"/>
    </xf>
    <xf numFmtId="0" fontId="83" fillId="29" borderId="37" xfId="171" applyFont="1" applyFill="1" applyBorder="1" applyAlignment="1" applyProtection="1">
      <alignment horizontal="center" vertical="top" wrapText="1"/>
      <protection locked="0"/>
    </xf>
    <xf numFmtId="0" fontId="83" fillId="29" borderId="11" xfId="171" applyFont="1" applyFill="1" applyBorder="1" applyAlignment="1" applyProtection="1">
      <alignment horizontal="left" vertical="top" wrapText="1"/>
      <protection locked="0"/>
    </xf>
    <xf numFmtId="0" fontId="83" fillId="29" borderId="24" xfId="171" applyFont="1" applyFill="1" applyBorder="1" applyAlignment="1" applyProtection="1">
      <alignment horizontal="left" vertical="top" wrapText="1"/>
      <protection locked="0"/>
    </xf>
    <xf numFmtId="0" fontId="83" fillId="29" borderId="37" xfId="171" applyFont="1" applyFill="1" applyBorder="1" applyAlignment="1" applyProtection="1">
      <alignment horizontal="left" vertical="top" wrapText="1"/>
      <protection locked="0"/>
    </xf>
    <xf numFmtId="0" fontId="83" fillId="29" borderId="39" xfId="171" applyFont="1" applyFill="1" applyBorder="1" applyAlignment="1" applyProtection="1">
      <alignment horizontal="left" vertical="top" wrapText="1"/>
      <protection locked="0"/>
    </xf>
    <xf numFmtId="0" fontId="83" fillId="29" borderId="18" xfId="171" applyFont="1" applyFill="1" applyBorder="1" applyAlignment="1" applyProtection="1">
      <alignment horizontal="left" vertical="top" wrapText="1"/>
      <protection locked="0"/>
    </xf>
    <xf numFmtId="0" fontId="83" fillId="29" borderId="38" xfId="171" applyFont="1" applyFill="1" applyBorder="1" applyAlignment="1" applyProtection="1">
      <alignment horizontal="left" vertical="top" wrapText="1"/>
      <protection locked="0"/>
    </xf>
    <xf numFmtId="9" fontId="83" fillId="29" borderId="11" xfId="171" applyNumberFormat="1" applyFont="1" applyFill="1" applyBorder="1" applyAlignment="1" applyProtection="1">
      <alignment horizontal="center" vertical="top" wrapText="1"/>
      <protection locked="0"/>
    </xf>
    <xf numFmtId="9" fontId="83" fillId="29" borderId="37" xfId="171" applyNumberFormat="1" applyFont="1" applyFill="1" applyBorder="1" applyAlignment="1" applyProtection="1">
      <alignment horizontal="center" vertical="top" wrapText="1"/>
      <protection locked="0"/>
    </xf>
    <xf numFmtId="9" fontId="83" fillId="29" borderId="24" xfId="171" applyNumberFormat="1" applyFont="1" applyFill="1" applyBorder="1" applyAlignment="1" applyProtection="1">
      <alignment horizontal="left" vertical="top" wrapText="1"/>
      <protection locked="0"/>
    </xf>
    <xf numFmtId="9" fontId="83" fillId="29" borderId="37" xfId="171" applyNumberFormat="1" applyFont="1" applyFill="1" applyBorder="1" applyAlignment="1" applyProtection="1">
      <alignment horizontal="left" vertical="top" wrapText="1"/>
      <protection locked="0"/>
    </xf>
    <xf numFmtId="0" fontId="53" fillId="29" borderId="24" xfId="171" applyFont="1" applyFill="1" applyBorder="1" applyAlignment="1" applyProtection="1">
      <alignment horizontal="center" vertical="top" wrapText="1"/>
      <protection locked="0"/>
    </xf>
    <xf numFmtId="0" fontId="53" fillId="29" borderId="37" xfId="171" applyFont="1" applyFill="1" applyBorder="1" applyAlignment="1" applyProtection="1">
      <alignment horizontal="center" vertical="top" wrapText="1"/>
      <protection locked="0"/>
    </xf>
    <xf numFmtId="9" fontId="86" fillId="29" borderId="11" xfId="171" applyNumberFormat="1" applyFont="1" applyFill="1" applyBorder="1" applyAlignment="1" applyProtection="1">
      <alignment horizontal="left" vertical="top" wrapText="1"/>
      <protection locked="0"/>
    </xf>
    <xf numFmtId="9" fontId="86" fillId="29" borderId="24" xfId="171" applyNumberFormat="1" applyFont="1" applyFill="1" applyBorder="1" applyAlignment="1" applyProtection="1">
      <alignment horizontal="left" vertical="top" wrapText="1"/>
      <protection locked="0"/>
    </xf>
    <xf numFmtId="9" fontId="86" fillId="29" borderId="21" xfId="171" applyNumberFormat="1" applyFont="1" applyFill="1" applyBorder="1" applyAlignment="1" applyProtection="1">
      <alignment horizontal="left" vertical="top" wrapText="1"/>
      <protection locked="0"/>
    </xf>
    <xf numFmtId="9" fontId="53" fillId="29" borderId="18" xfId="171" applyNumberFormat="1" applyFont="1" applyFill="1" applyBorder="1" applyAlignment="1" applyProtection="1">
      <alignment horizontal="center" vertical="top" wrapText="1"/>
      <protection locked="0"/>
    </xf>
    <xf numFmtId="9" fontId="53" fillId="29" borderId="46" xfId="171" applyNumberFormat="1" applyFont="1" applyFill="1" applyBorder="1" applyAlignment="1" applyProtection="1">
      <alignment horizontal="center" vertical="top" wrapText="1"/>
      <protection locked="0"/>
    </xf>
    <xf numFmtId="9" fontId="53" fillId="29" borderId="11" xfId="171" applyNumberFormat="1" applyFont="1" applyFill="1" applyBorder="1" applyAlignment="1" applyProtection="1">
      <alignment horizontal="center" vertical="top" wrapText="1"/>
      <protection locked="0"/>
    </xf>
    <xf numFmtId="9" fontId="53" fillId="29" borderId="37" xfId="171" applyNumberFormat="1" applyFont="1" applyFill="1" applyBorder="1" applyAlignment="1" applyProtection="1">
      <alignment horizontal="center" vertical="top" wrapText="1"/>
      <protection locked="0"/>
    </xf>
    <xf numFmtId="9" fontId="53" fillId="29" borderId="24" xfId="171" applyNumberFormat="1" applyFont="1" applyFill="1" applyBorder="1" applyAlignment="1" applyProtection="1">
      <alignment horizontal="center" vertical="top" wrapText="1"/>
      <protection locked="0"/>
    </xf>
    <xf numFmtId="9" fontId="53" fillId="29" borderId="21" xfId="171" applyNumberFormat="1" applyFont="1" applyFill="1" applyBorder="1" applyAlignment="1" applyProtection="1">
      <alignment horizontal="center" vertical="top" wrapText="1"/>
      <protection locked="0"/>
    </xf>
    <xf numFmtId="9" fontId="83" fillId="29" borderId="11" xfId="171" applyNumberFormat="1" applyFont="1" applyFill="1" applyBorder="1" applyAlignment="1" applyProtection="1">
      <alignment horizontal="center" vertical="center" wrapText="1"/>
      <protection locked="0"/>
    </xf>
    <xf numFmtId="9" fontId="83" fillId="29" borderId="24" xfId="171" applyNumberFormat="1" applyFont="1" applyFill="1" applyBorder="1" applyAlignment="1" applyProtection="1">
      <alignment horizontal="center" vertical="center" wrapText="1"/>
      <protection locked="0"/>
    </xf>
    <xf numFmtId="9" fontId="83" fillId="29" borderId="37" xfId="171" applyNumberFormat="1" applyFont="1" applyFill="1" applyBorder="1" applyAlignment="1" applyProtection="1">
      <alignment horizontal="center" vertical="center" wrapText="1"/>
      <protection locked="0"/>
    </xf>
    <xf numFmtId="9" fontId="83" fillId="29" borderId="26" xfId="171" applyNumberFormat="1" applyFont="1" applyFill="1" applyBorder="1" applyAlignment="1" applyProtection="1">
      <alignment horizontal="center" vertical="top" wrapText="1"/>
      <protection locked="0"/>
    </xf>
    <xf numFmtId="9" fontId="83" fillId="29" borderId="15" xfId="171" applyNumberFormat="1" applyFont="1" applyFill="1" applyBorder="1" applyAlignment="1" applyProtection="1">
      <alignment horizontal="center" vertical="top" wrapText="1"/>
      <protection locked="0"/>
    </xf>
    <xf numFmtId="9" fontId="83" fillId="29" borderId="19" xfId="171" applyNumberFormat="1" applyFont="1" applyFill="1" applyBorder="1" applyAlignment="1" applyProtection="1">
      <alignment horizontal="center" vertical="top" wrapText="1"/>
      <protection locked="0"/>
    </xf>
    <xf numFmtId="0" fontId="83" fillId="29" borderId="11" xfId="171" applyFont="1" applyFill="1" applyBorder="1" applyAlignment="1" applyProtection="1">
      <alignment horizontal="center" vertical="center" wrapText="1"/>
      <protection locked="0"/>
    </xf>
    <xf numFmtId="0" fontId="83" fillId="29" borderId="24" xfId="171" applyFont="1" applyFill="1" applyBorder="1" applyAlignment="1" applyProtection="1">
      <alignment horizontal="center" vertical="center" wrapText="1"/>
      <protection locked="0"/>
    </xf>
    <xf numFmtId="0" fontId="83" fillId="29" borderId="37" xfId="171" applyFont="1" applyFill="1" applyBorder="1" applyAlignment="1" applyProtection="1">
      <alignment horizontal="center" vertical="center" wrapText="1"/>
      <protection locked="0"/>
    </xf>
    <xf numFmtId="165" fontId="83" fillId="29" borderId="11" xfId="158" applyNumberFormat="1" applyFont="1" applyFill="1" applyBorder="1" applyAlignment="1" applyProtection="1">
      <alignment horizontal="center" vertical="center" wrapText="1"/>
      <protection locked="0"/>
    </xf>
    <xf numFmtId="165" fontId="83" fillId="29" borderId="37" xfId="158" applyNumberFormat="1" applyFont="1" applyFill="1" applyBorder="1" applyAlignment="1" applyProtection="1">
      <alignment horizontal="center" vertical="center" wrapText="1"/>
      <protection locked="0"/>
    </xf>
    <xf numFmtId="0" fontId="83" fillId="29" borderId="16" xfId="171" applyFont="1" applyFill="1" applyBorder="1" applyAlignment="1" applyProtection="1">
      <alignment horizontal="left" wrapText="1"/>
      <protection locked="0"/>
    </xf>
    <xf numFmtId="0" fontId="83" fillId="29" borderId="34" xfId="171" applyFont="1" applyFill="1" applyBorder="1" applyAlignment="1" applyProtection="1">
      <alignment horizontal="left" wrapText="1"/>
      <protection locked="0"/>
    </xf>
    <xf numFmtId="0" fontId="83" fillId="59" borderId="11" xfId="171" applyFont="1" applyFill="1" applyBorder="1" applyAlignment="1" applyProtection="1">
      <alignment horizontal="left" vertical="top" wrapText="1"/>
      <protection locked="0"/>
    </xf>
    <xf numFmtId="0" fontId="83" fillId="59" borderId="24" xfId="171" applyFont="1" applyFill="1" applyBorder="1" applyAlignment="1" applyProtection="1">
      <alignment horizontal="left" vertical="top" wrapText="1"/>
      <protection locked="0"/>
    </xf>
    <xf numFmtId="0" fontId="83" fillId="59" borderId="37" xfId="171" applyFont="1" applyFill="1" applyBorder="1" applyAlignment="1" applyProtection="1">
      <alignment horizontal="left" vertical="top" wrapText="1"/>
      <protection locked="0"/>
    </xf>
    <xf numFmtId="9" fontId="83" fillId="29" borderId="11" xfId="171" applyNumberFormat="1" applyFont="1" applyFill="1" applyBorder="1" applyAlignment="1" applyProtection="1">
      <alignment horizontal="left" vertical="top" wrapText="1"/>
      <protection locked="0"/>
    </xf>
    <xf numFmtId="0" fontId="83" fillId="0" borderId="11" xfId="171" applyFont="1" applyFill="1" applyBorder="1" applyAlignment="1" applyProtection="1">
      <alignment horizontal="center" wrapText="1"/>
      <protection locked="0"/>
    </xf>
    <xf numFmtId="0" fontId="83" fillId="0" borderId="24" xfId="171" applyFont="1" applyFill="1" applyBorder="1" applyAlignment="1" applyProtection="1">
      <alignment horizontal="center" wrapText="1"/>
      <protection locked="0"/>
    </xf>
    <xf numFmtId="0" fontId="83" fillId="0" borderId="37" xfId="171" applyFont="1" applyFill="1" applyBorder="1" applyAlignment="1" applyProtection="1">
      <alignment horizontal="center" wrapText="1"/>
      <protection locked="0"/>
    </xf>
    <xf numFmtId="0" fontId="83" fillId="0" borderId="20" xfId="171" applyFont="1" applyFill="1" applyBorder="1" applyAlignment="1" applyProtection="1">
      <alignment horizontal="center" vertical="center" wrapText="1"/>
      <protection locked="0"/>
    </xf>
    <xf numFmtId="0" fontId="83" fillId="0" borderId="47" xfId="171" applyFont="1" applyFill="1" applyBorder="1" applyAlignment="1" applyProtection="1">
      <alignment horizontal="center" vertical="center" wrapText="1"/>
      <protection locked="0"/>
    </xf>
    <xf numFmtId="0" fontId="83" fillId="0" borderId="48" xfId="171" applyFont="1" applyFill="1" applyBorder="1" applyAlignment="1" applyProtection="1">
      <alignment horizontal="center" vertical="center" wrapText="1"/>
      <protection locked="0"/>
    </xf>
    <xf numFmtId="9" fontId="83" fillId="0" borderId="26" xfId="171" applyNumberFormat="1" applyFont="1" applyFill="1" applyBorder="1" applyAlignment="1" applyProtection="1">
      <alignment horizontal="center" vertical="center" wrapText="1"/>
      <protection locked="0"/>
    </xf>
    <xf numFmtId="9" fontId="83" fillId="0" borderId="15" xfId="171" applyNumberFormat="1" applyFont="1" applyFill="1" applyBorder="1" applyAlignment="1" applyProtection="1">
      <alignment horizontal="center" vertical="center" wrapText="1"/>
      <protection locked="0"/>
    </xf>
    <xf numFmtId="9" fontId="83" fillId="0" borderId="19" xfId="171" applyNumberFormat="1" applyFont="1" applyFill="1" applyBorder="1" applyAlignment="1" applyProtection="1">
      <alignment horizontal="center" vertical="center" wrapText="1"/>
      <protection locked="0"/>
    </xf>
    <xf numFmtId="9" fontId="53" fillId="0" borderId="24" xfId="171" applyNumberFormat="1" applyFont="1" applyFill="1" applyBorder="1" applyAlignment="1" applyProtection="1">
      <alignment horizontal="center" wrapText="1"/>
      <protection locked="0"/>
    </xf>
    <xf numFmtId="9" fontId="53" fillId="0" borderId="21" xfId="171" applyNumberFormat="1" applyFont="1" applyFill="1" applyBorder="1" applyAlignment="1" applyProtection="1">
      <alignment horizontal="center" wrapText="1"/>
      <protection locked="0"/>
    </xf>
    <xf numFmtId="9" fontId="53" fillId="0" borderId="11" xfId="171" applyNumberFormat="1" applyFont="1" applyFill="1" applyBorder="1" applyAlignment="1" applyProtection="1">
      <alignment horizontal="center" wrapText="1"/>
      <protection locked="0"/>
    </xf>
    <xf numFmtId="9" fontId="53" fillId="0" borderId="37" xfId="171" applyNumberFormat="1" applyFont="1" applyFill="1" applyBorder="1" applyAlignment="1" applyProtection="1">
      <alignment horizontal="center" wrapText="1"/>
      <protection locked="0"/>
    </xf>
    <xf numFmtId="9" fontId="53" fillId="0" borderId="18" xfId="171" applyNumberFormat="1" applyFont="1" applyFill="1" applyBorder="1" applyAlignment="1" applyProtection="1">
      <alignment horizontal="center" wrapText="1"/>
      <protection locked="0"/>
    </xf>
    <xf numFmtId="9" fontId="53" fillId="0" borderId="38" xfId="171" applyNumberFormat="1" applyFont="1" applyFill="1" applyBorder="1" applyAlignment="1" applyProtection="1">
      <alignment horizontal="center" wrapText="1"/>
      <protection locked="0"/>
    </xf>
    <xf numFmtId="0" fontId="53" fillId="0" borderId="11" xfId="171" applyFont="1" applyFill="1" applyBorder="1" applyAlignment="1" applyProtection="1">
      <alignment horizontal="left" vertical="center" wrapText="1"/>
      <protection locked="0"/>
    </xf>
    <xf numFmtId="0" fontId="53" fillId="0" borderId="24" xfId="171" applyFont="1" applyFill="1" applyBorder="1" applyAlignment="1" applyProtection="1">
      <alignment horizontal="left" vertical="center" wrapText="1"/>
      <protection locked="0"/>
    </xf>
    <xf numFmtId="0" fontId="53" fillId="0" borderId="37" xfId="171" applyFont="1" applyFill="1" applyBorder="1" applyAlignment="1" applyProtection="1">
      <alignment horizontal="left" vertical="center" wrapText="1"/>
      <protection locked="0"/>
    </xf>
    <xf numFmtId="0" fontId="83" fillId="0" borderId="11" xfId="171" applyFont="1" applyFill="1" applyBorder="1" applyAlignment="1" applyProtection="1">
      <alignment horizontal="left" vertical="center" wrapText="1"/>
      <protection locked="0"/>
    </xf>
    <xf numFmtId="0" fontId="83" fillId="0" borderId="24" xfId="171" applyFont="1" applyFill="1" applyBorder="1" applyAlignment="1" applyProtection="1">
      <alignment horizontal="left" vertical="center" wrapText="1"/>
      <protection locked="0"/>
    </xf>
    <xf numFmtId="0" fontId="83" fillId="0" borderId="37" xfId="171" applyFont="1" applyFill="1" applyBorder="1" applyAlignment="1" applyProtection="1">
      <alignment horizontal="left" vertical="center" wrapText="1"/>
      <protection locked="0"/>
    </xf>
    <xf numFmtId="9" fontId="53" fillId="0" borderId="24" xfId="171" applyNumberFormat="1" applyFont="1" applyFill="1" applyBorder="1" applyAlignment="1" applyProtection="1">
      <alignment horizontal="left" vertical="top" wrapText="1"/>
      <protection locked="0"/>
    </xf>
    <xf numFmtId="9" fontId="53" fillId="0" borderId="21" xfId="171" applyNumberFormat="1" applyFont="1" applyFill="1" applyBorder="1" applyAlignment="1" applyProtection="1">
      <alignment horizontal="left" vertical="top" wrapText="1"/>
      <protection locked="0"/>
    </xf>
    <xf numFmtId="9" fontId="53" fillId="0" borderId="11" xfId="171" applyNumberFormat="1" applyFont="1" applyFill="1" applyBorder="1" applyAlignment="1" applyProtection="1">
      <alignment horizontal="left" vertical="top" wrapText="1"/>
      <protection locked="0"/>
    </xf>
    <xf numFmtId="9" fontId="53" fillId="0" borderId="37" xfId="171" applyNumberFormat="1" applyFont="1" applyFill="1" applyBorder="1" applyAlignment="1" applyProtection="1">
      <alignment horizontal="left" vertical="top" wrapText="1"/>
      <protection locked="0"/>
    </xf>
    <xf numFmtId="9" fontId="53" fillId="0" borderId="18" xfId="171" applyNumberFormat="1" applyFont="1" applyFill="1" applyBorder="1" applyAlignment="1" applyProtection="1">
      <alignment horizontal="left" vertical="top" wrapText="1"/>
      <protection locked="0"/>
    </xf>
    <xf numFmtId="9" fontId="53" fillId="0" borderId="38" xfId="171" applyNumberFormat="1" applyFont="1" applyFill="1" applyBorder="1" applyAlignment="1" applyProtection="1">
      <alignment horizontal="left" vertical="top" wrapText="1"/>
      <protection locked="0"/>
    </xf>
    <xf numFmtId="0" fontId="83" fillId="0" borderId="11" xfId="171" applyNumberFormat="1" applyFont="1" applyFill="1" applyBorder="1" applyAlignment="1" applyProtection="1">
      <alignment horizontal="center" vertical="top" wrapText="1"/>
      <protection locked="0"/>
    </xf>
    <xf numFmtId="0" fontId="83" fillId="0" borderId="37" xfId="171" applyNumberFormat="1" applyFont="1" applyFill="1" applyBorder="1" applyAlignment="1" applyProtection="1">
      <alignment horizontal="center" vertical="top" wrapText="1"/>
      <protection locked="0"/>
    </xf>
    <xf numFmtId="6" fontId="83" fillId="0" borderId="47" xfId="171" applyNumberFormat="1" applyFont="1" applyFill="1" applyBorder="1" applyAlignment="1" applyProtection="1">
      <alignment horizontal="center" vertical="top" wrapText="1"/>
      <protection locked="0"/>
    </xf>
    <xf numFmtId="0" fontId="83" fillId="59" borderId="39" xfId="171" applyFont="1" applyFill="1" applyBorder="1" applyAlignment="1" applyProtection="1">
      <alignment horizontal="left" vertical="top" wrapText="1"/>
      <protection locked="0"/>
    </xf>
    <xf numFmtId="0" fontId="83" fillId="59" borderId="18" xfId="171" applyFont="1" applyFill="1" applyBorder="1" applyAlignment="1" applyProtection="1">
      <alignment horizontal="left" vertical="top" wrapText="1"/>
      <protection locked="0"/>
    </xf>
    <xf numFmtId="0" fontId="83" fillId="59" borderId="38" xfId="171" applyFont="1" applyFill="1" applyBorder="1" applyAlignment="1" applyProtection="1">
      <alignment horizontal="left" vertical="top" wrapText="1"/>
      <protection locked="0"/>
    </xf>
    <xf numFmtId="0" fontId="53" fillId="0" borderId="11" xfId="171" applyFont="1" applyFill="1" applyBorder="1" applyAlignment="1" applyProtection="1">
      <alignment horizontal="left" vertical="top" wrapText="1"/>
      <protection locked="0"/>
    </xf>
    <xf numFmtId="0" fontId="53" fillId="0" borderId="24" xfId="171" applyFont="1" applyFill="1" applyBorder="1" applyAlignment="1" applyProtection="1">
      <alignment horizontal="left" vertical="top" wrapText="1"/>
      <protection locked="0"/>
    </xf>
    <xf numFmtId="0" fontId="53" fillId="0" borderId="37" xfId="171" applyFont="1" applyFill="1" applyBorder="1" applyAlignment="1" applyProtection="1">
      <alignment horizontal="left" vertical="top" wrapText="1"/>
      <protection locked="0"/>
    </xf>
    <xf numFmtId="165" fontId="83" fillId="0" borderId="11" xfId="158" applyNumberFormat="1" applyFont="1" applyFill="1" applyBorder="1" applyAlignment="1" applyProtection="1">
      <alignment horizontal="center" vertical="center" wrapText="1"/>
      <protection locked="0"/>
    </xf>
    <xf numFmtId="165" fontId="83" fillId="0" borderId="37" xfId="158" applyNumberFormat="1" applyFont="1" applyFill="1" applyBorder="1" applyAlignment="1" applyProtection="1">
      <alignment horizontal="center" vertical="center" wrapText="1"/>
      <protection locked="0"/>
    </xf>
    <xf numFmtId="9" fontId="83" fillId="0" borderId="26" xfId="171" applyNumberFormat="1" applyFont="1" applyFill="1" applyBorder="1" applyAlignment="1" applyProtection="1">
      <alignment horizontal="left" vertical="top" wrapText="1"/>
      <protection locked="0"/>
    </xf>
    <xf numFmtId="9" fontId="83" fillId="0" borderId="15" xfId="171" applyNumberFormat="1" applyFont="1" applyFill="1" applyBorder="1" applyAlignment="1" applyProtection="1">
      <alignment horizontal="left" vertical="top" wrapText="1"/>
      <protection locked="0"/>
    </xf>
    <xf numFmtId="9" fontId="83" fillId="0" borderId="19" xfId="171" applyNumberFormat="1" applyFont="1" applyFill="1" applyBorder="1" applyAlignment="1" applyProtection="1">
      <alignment horizontal="left" vertical="top" wrapText="1"/>
      <protection locked="0"/>
    </xf>
    <xf numFmtId="9" fontId="83" fillId="0" borderId="11" xfId="171" applyNumberFormat="1" applyFont="1" applyFill="1" applyBorder="1" applyAlignment="1" applyProtection="1">
      <alignment horizontal="left" vertical="center" wrapText="1"/>
      <protection locked="0"/>
    </xf>
    <xf numFmtId="9" fontId="83" fillId="0" borderId="24" xfId="171" applyNumberFormat="1" applyFont="1" applyFill="1" applyBorder="1" applyAlignment="1" applyProtection="1">
      <alignment horizontal="left" vertical="center" wrapText="1"/>
      <protection locked="0"/>
    </xf>
    <xf numFmtId="9" fontId="83" fillId="0" borderId="37" xfId="171" applyNumberFormat="1" applyFont="1" applyFill="1" applyBorder="1" applyAlignment="1" applyProtection="1">
      <alignment horizontal="left" vertical="center" wrapText="1"/>
      <protection locked="0"/>
    </xf>
    <xf numFmtId="9" fontId="53" fillId="0" borderId="18" xfId="171" applyNumberFormat="1" applyFont="1" applyFill="1" applyBorder="1" applyAlignment="1" applyProtection="1">
      <alignment horizontal="center" vertical="center" wrapText="1"/>
      <protection locked="0"/>
    </xf>
    <xf numFmtId="9" fontId="53" fillId="0" borderId="46" xfId="171" applyNumberFormat="1" applyFont="1" applyFill="1" applyBorder="1" applyAlignment="1" applyProtection="1">
      <alignment horizontal="center" vertical="center" wrapText="1"/>
      <protection locked="0"/>
    </xf>
    <xf numFmtId="9" fontId="53" fillId="0" borderId="38" xfId="171" applyNumberFormat="1" applyFont="1" applyFill="1" applyBorder="1" applyAlignment="1" applyProtection="1">
      <alignment horizontal="center" vertical="center" wrapText="1"/>
      <protection locked="0"/>
    </xf>
    <xf numFmtId="9" fontId="53" fillId="0" borderId="24" xfId="171" applyNumberFormat="1" applyFont="1" applyFill="1" applyBorder="1" applyAlignment="1" applyProtection="1">
      <alignment horizontal="center" vertical="center" wrapText="1"/>
      <protection locked="0"/>
    </xf>
    <xf numFmtId="9" fontId="53" fillId="0" borderId="21" xfId="171" applyNumberFormat="1" applyFont="1" applyFill="1" applyBorder="1" applyAlignment="1" applyProtection="1">
      <alignment horizontal="center" vertical="center" wrapText="1"/>
      <protection locked="0"/>
    </xf>
    <xf numFmtId="9" fontId="53" fillId="0" borderId="11" xfId="171" applyNumberFormat="1" applyFont="1" applyFill="1" applyBorder="1" applyAlignment="1" applyProtection="1">
      <alignment horizontal="center" vertical="center" wrapText="1"/>
      <protection locked="0"/>
    </xf>
    <xf numFmtId="9" fontId="53" fillId="0" borderId="37" xfId="171" applyNumberFormat="1" applyFont="1" applyFill="1" applyBorder="1" applyAlignment="1" applyProtection="1">
      <alignment horizontal="center" vertical="center" wrapText="1"/>
      <protection locked="0"/>
    </xf>
    <xf numFmtId="165" fontId="83" fillId="29" borderId="26" xfId="158" applyNumberFormat="1" applyFont="1" applyFill="1" applyBorder="1" applyAlignment="1" applyProtection="1">
      <alignment horizontal="left" vertical="top" wrapText="1"/>
      <protection locked="0"/>
    </xf>
    <xf numFmtId="165" fontId="83" fillId="29" borderId="19" xfId="158" applyNumberFormat="1" applyFont="1" applyFill="1" applyBorder="1" applyAlignment="1" applyProtection="1">
      <alignment horizontal="left" vertical="top" wrapText="1"/>
      <protection locked="0"/>
    </xf>
    <xf numFmtId="44" fontId="83" fillId="0" borderId="11" xfId="2286" applyFont="1" applyFill="1" applyBorder="1" applyAlignment="1" applyProtection="1">
      <alignment horizontal="left" vertical="top" wrapText="1"/>
      <protection locked="0"/>
    </xf>
    <xf numFmtId="44" fontId="83" fillId="0" borderId="24" xfId="2286" applyFont="1" applyFill="1" applyBorder="1" applyAlignment="1" applyProtection="1">
      <alignment horizontal="left" vertical="top" wrapText="1"/>
      <protection locked="0"/>
    </xf>
    <xf numFmtId="44" fontId="83" fillId="0" borderId="37" xfId="2286" applyFont="1" applyFill="1" applyBorder="1" applyAlignment="1" applyProtection="1">
      <alignment horizontal="left" vertical="top" wrapText="1"/>
      <protection locked="0"/>
    </xf>
    <xf numFmtId="0" fontId="83" fillId="29" borderId="47" xfId="171" applyFont="1" applyFill="1" applyBorder="1" applyAlignment="1" applyProtection="1">
      <alignment horizontal="center" vertical="top" wrapText="1"/>
      <protection locked="0"/>
    </xf>
    <xf numFmtId="0" fontId="83" fillId="29" borderId="48" xfId="171" applyFont="1" applyFill="1" applyBorder="1" applyAlignment="1" applyProtection="1">
      <alignment horizontal="center" vertical="top" wrapText="1"/>
      <protection locked="0"/>
    </xf>
    <xf numFmtId="0" fontId="83" fillId="29" borderId="11" xfId="171" applyFont="1" applyFill="1" applyBorder="1" applyAlignment="1" applyProtection="1">
      <alignment horizontal="center" vertical="top" wrapText="1"/>
      <protection locked="0"/>
    </xf>
    <xf numFmtId="9" fontId="53" fillId="29" borderId="38" xfId="171" applyNumberFormat="1" applyFont="1" applyFill="1" applyBorder="1" applyAlignment="1" applyProtection="1">
      <alignment horizontal="center" vertical="top" wrapText="1"/>
      <protection locked="0"/>
    </xf>
    <xf numFmtId="9" fontId="83" fillId="29" borderId="24" xfId="171" applyNumberFormat="1" applyFont="1" applyFill="1" applyBorder="1" applyAlignment="1" applyProtection="1">
      <alignment horizontal="center" vertical="top" wrapText="1"/>
      <protection locked="0"/>
    </xf>
    <xf numFmtId="0" fontId="83" fillId="29" borderId="20" xfId="171" applyFont="1" applyFill="1" applyBorder="1" applyAlignment="1" applyProtection="1">
      <alignment horizontal="left" vertical="top" wrapText="1"/>
      <protection locked="0"/>
    </xf>
    <xf numFmtId="0" fontId="83" fillId="29" borderId="47" xfId="171" applyFont="1" applyFill="1" applyBorder="1" applyAlignment="1" applyProtection="1">
      <alignment horizontal="left" vertical="top" wrapText="1"/>
      <protection locked="0"/>
    </xf>
    <xf numFmtId="0" fontId="83" fillId="29" borderId="48" xfId="171" applyFont="1" applyFill="1" applyBorder="1" applyAlignment="1" applyProtection="1">
      <alignment horizontal="left" vertical="top" wrapText="1"/>
      <protection locked="0"/>
    </xf>
    <xf numFmtId="0" fontId="148" fillId="0" borderId="20" xfId="171" applyFont="1" applyFill="1" applyBorder="1" applyAlignment="1" applyProtection="1">
      <alignment horizontal="left" vertical="top" wrapText="1"/>
      <protection locked="0"/>
    </xf>
    <xf numFmtId="1" fontId="80" fillId="0" borderId="39" xfId="171" applyNumberFormat="1" applyFont="1" applyFill="1" applyBorder="1" applyAlignment="1" applyProtection="1">
      <alignment horizontal="left" vertical="top" wrapText="1"/>
      <protection locked="0"/>
    </xf>
    <xf numFmtId="1" fontId="80" fillId="0" borderId="38" xfId="171" applyNumberFormat="1" applyFont="1" applyFill="1" applyBorder="1" applyAlignment="1" applyProtection="1">
      <alignment horizontal="left" vertical="top" wrapText="1"/>
      <protection locked="0"/>
    </xf>
    <xf numFmtId="165" fontId="83" fillId="0" borderId="26" xfId="52" applyNumberFormat="1" applyFont="1" applyFill="1" applyBorder="1" applyAlignment="1" applyProtection="1">
      <alignment horizontal="left" vertical="top" wrapText="1"/>
      <protection locked="0"/>
    </xf>
    <xf numFmtId="165" fontId="83" fillId="0" borderId="19" xfId="52" applyNumberFormat="1" applyFont="1" applyFill="1" applyBorder="1" applyAlignment="1" applyProtection="1">
      <alignment horizontal="left" vertical="top" wrapText="1"/>
      <protection locked="0"/>
    </xf>
    <xf numFmtId="0" fontId="83" fillId="29" borderId="20" xfId="171" applyFont="1" applyFill="1" applyBorder="1" applyAlignment="1" applyProtection="1">
      <alignment horizontal="left" vertical="center" wrapText="1"/>
      <protection locked="0"/>
    </xf>
    <xf numFmtId="0" fontId="83" fillId="29" borderId="47" xfId="171" applyFont="1" applyFill="1" applyBorder="1" applyAlignment="1" applyProtection="1">
      <alignment horizontal="left" vertical="center" wrapText="1"/>
      <protection locked="0"/>
    </xf>
    <xf numFmtId="0" fontId="83" fillId="29" borderId="48" xfId="171" applyFont="1" applyFill="1" applyBorder="1" applyAlignment="1" applyProtection="1">
      <alignment horizontal="left" vertical="center" wrapText="1"/>
      <protection locked="0"/>
    </xf>
    <xf numFmtId="9" fontId="53" fillId="0" borderId="20" xfId="171" applyNumberFormat="1" applyFont="1" applyFill="1" applyBorder="1" applyAlignment="1" applyProtection="1">
      <alignment horizontal="left" vertical="top" wrapText="1"/>
      <protection locked="0"/>
    </xf>
    <xf numFmtId="9" fontId="53" fillId="0" borderId="47" xfId="171" applyNumberFormat="1" applyFont="1" applyFill="1" applyBorder="1" applyAlignment="1" applyProtection="1">
      <alignment horizontal="left" vertical="top" wrapText="1"/>
      <protection locked="0"/>
    </xf>
    <xf numFmtId="6" fontId="83" fillId="29" borderId="26" xfId="171" applyNumberFormat="1" applyFont="1" applyFill="1" applyBorder="1" applyAlignment="1" applyProtection="1">
      <alignment horizontal="center" vertical="top" wrapText="1"/>
      <protection locked="0"/>
    </xf>
    <xf numFmtId="0" fontId="83" fillId="26" borderId="11" xfId="171" applyFont="1" applyFill="1" applyBorder="1" applyAlignment="1" applyProtection="1">
      <alignment horizontal="left" vertical="top" wrapText="1"/>
      <protection locked="0"/>
    </xf>
    <xf numFmtId="0" fontId="83" fillId="26" borderId="37" xfId="171" applyFont="1" applyFill="1" applyBorder="1" applyAlignment="1" applyProtection="1">
      <alignment horizontal="left" vertical="top" wrapText="1"/>
      <protection locked="0"/>
    </xf>
    <xf numFmtId="0" fontId="83" fillId="29" borderId="16" xfId="171" applyFont="1" applyFill="1" applyBorder="1" applyAlignment="1" applyProtection="1">
      <alignment horizontal="center" vertical="top" wrapText="1"/>
      <protection locked="0"/>
    </xf>
    <xf numFmtId="0" fontId="83" fillId="29" borderId="34" xfId="171" applyFont="1" applyFill="1" applyBorder="1" applyAlignment="1" applyProtection="1">
      <alignment horizontal="center" vertical="top" wrapText="1"/>
      <protection locked="0"/>
    </xf>
    <xf numFmtId="165" fontId="83" fillId="29" borderId="11" xfId="158" applyNumberFormat="1" applyFont="1" applyFill="1" applyBorder="1" applyAlignment="1" applyProtection="1">
      <alignment horizontal="left" vertical="top" wrapText="1"/>
      <protection locked="0"/>
    </xf>
    <xf numFmtId="165" fontId="83" fillId="29" borderId="24" xfId="158" applyNumberFormat="1" applyFont="1" applyFill="1" applyBorder="1" applyAlignment="1" applyProtection="1">
      <alignment horizontal="left" vertical="top" wrapText="1"/>
      <protection locked="0"/>
    </xf>
    <xf numFmtId="165" fontId="83" fillId="29" borderId="37" xfId="158" applyNumberFormat="1" applyFont="1" applyFill="1" applyBorder="1" applyAlignment="1" applyProtection="1">
      <alignment horizontal="left" vertical="top" wrapText="1"/>
      <protection locked="0"/>
    </xf>
    <xf numFmtId="9" fontId="83" fillId="59" borderId="11" xfId="171" applyNumberFormat="1" applyFont="1" applyFill="1" applyBorder="1" applyAlignment="1" applyProtection="1">
      <alignment horizontal="left" vertical="top" wrapText="1"/>
      <protection locked="0"/>
    </xf>
    <xf numFmtId="9" fontId="83" fillId="59" borderId="24" xfId="171" applyNumberFormat="1" applyFont="1" applyFill="1" applyBorder="1" applyAlignment="1" applyProtection="1">
      <alignment horizontal="left" vertical="top" wrapText="1"/>
      <protection locked="0"/>
    </xf>
    <xf numFmtId="9" fontId="83" fillId="59" borderId="37" xfId="171" applyNumberFormat="1" applyFont="1" applyFill="1" applyBorder="1" applyAlignment="1" applyProtection="1">
      <alignment horizontal="left" vertical="top" wrapText="1"/>
      <protection locked="0"/>
    </xf>
    <xf numFmtId="0" fontId="2" fillId="0" borderId="47" xfId="2293" applyBorder="1" applyAlignment="1">
      <alignment horizontal="left" vertical="top" wrapText="1"/>
    </xf>
    <xf numFmtId="0" fontId="2" fillId="0" borderId="48" xfId="2293" applyBorder="1" applyAlignment="1">
      <alignment horizontal="left" vertical="top" wrapText="1"/>
    </xf>
    <xf numFmtId="9" fontId="53" fillId="0" borderId="46" xfId="171" applyNumberFormat="1" applyFont="1" applyFill="1" applyBorder="1" applyAlignment="1" applyProtection="1">
      <alignment horizontal="left" vertical="top" wrapText="1"/>
      <protection locked="0"/>
    </xf>
    <xf numFmtId="9" fontId="83" fillId="59" borderId="26" xfId="171" applyNumberFormat="1" applyFont="1" applyFill="1" applyBorder="1" applyAlignment="1" applyProtection="1">
      <alignment horizontal="center" vertical="top" wrapText="1"/>
      <protection locked="0"/>
    </xf>
    <xf numFmtId="9" fontId="83" fillId="59" borderId="15" xfId="171" applyNumberFormat="1" applyFont="1" applyFill="1" applyBorder="1" applyAlignment="1" applyProtection="1">
      <alignment horizontal="center" vertical="top" wrapText="1"/>
      <protection locked="0"/>
    </xf>
    <xf numFmtId="9" fontId="83" fillId="59" borderId="19" xfId="171" applyNumberFormat="1" applyFont="1" applyFill="1" applyBorder="1" applyAlignment="1" applyProtection="1">
      <alignment horizontal="center" vertical="top" wrapText="1"/>
      <protection locked="0"/>
    </xf>
    <xf numFmtId="0" fontId="53" fillId="0" borderId="16" xfId="171" applyFont="1" applyFill="1" applyBorder="1" applyAlignment="1" applyProtection="1">
      <alignment horizontal="left" wrapText="1"/>
      <protection locked="0"/>
    </xf>
    <xf numFmtId="0" fontId="53" fillId="0" borderId="34" xfId="171" applyFont="1" applyFill="1" applyBorder="1" applyAlignment="1" applyProtection="1">
      <alignment horizontal="left" wrapText="1"/>
      <protection locked="0"/>
    </xf>
    <xf numFmtId="1" fontId="86" fillId="0" borderId="39" xfId="171" applyNumberFormat="1" applyFont="1" applyFill="1" applyBorder="1" applyAlignment="1" applyProtection="1">
      <alignment horizontal="left" vertical="top" wrapText="1"/>
      <protection locked="0"/>
    </xf>
    <xf numFmtId="1" fontId="86" fillId="0" borderId="38" xfId="171" applyNumberFormat="1" applyFont="1" applyFill="1" applyBorder="1" applyAlignment="1" applyProtection="1">
      <alignment horizontal="left" vertical="top" wrapText="1"/>
      <protection locked="0"/>
    </xf>
    <xf numFmtId="0" fontId="53" fillId="29" borderId="24" xfId="171" applyFont="1" applyFill="1" applyBorder="1" applyAlignment="1" applyProtection="1">
      <alignment horizontal="left" vertical="top" wrapText="1"/>
      <protection locked="0"/>
    </xf>
    <xf numFmtId="0" fontId="53" fillId="29" borderId="37" xfId="171" applyFont="1" applyFill="1" applyBorder="1" applyAlignment="1" applyProtection="1">
      <alignment horizontal="left" vertical="top" wrapText="1"/>
      <protection locked="0"/>
    </xf>
    <xf numFmtId="9" fontId="83" fillId="54" borderId="11" xfId="171" applyNumberFormat="1" applyFont="1" applyFill="1" applyBorder="1" applyAlignment="1" applyProtection="1">
      <alignment horizontal="left" vertical="top" wrapText="1"/>
      <protection locked="0"/>
    </xf>
    <xf numFmtId="9" fontId="83" fillId="54" borderId="24" xfId="171" applyNumberFormat="1" applyFont="1" applyFill="1" applyBorder="1" applyAlignment="1" applyProtection="1">
      <alignment horizontal="left" vertical="top" wrapText="1"/>
      <protection locked="0"/>
    </xf>
    <xf numFmtId="9" fontId="83" fillId="54" borderId="37" xfId="171" applyNumberFormat="1" applyFont="1" applyFill="1" applyBorder="1" applyAlignment="1" applyProtection="1">
      <alignment horizontal="left" vertical="top" wrapText="1"/>
      <protection locked="0"/>
    </xf>
    <xf numFmtId="9" fontId="83" fillId="0" borderId="11" xfId="171" applyNumberFormat="1" applyFont="1" applyFill="1" applyBorder="1" applyAlignment="1" applyProtection="1">
      <alignment horizontal="center" wrapText="1"/>
      <protection locked="0"/>
    </xf>
    <xf numFmtId="9" fontId="83" fillId="0" borderId="24" xfId="171" applyNumberFormat="1" applyFont="1" applyFill="1" applyBorder="1" applyAlignment="1" applyProtection="1">
      <alignment horizontal="center" wrapText="1"/>
      <protection locked="0"/>
    </xf>
    <xf numFmtId="9" fontId="83" fillId="0" borderId="37" xfId="171" applyNumberFormat="1" applyFont="1" applyFill="1" applyBorder="1" applyAlignment="1" applyProtection="1">
      <alignment horizontal="center" wrapText="1"/>
      <protection locked="0"/>
    </xf>
    <xf numFmtId="0" fontId="83" fillId="29" borderId="41" xfId="171" applyFont="1" applyFill="1" applyBorder="1" applyAlignment="1" applyProtection="1">
      <alignment horizontal="left" vertical="top" wrapText="1"/>
      <protection locked="0"/>
    </xf>
    <xf numFmtId="0" fontId="83" fillId="29" borderId="42" xfId="171" applyFont="1" applyFill="1" applyBorder="1" applyAlignment="1" applyProtection="1">
      <alignment horizontal="left" vertical="top" wrapText="1"/>
      <protection locked="0"/>
    </xf>
    <xf numFmtId="0" fontId="83" fillId="29" borderId="30" xfId="171" applyFont="1" applyFill="1" applyBorder="1" applyAlignment="1" applyProtection="1">
      <alignment horizontal="left" vertical="top" wrapText="1"/>
      <protection locked="0"/>
    </xf>
    <xf numFmtId="165" fontId="81" fillId="0" borderId="11" xfId="158" applyNumberFormat="1" applyFont="1" applyFill="1" applyBorder="1" applyAlignment="1" applyProtection="1">
      <alignment horizontal="center" vertical="center" wrapText="1"/>
      <protection locked="0"/>
    </xf>
    <xf numFmtId="165" fontId="81" fillId="0" borderId="37" xfId="158" applyNumberFormat="1" applyFont="1" applyFill="1" applyBorder="1" applyAlignment="1" applyProtection="1">
      <alignment horizontal="center" vertical="center" wrapText="1"/>
      <protection locked="0"/>
    </xf>
    <xf numFmtId="165" fontId="83" fillId="0" borderId="47" xfId="2289" applyNumberFormat="1" applyFont="1" applyFill="1" applyBorder="1" applyAlignment="1" applyProtection="1">
      <alignment horizontal="center" vertical="top" wrapText="1"/>
      <protection locked="0"/>
    </xf>
    <xf numFmtId="165" fontId="83" fillId="0" borderId="48" xfId="2289" applyNumberFormat="1" applyFont="1" applyFill="1" applyBorder="1" applyAlignment="1" applyProtection="1">
      <alignment horizontal="center" vertical="top" wrapText="1"/>
      <protection locked="0"/>
    </xf>
    <xf numFmtId="0" fontId="31" fillId="54" borderId="43" xfId="171" applyFont="1" applyFill="1" applyBorder="1" applyAlignment="1" applyProtection="1">
      <alignment horizontal="center" vertical="center" wrapText="1"/>
    </xf>
    <xf numFmtId="0" fontId="31" fillId="54" borderId="44" xfId="171" applyFont="1" applyFill="1" applyBorder="1" applyAlignment="1" applyProtection="1">
      <alignment horizontal="center" vertical="center" wrapText="1"/>
    </xf>
    <xf numFmtId="0" fontId="31" fillId="54" borderId="49" xfId="171" applyFont="1" applyFill="1" applyBorder="1" applyAlignment="1" applyProtection="1">
      <alignment horizontal="center" vertical="center" wrapText="1"/>
    </xf>
    <xf numFmtId="0" fontId="83" fillId="26" borderId="11" xfId="171" applyFont="1" applyFill="1" applyBorder="1" applyAlignment="1" applyProtection="1">
      <alignment horizontal="center" vertical="top" wrapText="1"/>
      <protection locked="0"/>
    </xf>
    <xf numFmtId="0" fontId="53" fillId="0" borderId="47" xfId="171" applyFont="1" applyFill="1" applyBorder="1" applyAlignment="1" applyProtection="1">
      <alignment horizontal="center" vertical="top" wrapText="1"/>
      <protection locked="0"/>
    </xf>
    <xf numFmtId="0" fontId="53" fillId="0" borderId="48" xfId="171" applyFont="1" applyFill="1" applyBorder="1" applyAlignment="1" applyProtection="1">
      <alignment horizontal="center" vertical="top" wrapText="1"/>
      <protection locked="0"/>
    </xf>
    <xf numFmtId="9" fontId="53" fillId="0" borderId="16" xfId="171" applyNumberFormat="1" applyFont="1" applyFill="1" applyBorder="1" applyAlignment="1" applyProtection="1">
      <alignment horizontal="center" vertical="top" wrapText="1"/>
      <protection locked="0"/>
    </xf>
    <xf numFmtId="0" fontId="53" fillId="0" borderId="39" xfId="171" applyFont="1" applyFill="1" applyBorder="1" applyAlignment="1" applyProtection="1">
      <alignment horizontal="left" vertical="top" wrapText="1"/>
      <protection locked="0"/>
    </xf>
    <xf numFmtId="0" fontId="53" fillId="0" borderId="18" xfId="171" applyFont="1" applyFill="1" applyBorder="1" applyAlignment="1" applyProtection="1">
      <alignment horizontal="left" vertical="top" wrapText="1"/>
      <protection locked="0"/>
    </xf>
    <xf numFmtId="0" fontId="53" fillId="0" borderId="38" xfId="171" applyFont="1" applyFill="1" applyBorder="1" applyAlignment="1" applyProtection="1">
      <alignment horizontal="left" vertical="top" wrapText="1"/>
      <protection locked="0"/>
    </xf>
    <xf numFmtId="9" fontId="91" fillId="59" borderId="11" xfId="171" applyNumberFormat="1" applyFont="1" applyFill="1" applyBorder="1" applyAlignment="1" applyProtection="1">
      <alignment horizontal="left" vertical="top" wrapText="1"/>
      <protection locked="0"/>
    </xf>
    <xf numFmtId="9" fontId="91" fillId="59" borderId="24" xfId="171" applyNumberFormat="1" applyFont="1" applyFill="1" applyBorder="1" applyAlignment="1" applyProtection="1">
      <alignment horizontal="left" vertical="top" wrapText="1"/>
      <protection locked="0"/>
    </xf>
    <xf numFmtId="9" fontId="91" fillId="59" borderId="37" xfId="171" applyNumberFormat="1" applyFont="1" applyFill="1" applyBorder="1" applyAlignment="1" applyProtection="1">
      <alignment horizontal="left" vertical="top" wrapText="1"/>
      <protection locked="0"/>
    </xf>
    <xf numFmtId="165" fontId="83" fillId="0" borderId="26" xfId="158" applyNumberFormat="1" applyFont="1" applyFill="1" applyBorder="1" applyAlignment="1" applyProtection="1">
      <alignment horizontal="center" vertical="center" wrapText="1"/>
      <protection locked="0"/>
    </xf>
    <xf numFmtId="165" fontId="83" fillId="0" borderId="19" xfId="158" applyNumberFormat="1" applyFont="1" applyFill="1" applyBorder="1" applyAlignment="1" applyProtection="1">
      <alignment horizontal="center" vertical="center" wrapText="1"/>
      <protection locked="0"/>
    </xf>
    <xf numFmtId="0" fontId="53" fillId="0" borderId="16" xfId="171" applyFont="1" applyFill="1" applyBorder="1" applyAlignment="1" applyProtection="1">
      <alignment horizontal="center" vertical="top" wrapText="1"/>
      <protection locked="0"/>
    </xf>
    <xf numFmtId="0" fontId="159" fillId="0" borderId="16" xfId="171" applyFont="1" applyFill="1" applyBorder="1" applyAlignment="1" applyProtection="1">
      <alignment horizontal="center" vertical="top" wrapText="1"/>
      <protection locked="0"/>
    </xf>
    <xf numFmtId="0" fontId="159" fillId="0" borderId="34" xfId="171" applyFont="1" applyFill="1" applyBorder="1" applyAlignment="1" applyProtection="1">
      <alignment horizontal="center" vertical="top" wrapText="1"/>
      <protection locked="0"/>
    </xf>
    <xf numFmtId="0" fontId="83" fillId="0" borderId="20" xfId="171" applyFont="1" applyFill="1" applyBorder="1" applyAlignment="1" applyProtection="1">
      <alignment vertical="top" wrapText="1"/>
      <protection locked="0"/>
    </xf>
    <xf numFmtId="0" fontId="83" fillId="0" borderId="47" xfId="171" applyFont="1" applyFill="1" applyBorder="1" applyAlignment="1" applyProtection="1">
      <alignment vertical="top" wrapText="1"/>
      <protection locked="0"/>
    </xf>
    <xf numFmtId="0" fontId="83" fillId="0" borderId="48" xfId="171" applyFont="1" applyFill="1" applyBorder="1" applyAlignment="1" applyProtection="1">
      <alignment vertical="top" wrapText="1"/>
      <protection locked="0"/>
    </xf>
    <xf numFmtId="0" fontId="53" fillId="0" borderId="15" xfId="171" applyFont="1" applyFill="1" applyBorder="1" applyAlignment="1" applyProtection="1">
      <alignment horizontal="left" vertical="top" wrapText="1"/>
      <protection locked="0"/>
    </xf>
    <xf numFmtId="0" fontId="53" fillId="0" borderId="19" xfId="171" applyFont="1" applyFill="1" applyBorder="1" applyAlignment="1" applyProtection="1">
      <alignment horizontal="left" vertical="top" wrapText="1"/>
      <protection locked="0"/>
    </xf>
    <xf numFmtId="0" fontId="53" fillId="0" borderId="11" xfId="171" applyFont="1" applyBorder="1" applyAlignment="1" applyProtection="1">
      <alignment horizontal="left" vertical="top" wrapText="1"/>
      <protection locked="0"/>
    </xf>
    <xf numFmtId="0" fontId="53" fillId="0" borderId="24" xfId="171" applyFont="1" applyBorder="1" applyAlignment="1" applyProtection="1">
      <alignment horizontal="left" vertical="top" wrapText="1"/>
      <protection locked="0"/>
    </xf>
    <xf numFmtId="0" fontId="53" fillId="0" borderId="21" xfId="171" applyFont="1" applyBorder="1" applyAlignment="1" applyProtection="1">
      <alignment horizontal="left" vertical="top" wrapText="1"/>
      <protection locked="0"/>
    </xf>
    <xf numFmtId="0" fontId="164" fillId="0" borderId="20" xfId="171" applyFont="1" applyFill="1" applyBorder="1" applyAlignment="1" applyProtection="1">
      <alignment horizontal="left" vertical="top" wrapText="1"/>
      <protection locked="0"/>
    </xf>
    <xf numFmtId="0" fontId="164" fillId="0" borderId="47" xfId="171" applyFont="1" applyFill="1" applyBorder="1" applyAlignment="1" applyProtection="1">
      <alignment horizontal="left" vertical="top" wrapText="1"/>
      <protection locked="0"/>
    </xf>
    <xf numFmtId="0" fontId="164" fillId="0" borderId="48" xfId="171" applyFont="1" applyFill="1" applyBorder="1" applyAlignment="1" applyProtection="1">
      <alignment horizontal="left" vertical="top" wrapText="1"/>
      <protection locked="0"/>
    </xf>
    <xf numFmtId="0" fontId="86" fillId="0" borderId="20" xfId="171" applyFont="1" applyFill="1" applyBorder="1" applyAlignment="1" applyProtection="1">
      <alignment horizontal="left" vertical="center" wrapText="1"/>
      <protection locked="0"/>
    </xf>
    <xf numFmtId="0" fontId="86" fillId="0" borderId="47" xfId="171" applyFont="1" applyFill="1" applyBorder="1" applyAlignment="1" applyProtection="1">
      <alignment horizontal="left" vertical="center" wrapText="1"/>
      <protection locked="0"/>
    </xf>
    <xf numFmtId="0" fontId="86" fillId="0" borderId="48" xfId="171" applyFont="1" applyFill="1" applyBorder="1" applyAlignment="1" applyProtection="1">
      <alignment horizontal="left" vertical="center" wrapText="1"/>
      <protection locked="0"/>
    </xf>
    <xf numFmtId="9" fontId="53" fillId="29" borderId="11" xfId="171" applyNumberFormat="1" applyFont="1" applyFill="1" applyBorder="1" applyAlignment="1" applyProtection="1">
      <alignment horizontal="left" vertical="top" wrapText="1"/>
      <protection locked="0"/>
    </xf>
    <xf numFmtId="9" fontId="53" fillId="29" borderId="24" xfId="171" applyNumberFormat="1" applyFont="1" applyFill="1" applyBorder="1" applyAlignment="1" applyProtection="1">
      <alignment horizontal="left" vertical="top" wrapText="1"/>
      <protection locked="0"/>
    </xf>
    <xf numFmtId="9" fontId="53" fillId="29" borderId="21" xfId="171" applyNumberFormat="1" applyFont="1" applyFill="1" applyBorder="1" applyAlignment="1" applyProtection="1">
      <alignment horizontal="left" vertical="top" wrapText="1"/>
      <protection locked="0"/>
    </xf>
    <xf numFmtId="0" fontId="53" fillId="29" borderId="24" xfId="171" applyFont="1" applyFill="1" applyBorder="1" applyAlignment="1" applyProtection="1">
      <alignment horizontal="center" vertical="center" wrapText="1"/>
      <protection locked="0"/>
    </xf>
    <xf numFmtId="0" fontId="53" fillId="29" borderId="37" xfId="171" applyFont="1" applyFill="1" applyBorder="1" applyAlignment="1" applyProtection="1">
      <alignment horizontal="center" vertical="center" wrapText="1"/>
      <protection locked="0"/>
    </xf>
    <xf numFmtId="0" fontId="83" fillId="0" borderId="20" xfId="171" applyFont="1" applyFill="1" applyBorder="1" applyAlignment="1" applyProtection="1">
      <alignment horizontal="left" vertical="top"/>
      <protection locked="0"/>
    </xf>
    <xf numFmtId="0" fontId="83" fillId="0" borderId="47" xfId="171" applyFont="1" applyFill="1" applyBorder="1" applyAlignment="1" applyProtection="1">
      <alignment horizontal="left" vertical="top"/>
      <protection locked="0"/>
    </xf>
    <xf numFmtId="0" fontId="83" fillId="0" borderId="48" xfId="171" applyFont="1" applyFill="1" applyBorder="1" applyAlignment="1" applyProtection="1">
      <alignment horizontal="left" vertical="top"/>
      <protection locked="0"/>
    </xf>
    <xf numFmtId="1" fontId="53" fillId="0" borderId="11" xfId="171" applyNumberFormat="1" applyFont="1" applyFill="1" applyBorder="1" applyAlignment="1" applyProtection="1">
      <alignment horizontal="left" vertical="top" wrapText="1"/>
      <protection locked="0"/>
    </xf>
    <xf numFmtId="1" fontId="53" fillId="0" borderId="37" xfId="171" applyNumberFormat="1" applyFont="1" applyFill="1" applyBorder="1" applyAlignment="1" applyProtection="1">
      <alignment horizontal="left" vertical="top" wrapText="1"/>
      <protection locked="0"/>
    </xf>
    <xf numFmtId="1" fontId="80" fillId="0" borderId="26" xfId="171" applyNumberFormat="1" applyFont="1" applyFill="1" applyBorder="1" applyAlignment="1" applyProtection="1">
      <alignment horizontal="left" vertical="top" wrapText="1"/>
      <protection locked="0"/>
    </xf>
    <xf numFmtId="1" fontId="80" fillId="0" borderId="19" xfId="171" applyNumberFormat="1" applyFont="1" applyFill="1" applyBorder="1" applyAlignment="1" applyProtection="1">
      <alignment horizontal="left" vertical="top" wrapText="1"/>
      <protection locked="0"/>
    </xf>
    <xf numFmtId="0" fontId="83" fillId="0" borderId="24" xfId="171" applyNumberFormat="1" applyFont="1" applyFill="1" applyBorder="1" applyAlignment="1" applyProtection="1">
      <alignment horizontal="center" vertical="top" wrapText="1"/>
      <protection locked="0"/>
    </xf>
    <xf numFmtId="0" fontId="83" fillId="0" borderId="20" xfId="171" quotePrefix="1" applyFont="1" applyFill="1" applyBorder="1" applyAlignment="1" applyProtection="1">
      <alignment horizontal="left" vertical="top" wrapText="1"/>
      <protection locked="0"/>
    </xf>
    <xf numFmtId="0" fontId="81" fillId="0" borderId="47" xfId="171" applyFont="1" applyFill="1" applyBorder="1" applyAlignment="1" applyProtection="1">
      <alignment horizontal="center" vertical="top" wrapText="1"/>
      <protection locked="0"/>
    </xf>
    <xf numFmtId="0" fontId="83" fillId="0" borderId="11" xfId="171" quotePrefix="1" applyFont="1" applyFill="1" applyBorder="1" applyAlignment="1" applyProtection="1">
      <alignment horizontal="left" vertical="top" wrapText="1"/>
      <protection locked="0"/>
    </xf>
    <xf numFmtId="9" fontId="83" fillId="0" borderId="24" xfId="171" quotePrefix="1" applyNumberFormat="1" applyFont="1" applyFill="1" applyBorder="1" applyAlignment="1" applyProtection="1">
      <alignment horizontal="left" vertical="top" wrapText="1"/>
      <protection locked="0"/>
    </xf>
    <xf numFmtId="0" fontId="53" fillId="0" borderId="24" xfId="171" quotePrefix="1" applyFont="1" applyFill="1" applyBorder="1" applyAlignment="1" applyProtection="1">
      <alignment horizontal="left" vertical="top" wrapText="1"/>
      <protection locked="0"/>
    </xf>
    <xf numFmtId="0" fontId="83" fillId="0" borderId="39" xfId="171" quotePrefix="1" applyFont="1" applyFill="1" applyBorder="1" applyAlignment="1" applyProtection="1">
      <alignment horizontal="left" vertical="top" wrapText="1"/>
      <protection locked="0"/>
    </xf>
    <xf numFmtId="9" fontId="83" fillId="0" borderId="26" xfId="171" quotePrefix="1" applyNumberFormat="1" applyFont="1" applyFill="1" applyBorder="1" applyAlignment="1" applyProtection="1">
      <alignment horizontal="left" vertical="top" wrapText="1"/>
      <protection locked="0"/>
    </xf>
    <xf numFmtId="0" fontId="53" fillId="29" borderId="20" xfId="168" applyFont="1" applyFill="1" applyBorder="1" applyAlignment="1" applyProtection="1">
      <alignment horizontal="left" vertical="top" wrapText="1"/>
      <protection locked="0"/>
    </xf>
    <xf numFmtId="0" fontId="53" fillId="29" borderId="47" xfId="168" applyFont="1" applyFill="1" applyBorder="1" applyAlignment="1" applyProtection="1">
      <alignment horizontal="left" vertical="top" wrapText="1"/>
      <protection locked="0"/>
    </xf>
    <xf numFmtId="0" fontId="53" fillId="29" borderId="11" xfId="2287" applyFont="1" applyFill="1" applyBorder="1" applyAlignment="1" applyProtection="1">
      <alignment horizontal="left" vertical="top" wrapText="1"/>
      <protection locked="0"/>
    </xf>
    <xf numFmtId="0" fontId="53" fillId="29" borderId="24" xfId="2287" applyFont="1" applyFill="1" applyBorder="1" applyAlignment="1" applyProtection="1">
      <alignment horizontal="left" vertical="top" wrapText="1"/>
      <protection locked="0"/>
    </xf>
    <xf numFmtId="0" fontId="53" fillId="29" borderId="37" xfId="2287" applyFont="1" applyFill="1" applyBorder="1" applyAlignment="1" applyProtection="1">
      <alignment horizontal="left" vertical="top" wrapText="1"/>
      <protection locked="0"/>
    </xf>
    <xf numFmtId="1" fontId="53" fillId="29" borderId="11" xfId="171" applyNumberFormat="1" applyFont="1" applyFill="1" applyBorder="1" applyAlignment="1" applyProtection="1">
      <alignment horizontal="left" vertical="top" wrapText="1"/>
      <protection locked="0"/>
    </xf>
    <xf numFmtId="1" fontId="53" fillId="29" borderId="37" xfId="171" applyNumberFormat="1" applyFont="1" applyFill="1" applyBorder="1" applyAlignment="1" applyProtection="1">
      <alignment horizontal="left" vertical="top" wrapText="1"/>
      <protection locked="0"/>
    </xf>
    <xf numFmtId="165" fontId="53" fillId="0" borderId="24" xfId="158" applyNumberFormat="1" applyFont="1" applyFill="1" applyBorder="1" applyAlignment="1" applyProtection="1">
      <alignment horizontal="left" vertical="top" wrapText="1"/>
      <protection locked="0"/>
    </xf>
    <xf numFmtId="165" fontId="53" fillId="0" borderId="37" xfId="158" applyNumberFormat="1" applyFont="1" applyFill="1" applyBorder="1" applyAlignment="1" applyProtection="1">
      <alignment horizontal="left" vertical="top" wrapText="1"/>
      <protection locked="0"/>
    </xf>
    <xf numFmtId="9" fontId="53" fillId="29" borderId="37" xfId="171" applyNumberFormat="1" applyFont="1" applyFill="1" applyBorder="1" applyAlignment="1" applyProtection="1">
      <alignment horizontal="left" vertical="top" wrapText="1"/>
      <protection locked="0"/>
    </xf>
    <xf numFmtId="0" fontId="83" fillId="0" borderId="16" xfId="171" quotePrefix="1" applyFont="1" applyFill="1" applyBorder="1" applyAlignment="1" applyProtection="1">
      <alignment horizontal="left" wrapText="1"/>
      <protection locked="0"/>
    </xf>
    <xf numFmtId="0" fontId="53" fillId="29" borderId="11" xfId="168" applyFont="1" applyFill="1" applyBorder="1" applyAlignment="1" applyProtection="1">
      <alignment horizontal="left" vertical="top" wrapText="1"/>
      <protection locked="0"/>
    </xf>
    <xf numFmtId="0" fontId="53" fillId="29" borderId="24" xfId="168" applyFont="1" applyFill="1" applyBorder="1" applyAlignment="1" applyProtection="1">
      <alignment horizontal="left" vertical="top" wrapText="1"/>
      <protection locked="0"/>
    </xf>
    <xf numFmtId="0" fontId="53" fillId="29" borderId="37" xfId="168" applyFont="1" applyFill="1" applyBorder="1" applyAlignment="1" applyProtection="1">
      <alignment horizontal="left" vertical="top" wrapText="1"/>
      <protection locked="0"/>
    </xf>
    <xf numFmtId="0" fontId="53" fillId="29" borderId="11" xfId="171" applyFont="1" applyFill="1" applyBorder="1" applyAlignment="1" applyProtection="1">
      <alignment horizontal="left" vertical="top" wrapText="1"/>
      <protection locked="0"/>
    </xf>
    <xf numFmtId="9" fontId="83" fillId="0" borderId="11" xfId="171" quotePrefix="1" applyNumberFormat="1" applyFont="1" applyFill="1" applyBorder="1" applyAlignment="1" applyProtection="1">
      <alignment horizontal="left" vertical="top" wrapText="1"/>
      <protection locked="0"/>
    </xf>
    <xf numFmtId="9" fontId="83" fillId="29" borderId="11" xfId="171" applyNumberFormat="1" applyFont="1" applyFill="1" applyBorder="1" applyAlignment="1" applyProtection="1">
      <alignment horizontal="left" vertical="center" wrapText="1"/>
      <protection locked="0"/>
    </xf>
    <xf numFmtId="9" fontId="83" fillId="29" borderId="24" xfId="171" applyNumberFormat="1" applyFont="1" applyFill="1" applyBorder="1" applyAlignment="1" applyProtection="1">
      <alignment horizontal="left" vertical="center" wrapText="1"/>
      <protection locked="0"/>
    </xf>
    <xf numFmtId="9" fontId="83" fillId="29" borderId="37" xfId="171" applyNumberFormat="1" applyFont="1" applyFill="1" applyBorder="1" applyAlignment="1" applyProtection="1">
      <alignment horizontal="left" vertical="center" wrapText="1"/>
      <protection locked="0"/>
    </xf>
    <xf numFmtId="0" fontId="83" fillId="29" borderId="11" xfId="171" applyFont="1" applyFill="1" applyBorder="1" applyAlignment="1" applyProtection="1">
      <alignment horizontal="left" vertical="center" wrapText="1"/>
      <protection locked="0"/>
    </xf>
    <xf numFmtId="0" fontId="83" fillId="29" borderId="24" xfId="171" applyFont="1" applyFill="1" applyBorder="1" applyAlignment="1" applyProtection="1">
      <alignment horizontal="left" vertical="center" wrapText="1"/>
      <protection locked="0"/>
    </xf>
    <xf numFmtId="0" fontId="83" fillId="29" borderId="37" xfId="171" applyFont="1" applyFill="1" applyBorder="1" applyAlignment="1" applyProtection="1">
      <alignment horizontal="left" vertical="center" wrapText="1"/>
      <protection locked="0"/>
    </xf>
    <xf numFmtId="0" fontId="53" fillId="0" borderId="20" xfId="171" applyFont="1" applyFill="1" applyBorder="1" applyAlignment="1" applyProtection="1">
      <alignment horizontal="left" vertical="top" wrapText="1"/>
      <protection locked="0"/>
    </xf>
    <xf numFmtId="0" fontId="53" fillId="0" borderId="47" xfId="171" applyFont="1" applyFill="1" applyBorder="1" applyAlignment="1" applyProtection="1">
      <alignment horizontal="left" vertical="top" wrapText="1"/>
      <protection locked="0"/>
    </xf>
    <xf numFmtId="0" fontId="53" fillId="0" borderId="48" xfId="171" applyFont="1" applyFill="1" applyBorder="1" applyAlignment="1" applyProtection="1">
      <alignment horizontal="left" vertical="top" wrapText="1"/>
      <protection locked="0"/>
    </xf>
    <xf numFmtId="0" fontId="176" fillId="0" borderId="0" xfId="0" applyFont="1" applyAlignment="1"/>
    <xf numFmtId="0" fontId="31" fillId="0" borderId="105" xfId="0" applyFont="1" applyBorder="1"/>
    <xf numFmtId="0" fontId="31" fillId="0" borderId="105" xfId="0" applyFont="1" applyBorder="1" applyAlignment="1">
      <alignment horizontal="right"/>
    </xf>
  </cellXfs>
  <cellStyles count="2295">
    <cellStyle name="20% - Accent1" xfId="1" builtinId="30" customBuiltin="1"/>
    <cellStyle name="20% - Accent1 2" xfId="317" xr:uid="{00000000-0005-0000-0000-000001000000}"/>
    <cellStyle name="20% - Accent2" xfId="2" builtinId="34" customBuiltin="1"/>
    <cellStyle name="20% - Accent2 2" xfId="318" xr:uid="{00000000-0005-0000-0000-000003000000}"/>
    <cellStyle name="20% - Accent3" xfId="3" builtinId="38" customBuiltin="1"/>
    <cellStyle name="20% - Accent3 2" xfId="319" xr:uid="{00000000-0005-0000-0000-000005000000}"/>
    <cellStyle name="20% - Accent4" xfId="4" builtinId="42" customBuiltin="1"/>
    <cellStyle name="20% - Accent4 2" xfId="320" xr:uid="{00000000-0005-0000-0000-000007000000}"/>
    <cellStyle name="20% - Accent5" xfId="5" builtinId="46" customBuiltin="1"/>
    <cellStyle name="20% - Accent5 2" xfId="321" xr:uid="{00000000-0005-0000-0000-000009000000}"/>
    <cellStyle name="20% - Accent6" xfId="6" builtinId="50" customBuiltin="1"/>
    <cellStyle name="20% - Accent6 2" xfId="322" xr:uid="{00000000-0005-0000-0000-00000B000000}"/>
    <cellStyle name="40% - Accent1" xfId="7" builtinId="31" customBuiltin="1"/>
    <cellStyle name="40% - Accent1 2" xfId="323" xr:uid="{00000000-0005-0000-0000-00000D000000}"/>
    <cellStyle name="40% - Accent2" xfId="8" builtinId="35" customBuiltin="1"/>
    <cellStyle name="40% - Accent2 2" xfId="324" xr:uid="{00000000-0005-0000-0000-00000F000000}"/>
    <cellStyle name="40% - Accent3" xfId="9" builtinId="39" customBuiltin="1"/>
    <cellStyle name="40% - Accent3 2" xfId="325" xr:uid="{00000000-0005-0000-0000-000011000000}"/>
    <cellStyle name="40% - Accent4" xfId="10" builtinId="43" customBuiltin="1"/>
    <cellStyle name="40% - Accent4 2" xfId="326" xr:uid="{00000000-0005-0000-0000-000013000000}"/>
    <cellStyle name="40% - Accent5" xfId="11" builtinId="47" customBuiltin="1"/>
    <cellStyle name="40% - Accent5 2" xfId="327" xr:uid="{00000000-0005-0000-0000-000015000000}"/>
    <cellStyle name="40% - Accent6" xfId="12" builtinId="51" customBuiltin="1"/>
    <cellStyle name="40% - Accent6 2" xfId="328" xr:uid="{00000000-0005-0000-0000-000017000000}"/>
    <cellStyle name="60% - Accent1" xfId="13" builtinId="32" customBuiltin="1"/>
    <cellStyle name="60% - Accent1 2" xfId="329" xr:uid="{00000000-0005-0000-0000-000019000000}"/>
    <cellStyle name="60% - Accent2" xfId="14" builtinId="36" customBuiltin="1"/>
    <cellStyle name="60% - Accent2 2" xfId="330" xr:uid="{00000000-0005-0000-0000-00001B000000}"/>
    <cellStyle name="60% - Accent3" xfId="15" builtinId="40" customBuiltin="1"/>
    <cellStyle name="60% - Accent3 2" xfId="331" xr:uid="{00000000-0005-0000-0000-00001D000000}"/>
    <cellStyle name="60% - Accent4" xfId="16" builtinId="44" customBuiltin="1"/>
    <cellStyle name="60% - Accent4 2" xfId="332" xr:uid="{00000000-0005-0000-0000-00001F000000}"/>
    <cellStyle name="60% - Accent5" xfId="17" builtinId="48" customBuiltin="1"/>
    <cellStyle name="60% - Accent5 2" xfId="333" xr:uid="{00000000-0005-0000-0000-000021000000}"/>
    <cellStyle name="60% - Accent6" xfId="18" builtinId="52" customBuiltin="1"/>
    <cellStyle name="60% - Accent6 2" xfId="334" xr:uid="{00000000-0005-0000-0000-000023000000}"/>
    <cellStyle name="Accent1" xfId="19" builtinId="29" customBuiltin="1"/>
    <cellStyle name="Accent1 2" xfId="335" xr:uid="{00000000-0005-0000-0000-000025000000}"/>
    <cellStyle name="Accent2" xfId="20" builtinId="33" customBuiltin="1"/>
    <cellStyle name="Accent2 2" xfId="21" xr:uid="{00000000-0005-0000-0000-000027000000}"/>
    <cellStyle name="Accent2 3" xfId="336" xr:uid="{00000000-0005-0000-0000-000028000000}"/>
    <cellStyle name="Accent3" xfId="22" builtinId="37" customBuiltin="1"/>
    <cellStyle name="Accent3 2" xfId="337" xr:uid="{00000000-0005-0000-0000-00002A000000}"/>
    <cellStyle name="Accent4" xfId="23" builtinId="41" customBuiltin="1"/>
    <cellStyle name="Accent4 2" xfId="338" xr:uid="{00000000-0005-0000-0000-00002C000000}"/>
    <cellStyle name="Accent5" xfId="24" builtinId="45" customBuiltin="1"/>
    <cellStyle name="Accent5 2" xfId="339" xr:uid="{00000000-0005-0000-0000-00002E000000}"/>
    <cellStyle name="Accent6" xfId="25" builtinId="49" customBuiltin="1"/>
    <cellStyle name="Accent6 2" xfId="340" xr:uid="{00000000-0005-0000-0000-000030000000}"/>
    <cellStyle name="Bad" xfId="26" builtinId="27" customBuiltin="1"/>
    <cellStyle name="Bad 2" xfId="341" xr:uid="{00000000-0005-0000-0000-000032000000}"/>
    <cellStyle name="Calculation" xfId="27" builtinId="22" customBuiltin="1"/>
    <cellStyle name="Calculation 2" xfId="342" xr:uid="{00000000-0005-0000-0000-000034000000}"/>
    <cellStyle name="Check Cell" xfId="28" builtinId="23" customBuiltin="1"/>
    <cellStyle name="Check Cell 2" xfId="343" xr:uid="{00000000-0005-0000-0000-000036000000}"/>
    <cellStyle name="Comma 10" xfId="29" xr:uid="{00000000-0005-0000-0000-000037000000}"/>
    <cellStyle name="Comma 11" xfId="30" xr:uid="{00000000-0005-0000-0000-000038000000}"/>
    <cellStyle name="Comma 12" xfId="31" xr:uid="{00000000-0005-0000-0000-000039000000}"/>
    <cellStyle name="Comma 12 10" xfId="359" xr:uid="{00000000-0005-0000-0000-00003A000000}"/>
    <cellStyle name="Comma 12 10 2" xfId="439" xr:uid="{00000000-0005-0000-0000-00003B000000}"/>
    <cellStyle name="Comma 12 10 2 2" xfId="595" xr:uid="{00000000-0005-0000-0000-00003C000000}"/>
    <cellStyle name="Comma 12 10 2 2 2" xfId="1257" xr:uid="{00000000-0005-0000-0000-00003D000000}"/>
    <cellStyle name="Comma 12 10 2 3" xfId="1258" xr:uid="{00000000-0005-0000-0000-00003E000000}"/>
    <cellStyle name="Comma 12 10 3" xfId="596" xr:uid="{00000000-0005-0000-0000-00003F000000}"/>
    <cellStyle name="Comma 12 10 3 2" xfId="1259" xr:uid="{00000000-0005-0000-0000-000040000000}"/>
    <cellStyle name="Comma 12 10 4" xfId="1043" xr:uid="{00000000-0005-0000-0000-000041000000}"/>
    <cellStyle name="Comma 12 10 4 2" xfId="2068" xr:uid="{00000000-0005-0000-0000-000042000000}"/>
    <cellStyle name="Comma 12 10 5" xfId="1852" xr:uid="{00000000-0005-0000-0000-000043000000}"/>
    <cellStyle name="Comma 12 11" xfId="252" xr:uid="{00000000-0005-0000-0000-000044000000}"/>
    <cellStyle name="Comma 12 11 2" xfId="597" xr:uid="{00000000-0005-0000-0000-000045000000}"/>
    <cellStyle name="Comma 12 11 2 2" xfId="1260" xr:uid="{00000000-0005-0000-0000-000046000000}"/>
    <cellStyle name="Comma 12 11 3" xfId="952" xr:uid="{00000000-0005-0000-0000-000047000000}"/>
    <cellStyle name="Comma 12 11 3 2" xfId="1261" xr:uid="{00000000-0005-0000-0000-000048000000}"/>
    <cellStyle name="Comma 12 11 4" xfId="1044" xr:uid="{00000000-0005-0000-0000-000049000000}"/>
    <cellStyle name="Comma 12 11 4 2" xfId="2069" xr:uid="{00000000-0005-0000-0000-00004A000000}"/>
    <cellStyle name="Comma 12 11 5" xfId="1853" xr:uid="{00000000-0005-0000-0000-00004B000000}"/>
    <cellStyle name="Comma 12 12" xfId="440" xr:uid="{00000000-0005-0000-0000-00004C000000}"/>
    <cellStyle name="Comma 12 12 2" xfId="598" xr:uid="{00000000-0005-0000-0000-00004D000000}"/>
    <cellStyle name="Comma 12 12 2 2" xfId="1262" xr:uid="{00000000-0005-0000-0000-00004E000000}"/>
    <cellStyle name="Comma 12 12 3" xfId="1263" xr:uid="{00000000-0005-0000-0000-00004F000000}"/>
    <cellStyle name="Comma 12 13" xfId="599" xr:uid="{00000000-0005-0000-0000-000050000000}"/>
    <cellStyle name="Comma 12 13 2" xfId="1264" xr:uid="{00000000-0005-0000-0000-000051000000}"/>
    <cellStyle name="Comma 12 14" xfId="1018" xr:uid="{00000000-0005-0000-0000-000052000000}"/>
    <cellStyle name="Comma 12 14 2" xfId="1265" xr:uid="{00000000-0005-0000-0000-000053000000}"/>
    <cellStyle name="Comma 12 15" xfId="1026" xr:uid="{00000000-0005-0000-0000-000054000000}"/>
    <cellStyle name="Comma 12 15 2" xfId="1266" xr:uid="{00000000-0005-0000-0000-000055000000}"/>
    <cellStyle name="Comma 12 16" xfId="1034" xr:uid="{00000000-0005-0000-0000-000056000000}"/>
    <cellStyle name="Comma 12 16 2" xfId="1267" xr:uid="{00000000-0005-0000-0000-000057000000}"/>
    <cellStyle name="Comma 12 17" xfId="1045" xr:uid="{00000000-0005-0000-0000-000058000000}"/>
    <cellStyle name="Comma 12 17 2" xfId="2070" xr:uid="{00000000-0005-0000-0000-000059000000}"/>
    <cellStyle name="Comma 12 18" xfId="1854" xr:uid="{00000000-0005-0000-0000-00005A000000}"/>
    <cellStyle name="Comma 12 2" xfId="137" xr:uid="{00000000-0005-0000-0000-00005B000000}"/>
    <cellStyle name="Comma 12 2 10" xfId="253" xr:uid="{00000000-0005-0000-0000-00005C000000}"/>
    <cellStyle name="Comma 12 2 10 2" xfId="600" xr:uid="{00000000-0005-0000-0000-00005D000000}"/>
    <cellStyle name="Comma 12 2 10 2 2" xfId="1268" xr:uid="{00000000-0005-0000-0000-00005E000000}"/>
    <cellStyle name="Comma 12 2 10 3" xfId="953" xr:uid="{00000000-0005-0000-0000-00005F000000}"/>
    <cellStyle name="Comma 12 2 10 3 2" xfId="1269" xr:uid="{00000000-0005-0000-0000-000060000000}"/>
    <cellStyle name="Comma 12 2 10 4" xfId="1046" xr:uid="{00000000-0005-0000-0000-000061000000}"/>
    <cellStyle name="Comma 12 2 10 4 2" xfId="2071" xr:uid="{00000000-0005-0000-0000-000062000000}"/>
    <cellStyle name="Comma 12 2 10 5" xfId="1855" xr:uid="{00000000-0005-0000-0000-000063000000}"/>
    <cellStyle name="Comma 12 2 11" xfId="441" xr:uid="{00000000-0005-0000-0000-000064000000}"/>
    <cellStyle name="Comma 12 2 11 2" xfId="601" xr:uid="{00000000-0005-0000-0000-000065000000}"/>
    <cellStyle name="Comma 12 2 11 2 2" xfId="1270" xr:uid="{00000000-0005-0000-0000-000066000000}"/>
    <cellStyle name="Comma 12 2 11 3" xfId="1271" xr:uid="{00000000-0005-0000-0000-000067000000}"/>
    <cellStyle name="Comma 12 2 12" xfId="602" xr:uid="{00000000-0005-0000-0000-000068000000}"/>
    <cellStyle name="Comma 12 2 12 2" xfId="1272" xr:uid="{00000000-0005-0000-0000-000069000000}"/>
    <cellStyle name="Comma 12 2 13" xfId="1022" xr:uid="{00000000-0005-0000-0000-00006A000000}"/>
    <cellStyle name="Comma 12 2 13 2" xfId="1273" xr:uid="{00000000-0005-0000-0000-00006B000000}"/>
    <cellStyle name="Comma 12 2 14" xfId="1030" xr:uid="{00000000-0005-0000-0000-00006C000000}"/>
    <cellStyle name="Comma 12 2 14 2" xfId="1274" xr:uid="{00000000-0005-0000-0000-00006D000000}"/>
    <cellStyle name="Comma 12 2 15" xfId="1038" xr:uid="{00000000-0005-0000-0000-00006E000000}"/>
    <cellStyle name="Comma 12 2 15 2" xfId="1275" xr:uid="{00000000-0005-0000-0000-00006F000000}"/>
    <cellStyle name="Comma 12 2 16" xfId="1047" xr:uid="{00000000-0005-0000-0000-000070000000}"/>
    <cellStyle name="Comma 12 2 16 2" xfId="2072" xr:uid="{00000000-0005-0000-0000-000071000000}"/>
    <cellStyle name="Comma 12 2 17" xfId="1856" xr:uid="{00000000-0005-0000-0000-000072000000}"/>
    <cellStyle name="Comma 12 2 2" xfId="198" xr:uid="{00000000-0005-0000-0000-000073000000}"/>
    <cellStyle name="Comma 12 2 2 2" xfId="223" xr:uid="{00000000-0005-0000-0000-000074000000}"/>
    <cellStyle name="Comma 12 2 2 2 2" xfId="255" xr:uid="{00000000-0005-0000-0000-000075000000}"/>
    <cellStyle name="Comma 12 2 2 2 2 2" xfId="603" xr:uid="{00000000-0005-0000-0000-000076000000}"/>
    <cellStyle name="Comma 12 2 2 2 2 2 2" xfId="1276" xr:uid="{00000000-0005-0000-0000-000077000000}"/>
    <cellStyle name="Comma 12 2 2 2 2 3" xfId="954" xr:uid="{00000000-0005-0000-0000-000078000000}"/>
    <cellStyle name="Comma 12 2 2 2 2 3 2" xfId="1277" xr:uid="{00000000-0005-0000-0000-000079000000}"/>
    <cellStyle name="Comma 12 2 2 2 2 4" xfId="1048" xr:uid="{00000000-0005-0000-0000-00007A000000}"/>
    <cellStyle name="Comma 12 2 2 2 2 4 2" xfId="2073" xr:uid="{00000000-0005-0000-0000-00007B000000}"/>
    <cellStyle name="Comma 12 2 2 2 2 5" xfId="1857" xr:uid="{00000000-0005-0000-0000-00007C000000}"/>
    <cellStyle name="Comma 12 2 2 2 3" xfId="442" xr:uid="{00000000-0005-0000-0000-00007D000000}"/>
    <cellStyle name="Comma 12 2 2 2 3 2" xfId="604" xr:uid="{00000000-0005-0000-0000-00007E000000}"/>
    <cellStyle name="Comma 12 2 2 2 3 2 2" xfId="1278" xr:uid="{00000000-0005-0000-0000-00007F000000}"/>
    <cellStyle name="Comma 12 2 2 2 3 3" xfId="1279" xr:uid="{00000000-0005-0000-0000-000080000000}"/>
    <cellStyle name="Comma 12 2 2 2 4" xfId="605" xr:uid="{00000000-0005-0000-0000-000081000000}"/>
    <cellStyle name="Comma 12 2 2 2 4 2" xfId="1280" xr:uid="{00000000-0005-0000-0000-000082000000}"/>
    <cellStyle name="Comma 12 2 2 2 5" xfId="1049" xr:uid="{00000000-0005-0000-0000-000083000000}"/>
    <cellStyle name="Comma 12 2 2 2 5 2" xfId="2074" xr:uid="{00000000-0005-0000-0000-000084000000}"/>
    <cellStyle name="Comma 12 2 2 2 6" xfId="1858" xr:uid="{00000000-0005-0000-0000-000085000000}"/>
    <cellStyle name="Comma 12 2 2 3" xfId="360" xr:uid="{00000000-0005-0000-0000-000086000000}"/>
    <cellStyle name="Comma 12 2 2 3 2" xfId="443" xr:uid="{00000000-0005-0000-0000-000087000000}"/>
    <cellStyle name="Comma 12 2 2 3 2 2" xfId="606" xr:uid="{00000000-0005-0000-0000-000088000000}"/>
    <cellStyle name="Comma 12 2 2 3 2 2 2" xfId="1281" xr:uid="{00000000-0005-0000-0000-000089000000}"/>
    <cellStyle name="Comma 12 2 2 3 2 3" xfId="1282" xr:uid="{00000000-0005-0000-0000-00008A000000}"/>
    <cellStyle name="Comma 12 2 2 3 3" xfId="607" xr:uid="{00000000-0005-0000-0000-00008B000000}"/>
    <cellStyle name="Comma 12 2 2 3 3 2" xfId="1283" xr:uid="{00000000-0005-0000-0000-00008C000000}"/>
    <cellStyle name="Comma 12 2 2 3 4" xfId="1050" xr:uid="{00000000-0005-0000-0000-00008D000000}"/>
    <cellStyle name="Comma 12 2 2 3 4 2" xfId="2075" xr:uid="{00000000-0005-0000-0000-00008E000000}"/>
    <cellStyle name="Comma 12 2 2 3 5" xfId="1859" xr:uid="{00000000-0005-0000-0000-00008F000000}"/>
    <cellStyle name="Comma 12 2 2 4" xfId="254" xr:uid="{00000000-0005-0000-0000-000090000000}"/>
    <cellStyle name="Comma 12 2 2 4 2" xfId="608" xr:uid="{00000000-0005-0000-0000-000091000000}"/>
    <cellStyle name="Comma 12 2 2 4 2 2" xfId="1284" xr:uid="{00000000-0005-0000-0000-000092000000}"/>
    <cellStyle name="Comma 12 2 2 4 3" xfId="955" xr:uid="{00000000-0005-0000-0000-000093000000}"/>
    <cellStyle name="Comma 12 2 2 4 3 2" xfId="1285" xr:uid="{00000000-0005-0000-0000-000094000000}"/>
    <cellStyle name="Comma 12 2 2 4 4" xfId="1051" xr:uid="{00000000-0005-0000-0000-000095000000}"/>
    <cellStyle name="Comma 12 2 2 4 4 2" xfId="2076" xr:uid="{00000000-0005-0000-0000-000096000000}"/>
    <cellStyle name="Comma 12 2 2 4 5" xfId="1860" xr:uid="{00000000-0005-0000-0000-000097000000}"/>
    <cellStyle name="Comma 12 2 2 5" xfId="444" xr:uid="{00000000-0005-0000-0000-000098000000}"/>
    <cellStyle name="Comma 12 2 2 5 2" xfId="609" xr:uid="{00000000-0005-0000-0000-000099000000}"/>
    <cellStyle name="Comma 12 2 2 5 2 2" xfId="1286" xr:uid="{00000000-0005-0000-0000-00009A000000}"/>
    <cellStyle name="Comma 12 2 2 5 3" xfId="1287" xr:uid="{00000000-0005-0000-0000-00009B000000}"/>
    <cellStyle name="Comma 12 2 2 6" xfId="610" xr:uid="{00000000-0005-0000-0000-00009C000000}"/>
    <cellStyle name="Comma 12 2 2 6 2" xfId="1288" xr:uid="{00000000-0005-0000-0000-00009D000000}"/>
    <cellStyle name="Comma 12 2 2 7" xfId="1052" xr:uid="{00000000-0005-0000-0000-00009E000000}"/>
    <cellStyle name="Comma 12 2 2 7 2" xfId="2077" xr:uid="{00000000-0005-0000-0000-00009F000000}"/>
    <cellStyle name="Comma 12 2 2 8" xfId="1861" xr:uid="{00000000-0005-0000-0000-0000A0000000}"/>
    <cellStyle name="Comma 12 2 3" xfId="206" xr:uid="{00000000-0005-0000-0000-0000A1000000}"/>
    <cellStyle name="Comma 12 2 3 2" xfId="218" xr:uid="{00000000-0005-0000-0000-0000A2000000}"/>
    <cellStyle name="Comma 12 2 3 2 2" xfId="257" xr:uid="{00000000-0005-0000-0000-0000A3000000}"/>
    <cellStyle name="Comma 12 2 3 2 2 2" xfId="611" xr:uid="{00000000-0005-0000-0000-0000A4000000}"/>
    <cellStyle name="Comma 12 2 3 2 2 2 2" xfId="1289" xr:uid="{00000000-0005-0000-0000-0000A5000000}"/>
    <cellStyle name="Comma 12 2 3 2 2 3" xfId="956" xr:uid="{00000000-0005-0000-0000-0000A6000000}"/>
    <cellStyle name="Comma 12 2 3 2 2 3 2" xfId="1290" xr:uid="{00000000-0005-0000-0000-0000A7000000}"/>
    <cellStyle name="Comma 12 2 3 2 2 4" xfId="1053" xr:uid="{00000000-0005-0000-0000-0000A8000000}"/>
    <cellStyle name="Comma 12 2 3 2 2 4 2" xfId="2078" xr:uid="{00000000-0005-0000-0000-0000A9000000}"/>
    <cellStyle name="Comma 12 2 3 2 2 5" xfId="1862" xr:uid="{00000000-0005-0000-0000-0000AA000000}"/>
    <cellStyle name="Comma 12 2 3 2 3" xfId="445" xr:uid="{00000000-0005-0000-0000-0000AB000000}"/>
    <cellStyle name="Comma 12 2 3 2 3 2" xfId="612" xr:uid="{00000000-0005-0000-0000-0000AC000000}"/>
    <cellStyle name="Comma 12 2 3 2 3 2 2" xfId="1291" xr:uid="{00000000-0005-0000-0000-0000AD000000}"/>
    <cellStyle name="Comma 12 2 3 2 3 3" xfId="1292" xr:uid="{00000000-0005-0000-0000-0000AE000000}"/>
    <cellStyle name="Comma 12 2 3 2 4" xfId="613" xr:uid="{00000000-0005-0000-0000-0000AF000000}"/>
    <cellStyle name="Comma 12 2 3 2 4 2" xfId="1293" xr:uid="{00000000-0005-0000-0000-0000B0000000}"/>
    <cellStyle name="Comma 12 2 3 2 5" xfId="1054" xr:uid="{00000000-0005-0000-0000-0000B1000000}"/>
    <cellStyle name="Comma 12 2 3 2 5 2" xfId="2079" xr:uid="{00000000-0005-0000-0000-0000B2000000}"/>
    <cellStyle name="Comma 12 2 3 2 6" xfId="1863" xr:uid="{00000000-0005-0000-0000-0000B3000000}"/>
    <cellStyle name="Comma 12 2 3 3" xfId="361" xr:uid="{00000000-0005-0000-0000-0000B4000000}"/>
    <cellStyle name="Comma 12 2 3 3 2" xfId="446" xr:uid="{00000000-0005-0000-0000-0000B5000000}"/>
    <cellStyle name="Comma 12 2 3 3 2 2" xfId="614" xr:uid="{00000000-0005-0000-0000-0000B6000000}"/>
    <cellStyle name="Comma 12 2 3 3 2 2 2" xfId="1294" xr:uid="{00000000-0005-0000-0000-0000B7000000}"/>
    <cellStyle name="Comma 12 2 3 3 2 3" xfId="1295" xr:uid="{00000000-0005-0000-0000-0000B8000000}"/>
    <cellStyle name="Comma 12 2 3 3 3" xfId="615" xr:uid="{00000000-0005-0000-0000-0000B9000000}"/>
    <cellStyle name="Comma 12 2 3 3 3 2" xfId="1296" xr:uid="{00000000-0005-0000-0000-0000BA000000}"/>
    <cellStyle name="Comma 12 2 3 3 4" xfId="1055" xr:uid="{00000000-0005-0000-0000-0000BB000000}"/>
    <cellStyle name="Comma 12 2 3 3 4 2" xfId="2080" xr:uid="{00000000-0005-0000-0000-0000BC000000}"/>
    <cellStyle name="Comma 12 2 3 3 5" xfId="1864" xr:uid="{00000000-0005-0000-0000-0000BD000000}"/>
    <cellStyle name="Comma 12 2 3 4" xfId="256" xr:uid="{00000000-0005-0000-0000-0000BE000000}"/>
    <cellStyle name="Comma 12 2 3 4 2" xfId="616" xr:uid="{00000000-0005-0000-0000-0000BF000000}"/>
    <cellStyle name="Comma 12 2 3 4 2 2" xfId="1297" xr:uid="{00000000-0005-0000-0000-0000C0000000}"/>
    <cellStyle name="Comma 12 2 3 4 3" xfId="957" xr:uid="{00000000-0005-0000-0000-0000C1000000}"/>
    <cellStyle name="Comma 12 2 3 4 3 2" xfId="1298" xr:uid="{00000000-0005-0000-0000-0000C2000000}"/>
    <cellStyle name="Comma 12 2 3 4 4" xfId="1056" xr:uid="{00000000-0005-0000-0000-0000C3000000}"/>
    <cellStyle name="Comma 12 2 3 4 4 2" xfId="2081" xr:uid="{00000000-0005-0000-0000-0000C4000000}"/>
    <cellStyle name="Comma 12 2 3 4 5" xfId="1865" xr:uid="{00000000-0005-0000-0000-0000C5000000}"/>
    <cellStyle name="Comma 12 2 3 5" xfId="447" xr:uid="{00000000-0005-0000-0000-0000C6000000}"/>
    <cellStyle name="Comma 12 2 3 5 2" xfId="617" xr:uid="{00000000-0005-0000-0000-0000C7000000}"/>
    <cellStyle name="Comma 12 2 3 5 2 2" xfId="1299" xr:uid="{00000000-0005-0000-0000-0000C8000000}"/>
    <cellStyle name="Comma 12 2 3 5 3" xfId="1300" xr:uid="{00000000-0005-0000-0000-0000C9000000}"/>
    <cellStyle name="Comma 12 2 3 6" xfId="618" xr:uid="{00000000-0005-0000-0000-0000CA000000}"/>
    <cellStyle name="Comma 12 2 3 6 2" xfId="1301" xr:uid="{00000000-0005-0000-0000-0000CB000000}"/>
    <cellStyle name="Comma 12 2 3 7" xfId="1057" xr:uid="{00000000-0005-0000-0000-0000CC000000}"/>
    <cellStyle name="Comma 12 2 3 7 2" xfId="2082" xr:uid="{00000000-0005-0000-0000-0000CD000000}"/>
    <cellStyle name="Comma 12 2 3 8" xfId="1866" xr:uid="{00000000-0005-0000-0000-0000CE000000}"/>
    <cellStyle name="Comma 12 2 4" xfId="224" xr:uid="{00000000-0005-0000-0000-0000CF000000}"/>
    <cellStyle name="Comma 12 2 4 2" xfId="362" xr:uid="{00000000-0005-0000-0000-0000D0000000}"/>
    <cellStyle name="Comma 12 2 4 2 2" xfId="448" xr:uid="{00000000-0005-0000-0000-0000D1000000}"/>
    <cellStyle name="Comma 12 2 4 2 2 2" xfId="619" xr:uid="{00000000-0005-0000-0000-0000D2000000}"/>
    <cellStyle name="Comma 12 2 4 2 2 2 2" xfId="1302" xr:uid="{00000000-0005-0000-0000-0000D3000000}"/>
    <cellStyle name="Comma 12 2 4 2 2 3" xfId="1303" xr:uid="{00000000-0005-0000-0000-0000D4000000}"/>
    <cellStyle name="Comma 12 2 4 2 3" xfId="620" xr:uid="{00000000-0005-0000-0000-0000D5000000}"/>
    <cellStyle name="Comma 12 2 4 2 3 2" xfId="1304" xr:uid="{00000000-0005-0000-0000-0000D6000000}"/>
    <cellStyle name="Comma 12 2 4 2 4" xfId="1058" xr:uid="{00000000-0005-0000-0000-0000D7000000}"/>
    <cellStyle name="Comma 12 2 4 2 4 2" xfId="2083" xr:uid="{00000000-0005-0000-0000-0000D8000000}"/>
    <cellStyle name="Comma 12 2 4 2 5" xfId="1867" xr:uid="{00000000-0005-0000-0000-0000D9000000}"/>
    <cellStyle name="Comma 12 2 4 3" xfId="258" xr:uid="{00000000-0005-0000-0000-0000DA000000}"/>
    <cellStyle name="Comma 12 2 4 3 2" xfId="621" xr:uid="{00000000-0005-0000-0000-0000DB000000}"/>
    <cellStyle name="Comma 12 2 4 3 2 2" xfId="1305" xr:uid="{00000000-0005-0000-0000-0000DC000000}"/>
    <cellStyle name="Comma 12 2 4 3 3" xfId="958" xr:uid="{00000000-0005-0000-0000-0000DD000000}"/>
    <cellStyle name="Comma 12 2 4 3 3 2" xfId="1306" xr:uid="{00000000-0005-0000-0000-0000DE000000}"/>
    <cellStyle name="Comma 12 2 4 3 4" xfId="1059" xr:uid="{00000000-0005-0000-0000-0000DF000000}"/>
    <cellStyle name="Comma 12 2 4 3 4 2" xfId="2084" xr:uid="{00000000-0005-0000-0000-0000E0000000}"/>
    <cellStyle name="Comma 12 2 4 3 5" xfId="1868" xr:uid="{00000000-0005-0000-0000-0000E1000000}"/>
    <cellStyle name="Comma 12 2 4 4" xfId="449" xr:uid="{00000000-0005-0000-0000-0000E2000000}"/>
    <cellStyle name="Comma 12 2 4 4 2" xfId="622" xr:uid="{00000000-0005-0000-0000-0000E3000000}"/>
    <cellStyle name="Comma 12 2 4 4 2 2" xfId="1307" xr:uid="{00000000-0005-0000-0000-0000E4000000}"/>
    <cellStyle name="Comma 12 2 4 4 3" xfId="1308" xr:uid="{00000000-0005-0000-0000-0000E5000000}"/>
    <cellStyle name="Comma 12 2 4 5" xfId="623" xr:uid="{00000000-0005-0000-0000-0000E6000000}"/>
    <cellStyle name="Comma 12 2 4 5 2" xfId="1309" xr:uid="{00000000-0005-0000-0000-0000E7000000}"/>
    <cellStyle name="Comma 12 2 4 6" xfId="1060" xr:uid="{00000000-0005-0000-0000-0000E8000000}"/>
    <cellStyle name="Comma 12 2 4 6 2" xfId="2085" xr:uid="{00000000-0005-0000-0000-0000E9000000}"/>
    <cellStyle name="Comma 12 2 4 7" xfId="1869" xr:uid="{00000000-0005-0000-0000-0000EA000000}"/>
    <cellStyle name="Comma 12 2 5" xfId="238" xr:uid="{00000000-0005-0000-0000-0000EB000000}"/>
    <cellStyle name="Comma 12 2 5 2" xfId="363" xr:uid="{00000000-0005-0000-0000-0000EC000000}"/>
    <cellStyle name="Comma 12 2 5 2 2" xfId="450" xr:uid="{00000000-0005-0000-0000-0000ED000000}"/>
    <cellStyle name="Comma 12 2 5 2 2 2" xfId="624" xr:uid="{00000000-0005-0000-0000-0000EE000000}"/>
    <cellStyle name="Comma 12 2 5 2 2 2 2" xfId="1310" xr:uid="{00000000-0005-0000-0000-0000EF000000}"/>
    <cellStyle name="Comma 12 2 5 2 2 3" xfId="1311" xr:uid="{00000000-0005-0000-0000-0000F0000000}"/>
    <cellStyle name="Comma 12 2 5 2 3" xfId="625" xr:uid="{00000000-0005-0000-0000-0000F1000000}"/>
    <cellStyle name="Comma 12 2 5 2 3 2" xfId="1312" xr:uid="{00000000-0005-0000-0000-0000F2000000}"/>
    <cellStyle name="Comma 12 2 5 2 4" xfId="1061" xr:uid="{00000000-0005-0000-0000-0000F3000000}"/>
    <cellStyle name="Comma 12 2 5 2 4 2" xfId="2086" xr:uid="{00000000-0005-0000-0000-0000F4000000}"/>
    <cellStyle name="Comma 12 2 5 2 5" xfId="1870" xr:uid="{00000000-0005-0000-0000-0000F5000000}"/>
    <cellStyle name="Comma 12 2 5 3" xfId="259" xr:uid="{00000000-0005-0000-0000-0000F6000000}"/>
    <cellStyle name="Comma 12 2 5 3 2" xfId="626" xr:uid="{00000000-0005-0000-0000-0000F7000000}"/>
    <cellStyle name="Comma 12 2 5 3 2 2" xfId="1313" xr:uid="{00000000-0005-0000-0000-0000F8000000}"/>
    <cellStyle name="Comma 12 2 5 3 3" xfId="959" xr:uid="{00000000-0005-0000-0000-0000F9000000}"/>
    <cellStyle name="Comma 12 2 5 3 3 2" xfId="1314" xr:uid="{00000000-0005-0000-0000-0000FA000000}"/>
    <cellStyle name="Comma 12 2 5 3 4" xfId="1062" xr:uid="{00000000-0005-0000-0000-0000FB000000}"/>
    <cellStyle name="Comma 12 2 5 3 4 2" xfId="2087" xr:uid="{00000000-0005-0000-0000-0000FC000000}"/>
    <cellStyle name="Comma 12 2 5 3 5" xfId="1871" xr:uid="{00000000-0005-0000-0000-0000FD000000}"/>
    <cellStyle name="Comma 12 2 5 4" xfId="451" xr:uid="{00000000-0005-0000-0000-0000FE000000}"/>
    <cellStyle name="Comma 12 2 5 4 2" xfId="627" xr:uid="{00000000-0005-0000-0000-0000FF000000}"/>
    <cellStyle name="Comma 12 2 5 4 2 2" xfId="1315" xr:uid="{00000000-0005-0000-0000-000000010000}"/>
    <cellStyle name="Comma 12 2 5 4 3" xfId="1316" xr:uid="{00000000-0005-0000-0000-000001010000}"/>
    <cellStyle name="Comma 12 2 5 5" xfId="628" xr:uid="{00000000-0005-0000-0000-000002010000}"/>
    <cellStyle name="Comma 12 2 5 5 2" xfId="1317" xr:uid="{00000000-0005-0000-0000-000003010000}"/>
    <cellStyle name="Comma 12 2 5 6" xfId="1063" xr:uid="{00000000-0005-0000-0000-000004010000}"/>
    <cellStyle name="Comma 12 2 5 6 2" xfId="2088" xr:uid="{00000000-0005-0000-0000-000005010000}"/>
    <cellStyle name="Comma 12 2 5 7" xfId="1872" xr:uid="{00000000-0005-0000-0000-000006010000}"/>
    <cellStyle name="Comma 12 2 6" xfId="247" xr:uid="{00000000-0005-0000-0000-000007010000}"/>
    <cellStyle name="Comma 12 2 6 2" xfId="364" xr:uid="{00000000-0005-0000-0000-000008010000}"/>
    <cellStyle name="Comma 12 2 6 2 2" xfId="452" xr:uid="{00000000-0005-0000-0000-000009010000}"/>
    <cellStyle name="Comma 12 2 6 2 2 2" xfId="629" xr:uid="{00000000-0005-0000-0000-00000A010000}"/>
    <cellStyle name="Comma 12 2 6 2 2 2 2" xfId="1318" xr:uid="{00000000-0005-0000-0000-00000B010000}"/>
    <cellStyle name="Comma 12 2 6 2 2 3" xfId="1319" xr:uid="{00000000-0005-0000-0000-00000C010000}"/>
    <cellStyle name="Comma 12 2 6 2 3" xfId="630" xr:uid="{00000000-0005-0000-0000-00000D010000}"/>
    <cellStyle name="Comma 12 2 6 2 3 2" xfId="1320" xr:uid="{00000000-0005-0000-0000-00000E010000}"/>
    <cellStyle name="Comma 12 2 6 2 4" xfId="1064" xr:uid="{00000000-0005-0000-0000-00000F010000}"/>
    <cellStyle name="Comma 12 2 6 2 4 2" xfId="2089" xr:uid="{00000000-0005-0000-0000-000010010000}"/>
    <cellStyle name="Comma 12 2 6 2 5" xfId="1873" xr:uid="{00000000-0005-0000-0000-000011010000}"/>
    <cellStyle name="Comma 12 2 6 3" xfId="260" xr:uid="{00000000-0005-0000-0000-000012010000}"/>
    <cellStyle name="Comma 12 2 6 3 2" xfId="631" xr:uid="{00000000-0005-0000-0000-000013010000}"/>
    <cellStyle name="Comma 12 2 6 3 2 2" xfId="1321" xr:uid="{00000000-0005-0000-0000-000014010000}"/>
    <cellStyle name="Comma 12 2 6 3 3" xfId="960" xr:uid="{00000000-0005-0000-0000-000015010000}"/>
    <cellStyle name="Comma 12 2 6 3 3 2" xfId="1322" xr:uid="{00000000-0005-0000-0000-000016010000}"/>
    <cellStyle name="Comma 12 2 6 3 4" xfId="1065" xr:uid="{00000000-0005-0000-0000-000017010000}"/>
    <cellStyle name="Comma 12 2 6 3 4 2" xfId="2090" xr:uid="{00000000-0005-0000-0000-000018010000}"/>
    <cellStyle name="Comma 12 2 6 3 5" xfId="1874" xr:uid="{00000000-0005-0000-0000-000019010000}"/>
    <cellStyle name="Comma 12 2 6 4" xfId="453" xr:uid="{00000000-0005-0000-0000-00001A010000}"/>
    <cellStyle name="Comma 12 2 6 4 2" xfId="632" xr:uid="{00000000-0005-0000-0000-00001B010000}"/>
    <cellStyle name="Comma 12 2 6 4 2 2" xfId="1323" xr:uid="{00000000-0005-0000-0000-00001C010000}"/>
    <cellStyle name="Comma 12 2 6 4 3" xfId="1324" xr:uid="{00000000-0005-0000-0000-00001D010000}"/>
    <cellStyle name="Comma 12 2 6 5" xfId="633" xr:uid="{00000000-0005-0000-0000-00001E010000}"/>
    <cellStyle name="Comma 12 2 6 5 2" xfId="1325" xr:uid="{00000000-0005-0000-0000-00001F010000}"/>
    <cellStyle name="Comma 12 2 6 6" xfId="1066" xr:uid="{00000000-0005-0000-0000-000020010000}"/>
    <cellStyle name="Comma 12 2 6 6 2" xfId="2091" xr:uid="{00000000-0005-0000-0000-000021010000}"/>
    <cellStyle name="Comma 12 2 6 7" xfId="1875" xr:uid="{00000000-0005-0000-0000-000022010000}"/>
    <cellStyle name="Comma 12 2 7" xfId="365" xr:uid="{00000000-0005-0000-0000-000023010000}"/>
    <cellStyle name="Comma 12 2 7 2" xfId="366" xr:uid="{00000000-0005-0000-0000-000024010000}"/>
    <cellStyle name="Comma 12 2 7 2 2" xfId="454" xr:uid="{00000000-0005-0000-0000-000025010000}"/>
    <cellStyle name="Comma 12 2 7 2 2 2" xfId="634" xr:uid="{00000000-0005-0000-0000-000026010000}"/>
    <cellStyle name="Comma 12 2 7 2 2 2 2" xfId="1326" xr:uid="{00000000-0005-0000-0000-000027010000}"/>
    <cellStyle name="Comma 12 2 7 2 2 3" xfId="1327" xr:uid="{00000000-0005-0000-0000-000028010000}"/>
    <cellStyle name="Comma 12 2 7 2 3" xfId="635" xr:uid="{00000000-0005-0000-0000-000029010000}"/>
    <cellStyle name="Comma 12 2 7 2 3 2" xfId="1328" xr:uid="{00000000-0005-0000-0000-00002A010000}"/>
    <cellStyle name="Comma 12 2 7 2 4" xfId="1067" xr:uid="{00000000-0005-0000-0000-00002B010000}"/>
    <cellStyle name="Comma 12 2 7 2 4 2" xfId="2092" xr:uid="{00000000-0005-0000-0000-00002C010000}"/>
    <cellStyle name="Comma 12 2 7 2 5" xfId="1876" xr:uid="{00000000-0005-0000-0000-00002D010000}"/>
    <cellStyle name="Comma 12 2 7 3" xfId="455" xr:uid="{00000000-0005-0000-0000-00002E010000}"/>
    <cellStyle name="Comma 12 2 7 3 2" xfId="636" xr:uid="{00000000-0005-0000-0000-00002F010000}"/>
    <cellStyle name="Comma 12 2 7 3 2 2" xfId="1329" xr:uid="{00000000-0005-0000-0000-000030010000}"/>
    <cellStyle name="Comma 12 2 7 3 3" xfId="1330" xr:uid="{00000000-0005-0000-0000-000031010000}"/>
    <cellStyle name="Comma 12 2 7 4" xfId="637" xr:uid="{00000000-0005-0000-0000-000032010000}"/>
    <cellStyle name="Comma 12 2 7 4 2" xfId="1331" xr:uid="{00000000-0005-0000-0000-000033010000}"/>
    <cellStyle name="Comma 12 2 7 5" xfId="1068" xr:uid="{00000000-0005-0000-0000-000034010000}"/>
    <cellStyle name="Comma 12 2 7 5 2" xfId="2093" xr:uid="{00000000-0005-0000-0000-000035010000}"/>
    <cellStyle name="Comma 12 2 7 6" xfId="1877" xr:uid="{00000000-0005-0000-0000-000036010000}"/>
    <cellStyle name="Comma 12 2 8" xfId="367" xr:uid="{00000000-0005-0000-0000-000037010000}"/>
    <cellStyle name="Comma 12 2 8 2" xfId="368" xr:uid="{00000000-0005-0000-0000-000038010000}"/>
    <cellStyle name="Comma 12 2 8 2 2" xfId="456" xr:uid="{00000000-0005-0000-0000-000039010000}"/>
    <cellStyle name="Comma 12 2 8 2 2 2" xfId="638" xr:uid="{00000000-0005-0000-0000-00003A010000}"/>
    <cellStyle name="Comma 12 2 8 2 2 2 2" xfId="1332" xr:uid="{00000000-0005-0000-0000-00003B010000}"/>
    <cellStyle name="Comma 12 2 8 2 2 3" xfId="1333" xr:uid="{00000000-0005-0000-0000-00003C010000}"/>
    <cellStyle name="Comma 12 2 8 2 3" xfId="639" xr:uid="{00000000-0005-0000-0000-00003D010000}"/>
    <cellStyle name="Comma 12 2 8 2 3 2" xfId="1334" xr:uid="{00000000-0005-0000-0000-00003E010000}"/>
    <cellStyle name="Comma 12 2 8 2 4" xfId="1069" xr:uid="{00000000-0005-0000-0000-00003F010000}"/>
    <cellStyle name="Comma 12 2 8 2 4 2" xfId="2094" xr:uid="{00000000-0005-0000-0000-000040010000}"/>
    <cellStyle name="Comma 12 2 8 2 5" xfId="1878" xr:uid="{00000000-0005-0000-0000-000041010000}"/>
    <cellStyle name="Comma 12 2 8 3" xfId="457" xr:uid="{00000000-0005-0000-0000-000042010000}"/>
    <cellStyle name="Comma 12 2 8 3 2" xfId="640" xr:uid="{00000000-0005-0000-0000-000043010000}"/>
    <cellStyle name="Comma 12 2 8 3 2 2" xfId="1335" xr:uid="{00000000-0005-0000-0000-000044010000}"/>
    <cellStyle name="Comma 12 2 8 3 3" xfId="1336" xr:uid="{00000000-0005-0000-0000-000045010000}"/>
    <cellStyle name="Comma 12 2 8 4" xfId="641" xr:uid="{00000000-0005-0000-0000-000046010000}"/>
    <cellStyle name="Comma 12 2 8 4 2" xfId="1337" xr:uid="{00000000-0005-0000-0000-000047010000}"/>
    <cellStyle name="Comma 12 2 8 5" xfId="1070" xr:uid="{00000000-0005-0000-0000-000048010000}"/>
    <cellStyle name="Comma 12 2 8 5 2" xfId="2095" xr:uid="{00000000-0005-0000-0000-000049010000}"/>
    <cellStyle name="Comma 12 2 8 6" xfId="1879" xr:uid="{00000000-0005-0000-0000-00004A010000}"/>
    <cellStyle name="Comma 12 2 9" xfId="369" xr:uid="{00000000-0005-0000-0000-00004B010000}"/>
    <cellStyle name="Comma 12 2 9 2" xfId="458" xr:uid="{00000000-0005-0000-0000-00004C010000}"/>
    <cellStyle name="Comma 12 2 9 2 2" xfId="642" xr:uid="{00000000-0005-0000-0000-00004D010000}"/>
    <cellStyle name="Comma 12 2 9 2 2 2" xfId="1338" xr:uid="{00000000-0005-0000-0000-00004E010000}"/>
    <cellStyle name="Comma 12 2 9 2 3" xfId="1339" xr:uid="{00000000-0005-0000-0000-00004F010000}"/>
    <cellStyle name="Comma 12 2 9 3" xfId="643" xr:uid="{00000000-0005-0000-0000-000050010000}"/>
    <cellStyle name="Comma 12 2 9 3 2" xfId="1340" xr:uid="{00000000-0005-0000-0000-000051010000}"/>
    <cellStyle name="Comma 12 2 9 4" xfId="1071" xr:uid="{00000000-0005-0000-0000-000052010000}"/>
    <cellStyle name="Comma 12 2 9 4 2" xfId="2096" xr:uid="{00000000-0005-0000-0000-000053010000}"/>
    <cellStyle name="Comma 12 2 9 5" xfId="1880" xr:uid="{00000000-0005-0000-0000-000054010000}"/>
    <cellStyle name="Comma 12 3" xfId="144" xr:uid="{00000000-0005-0000-0000-000055010000}"/>
    <cellStyle name="Comma 12 3 2" xfId="217" xr:uid="{00000000-0005-0000-0000-000056010000}"/>
    <cellStyle name="Comma 12 3 2 2" xfId="262" xr:uid="{00000000-0005-0000-0000-000057010000}"/>
    <cellStyle name="Comma 12 3 2 2 2" xfId="644" xr:uid="{00000000-0005-0000-0000-000058010000}"/>
    <cellStyle name="Comma 12 3 2 2 2 2" xfId="1341" xr:uid="{00000000-0005-0000-0000-000059010000}"/>
    <cellStyle name="Comma 12 3 2 2 3" xfId="961" xr:uid="{00000000-0005-0000-0000-00005A010000}"/>
    <cellStyle name="Comma 12 3 2 2 3 2" xfId="1342" xr:uid="{00000000-0005-0000-0000-00005B010000}"/>
    <cellStyle name="Comma 12 3 2 2 4" xfId="1072" xr:uid="{00000000-0005-0000-0000-00005C010000}"/>
    <cellStyle name="Comma 12 3 2 2 4 2" xfId="2097" xr:uid="{00000000-0005-0000-0000-00005D010000}"/>
    <cellStyle name="Comma 12 3 2 2 5" xfId="1881" xr:uid="{00000000-0005-0000-0000-00005E010000}"/>
    <cellStyle name="Comma 12 3 2 3" xfId="459" xr:uid="{00000000-0005-0000-0000-00005F010000}"/>
    <cellStyle name="Comma 12 3 2 3 2" xfId="645" xr:uid="{00000000-0005-0000-0000-000060010000}"/>
    <cellStyle name="Comma 12 3 2 3 2 2" xfId="1343" xr:uid="{00000000-0005-0000-0000-000061010000}"/>
    <cellStyle name="Comma 12 3 2 3 3" xfId="1344" xr:uid="{00000000-0005-0000-0000-000062010000}"/>
    <cellStyle name="Comma 12 3 2 4" xfId="646" xr:uid="{00000000-0005-0000-0000-000063010000}"/>
    <cellStyle name="Comma 12 3 2 4 2" xfId="1345" xr:uid="{00000000-0005-0000-0000-000064010000}"/>
    <cellStyle name="Comma 12 3 2 5" xfId="1073" xr:uid="{00000000-0005-0000-0000-000065010000}"/>
    <cellStyle name="Comma 12 3 2 5 2" xfId="2098" xr:uid="{00000000-0005-0000-0000-000066010000}"/>
    <cellStyle name="Comma 12 3 2 6" xfId="1882" xr:uid="{00000000-0005-0000-0000-000067010000}"/>
    <cellStyle name="Comma 12 3 3" xfId="370" xr:uid="{00000000-0005-0000-0000-000068010000}"/>
    <cellStyle name="Comma 12 3 3 2" xfId="460" xr:uid="{00000000-0005-0000-0000-000069010000}"/>
    <cellStyle name="Comma 12 3 3 2 2" xfId="647" xr:uid="{00000000-0005-0000-0000-00006A010000}"/>
    <cellStyle name="Comma 12 3 3 2 2 2" xfId="1346" xr:uid="{00000000-0005-0000-0000-00006B010000}"/>
    <cellStyle name="Comma 12 3 3 2 3" xfId="1347" xr:uid="{00000000-0005-0000-0000-00006C010000}"/>
    <cellStyle name="Comma 12 3 3 3" xfId="648" xr:uid="{00000000-0005-0000-0000-00006D010000}"/>
    <cellStyle name="Comma 12 3 3 3 2" xfId="1348" xr:uid="{00000000-0005-0000-0000-00006E010000}"/>
    <cellStyle name="Comma 12 3 3 4" xfId="1074" xr:uid="{00000000-0005-0000-0000-00006F010000}"/>
    <cellStyle name="Comma 12 3 3 4 2" xfId="2099" xr:uid="{00000000-0005-0000-0000-000070010000}"/>
    <cellStyle name="Comma 12 3 3 5" xfId="1883" xr:uid="{00000000-0005-0000-0000-000071010000}"/>
    <cellStyle name="Comma 12 3 4" xfId="261" xr:uid="{00000000-0005-0000-0000-000072010000}"/>
    <cellStyle name="Comma 12 3 4 2" xfId="649" xr:uid="{00000000-0005-0000-0000-000073010000}"/>
    <cellStyle name="Comma 12 3 4 2 2" xfId="1349" xr:uid="{00000000-0005-0000-0000-000074010000}"/>
    <cellStyle name="Comma 12 3 4 3" xfId="962" xr:uid="{00000000-0005-0000-0000-000075010000}"/>
    <cellStyle name="Comma 12 3 4 3 2" xfId="1350" xr:uid="{00000000-0005-0000-0000-000076010000}"/>
    <cellStyle name="Comma 12 3 4 4" xfId="1075" xr:uid="{00000000-0005-0000-0000-000077010000}"/>
    <cellStyle name="Comma 12 3 4 4 2" xfId="2100" xr:uid="{00000000-0005-0000-0000-000078010000}"/>
    <cellStyle name="Comma 12 3 4 5" xfId="1884" xr:uid="{00000000-0005-0000-0000-000079010000}"/>
    <cellStyle name="Comma 12 3 5" xfId="461" xr:uid="{00000000-0005-0000-0000-00007A010000}"/>
    <cellStyle name="Comma 12 3 5 2" xfId="650" xr:uid="{00000000-0005-0000-0000-00007B010000}"/>
    <cellStyle name="Comma 12 3 5 2 2" xfId="1351" xr:uid="{00000000-0005-0000-0000-00007C010000}"/>
    <cellStyle name="Comma 12 3 5 3" xfId="1352" xr:uid="{00000000-0005-0000-0000-00007D010000}"/>
    <cellStyle name="Comma 12 3 6" xfId="651" xr:uid="{00000000-0005-0000-0000-00007E010000}"/>
    <cellStyle name="Comma 12 3 6 2" xfId="1353" xr:uid="{00000000-0005-0000-0000-00007F010000}"/>
    <cellStyle name="Comma 12 3 7" xfId="1076" xr:uid="{00000000-0005-0000-0000-000080010000}"/>
    <cellStyle name="Comma 12 3 7 2" xfId="2101" xr:uid="{00000000-0005-0000-0000-000081010000}"/>
    <cellStyle name="Comma 12 3 8" xfId="1885" xr:uid="{00000000-0005-0000-0000-000082010000}"/>
    <cellStyle name="Comma 12 4" xfId="202" xr:uid="{00000000-0005-0000-0000-000083010000}"/>
    <cellStyle name="Comma 12 4 2" xfId="210" xr:uid="{00000000-0005-0000-0000-000084010000}"/>
    <cellStyle name="Comma 12 4 2 2" xfId="264" xr:uid="{00000000-0005-0000-0000-000085010000}"/>
    <cellStyle name="Comma 12 4 2 2 2" xfId="652" xr:uid="{00000000-0005-0000-0000-000086010000}"/>
    <cellStyle name="Comma 12 4 2 2 2 2" xfId="1354" xr:uid="{00000000-0005-0000-0000-000087010000}"/>
    <cellStyle name="Comma 12 4 2 2 3" xfId="963" xr:uid="{00000000-0005-0000-0000-000088010000}"/>
    <cellStyle name="Comma 12 4 2 2 3 2" xfId="1355" xr:uid="{00000000-0005-0000-0000-000089010000}"/>
    <cellStyle name="Comma 12 4 2 2 4" xfId="1077" xr:uid="{00000000-0005-0000-0000-00008A010000}"/>
    <cellStyle name="Comma 12 4 2 2 4 2" xfId="2102" xr:uid="{00000000-0005-0000-0000-00008B010000}"/>
    <cellStyle name="Comma 12 4 2 2 5" xfId="1886" xr:uid="{00000000-0005-0000-0000-00008C010000}"/>
    <cellStyle name="Comma 12 4 2 3" xfId="462" xr:uid="{00000000-0005-0000-0000-00008D010000}"/>
    <cellStyle name="Comma 12 4 2 3 2" xfId="653" xr:uid="{00000000-0005-0000-0000-00008E010000}"/>
    <cellStyle name="Comma 12 4 2 3 2 2" xfId="1356" xr:uid="{00000000-0005-0000-0000-00008F010000}"/>
    <cellStyle name="Comma 12 4 2 3 3" xfId="1357" xr:uid="{00000000-0005-0000-0000-000090010000}"/>
    <cellStyle name="Comma 12 4 2 4" xfId="654" xr:uid="{00000000-0005-0000-0000-000091010000}"/>
    <cellStyle name="Comma 12 4 2 4 2" xfId="1358" xr:uid="{00000000-0005-0000-0000-000092010000}"/>
    <cellStyle name="Comma 12 4 2 5" xfId="1078" xr:uid="{00000000-0005-0000-0000-000093010000}"/>
    <cellStyle name="Comma 12 4 2 5 2" xfId="2103" xr:uid="{00000000-0005-0000-0000-000094010000}"/>
    <cellStyle name="Comma 12 4 2 6" xfId="1887" xr:uid="{00000000-0005-0000-0000-000095010000}"/>
    <cellStyle name="Comma 12 4 3" xfId="371" xr:uid="{00000000-0005-0000-0000-000096010000}"/>
    <cellStyle name="Comma 12 4 3 2" xfId="463" xr:uid="{00000000-0005-0000-0000-000097010000}"/>
    <cellStyle name="Comma 12 4 3 2 2" xfId="655" xr:uid="{00000000-0005-0000-0000-000098010000}"/>
    <cellStyle name="Comma 12 4 3 2 2 2" xfId="1359" xr:uid="{00000000-0005-0000-0000-000099010000}"/>
    <cellStyle name="Comma 12 4 3 2 3" xfId="1360" xr:uid="{00000000-0005-0000-0000-00009A010000}"/>
    <cellStyle name="Comma 12 4 3 3" xfId="656" xr:uid="{00000000-0005-0000-0000-00009B010000}"/>
    <cellStyle name="Comma 12 4 3 3 2" xfId="1361" xr:uid="{00000000-0005-0000-0000-00009C010000}"/>
    <cellStyle name="Comma 12 4 3 4" xfId="1079" xr:uid="{00000000-0005-0000-0000-00009D010000}"/>
    <cellStyle name="Comma 12 4 3 4 2" xfId="2104" xr:uid="{00000000-0005-0000-0000-00009E010000}"/>
    <cellStyle name="Comma 12 4 3 5" xfId="1888" xr:uid="{00000000-0005-0000-0000-00009F010000}"/>
    <cellStyle name="Comma 12 4 4" xfId="263" xr:uid="{00000000-0005-0000-0000-0000A0010000}"/>
    <cellStyle name="Comma 12 4 4 2" xfId="657" xr:uid="{00000000-0005-0000-0000-0000A1010000}"/>
    <cellStyle name="Comma 12 4 4 2 2" xfId="1362" xr:uid="{00000000-0005-0000-0000-0000A2010000}"/>
    <cellStyle name="Comma 12 4 4 3" xfId="964" xr:uid="{00000000-0005-0000-0000-0000A3010000}"/>
    <cellStyle name="Comma 12 4 4 3 2" xfId="1363" xr:uid="{00000000-0005-0000-0000-0000A4010000}"/>
    <cellStyle name="Comma 12 4 4 4" xfId="1080" xr:uid="{00000000-0005-0000-0000-0000A5010000}"/>
    <cellStyle name="Comma 12 4 4 4 2" xfId="2105" xr:uid="{00000000-0005-0000-0000-0000A6010000}"/>
    <cellStyle name="Comma 12 4 4 5" xfId="1889" xr:uid="{00000000-0005-0000-0000-0000A7010000}"/>
    <cellStyle name="Comma 12 4 5" xfId="464" xr:uid="{00000000-0005-0000-0000-0000A8010000}"/>
    <cellStyle name="Comma 12 4 5 2" xfId="658" xr:uid="{00000000-0005-0000-0000-0000A9010000}"/>
    <cellStyle name="Comma 12 4 5 2 2" xfId="1364" xr:uid="{00000000-0005-0000-0000-0000AA010000}"/>
    <cellStyle name="Comma 12 4 5 3" xfId="1365" xr:uid="{00000000-0005-0000-0000-0000AB010000}"/>
    <cellStyle name="Comma 12 4 6" xfId="659" xr:uid="{00000000-0005-0000-0000-0000AC010000}"/>
    <cellStyle name="Comma 12 4 6 2" xfId="1366" xr:uid="{00000000-0005-0000-0000-0000AD010000}"/>
    <cellStyle name="Comma 12 4 7" xfId="1081" xr:uid="{00000000-0005-0000-0000-0000AE010000}"/>
    <cellStyle name="Comma 12 4 7 2" xfId="2106" xr:uid="{00000000-0005-0000-0000-0000AF010000}"/>
    <cellStyle name="Comma 12 4 8" xfId="1890" xr:uid="{00000000-0005-0000-0000-0000B0010000}"/>
    <cellStyle name="Comma 12 5" xfId="213" xr:uid="{00000000-0005-0000-0000-0000B1010000}"/>
    <cellStyle name="Comma 12 5 2" xfId="372" xr:uid="{00000000-0005-0000-0000-0000B2010000}"/>
    <cellStyle name="Comma 12 5 2 2" xfId="465" xr:uid="{00000000-0005-0000-0000-0000B3010000}"/>
    <cellStyle name="Comma 12 5 2 2 2" xfId="660" xr:uid="{00000000-0005-0000-0000-0000B4010000}"/>
    <cellStyle name="Comma 12 5 2 2 2 2" xfId="1367" xr:uid="{00000000-0005-0000-0000-0000B5010000}"/>
    <cellStyle name="Comma 12 5 2 2 3" xfId="1368" xr:uid="{00000000-0005-0000-0000-0000B6010000}"/>
    <cellStyle name="Comma 12 5 2 3" xfId="661" xr:uid="{00000000-0005-0000-0000-0000B7010000}"/>
    <cellStyle name="Comma 12 5 2 3 2" xfId="1369" xr:uid="{00000000-0005-0000-0000-0000B8010000}"/>
    <cellStyle name="Comma 12 5 2 4" xfId="1082" xr:uid="{00000000-0005-0000-0000-0000B9010000}"/>
    <cellStyle name="Comma 12 5 2 4 2" xfId="2107" xr:uid="{00000000-0005-0000-0000-0000BA010000}"/>
    <cellStyle name="Comma 12 5 2 5" xfId="1891" xr:uid="{00000000-0005-0000-0000-0000BB010000}"/>
    <cellStyle name="Comma 12 5 3" xfId="265" xr:uid="{00000000-0005-0000-0000-0000BC010000}"/>
    <cellStyle name="Comma 12 5 3 2" xfId="662" xr:uid="{00000000-0005-0000-0000-0000BD010000}"/>
    <cellStyle name="Comma 12 5 3 2 2" xfId="1370" xr:uid="{00000000-0005-0000-0000-0000BE010000}"/>
    <cellStyle name="Comma 12 5 3 3" xfId="965" xr:uid="{00000000-0005-0000-0000-0000BF010000}"/>
    <cellStyle name="Comma 12 5 3 3 2" xfId="1371" xr:uid="{00000000-0005-0000-0000-0000C0010000}"/>
    <cellStyle name="Comma 12 5 3 4" xfId="1083" xr:uid="{00000000-0005-0000-0000-0000C1010000}"/>
    <cellStyle name="Comma 12 5 3 4 2" xfId="2108" xr:uid="{00000000-0005-0000-0000-0000C2010000}"/>
    <cellStyle name="Comma 12 5 3 5" xfId="1892" xr:uid="{00000000-0005-0000-0000-0000C3010000}"/>
    <cellStyle name="Comma 12 5 4" xfId="466" xr:uid="{00000000-0005-0000-0000-0000C4010000}"/>
    <cellStyle name="Comma 12 5 4 2" xfId="663" xr:uid="{00000000-0005-0000-0000-0000C5010000}"/>
    <cellStyle name="Comma 12 5 4 2 2" xfId="1372" xr:uid="{00000000-0005-0000-0000-0000C6010000}"/>
    <cellStyle name="Comma 12 5 4 3" xfId="1373" xr:uid="{00000000-0005-0000-0000-0000C7010000}"/>
    <cellStyle name="Comma 12 5 5" xfId="664" xr:uid="{00000000-0005-0000-0000-0000C8010000}"/>
    <cellStyle name="Comma 12 5 5 2" xfId="1374" xr:uid="{00000000-0005-0000-0000-0000C9010000}"/>
    <cellStyle name="Comma 12 5 6" xfId="1084" xr:uid="{00000000-0005-0000-0000-0000CA010000}"/>
    <cellStyle name="Comma 12 5 6 2" xfId="2109" xr:uid="{00000000-0005-0000-0000-0000CB010000}"/>
    <cellStyle name="Comma 12 5 7" xfId="1893" xr:uid="{00000000-0005-0000-0000-0000CC010000}"/>
    <cellStyle name="Comma 12 6" xfId="234" xr:uid="{00000000-0005-0000-0000-0000CD010000}"/>
    <cellStyle name="Comma 12 6 2" xfId="373" xr:uid="{00000000-0005-0000-0000-0000CE010000}"/>
    <cellStyle name="Comma 12 6 2 2" xfId="467" xr:uid="{00000000-0005-0000-0000-0000CF010000}"/>
    <cellStyle name="Comma 12 6 2 2 2" xfId="665" xr:uid="{00000000-0005-0000-0000-0000D0010000}"/>
    <cellStyle name="Comma 12 6 2 2 2 2" xfId="1375" xr:uid="{00000000-0005-0000-0000-0000D1010000}"/>
    <cellStyle name="Comma 12 6 2 2 3" xfId="1376" xr:uid="{00000000-0005-0000-0000-0000D2010000}"/>
    <cellStyle name="Comma 12 6 2 3" xfId="666" xr:uid="{00000000-0005-0000-0000-0000D3010000}"/>
    <cellStyle name="Comma 12 6 2 3 2" xfId="1377" xr:uid="{00000000-0005-0000-0000-0000D4010000}"/>
    <cellStyle name="Comma 12 6 2 4" xfId="1085" xr:uid="{00000000-0005-0000-0000-0000D5010000}"/>
    <cellStyle name="Comma 12 6 2 4 2" xfId="2110" xr:uid="{00000000-0005-0000-0000-0000D6010000}"/>
    <cellStyle name="Comma 12 6 2 5" xfId="1894" xr:uid="{00000000-0005-0000-0000-0000D7010000}"/>
    <cellStyle name="Comma 12 6 3" xfId="266" xr:uid="{00000000-0005-0000-0000-0000D8010000}"/>
    <cellStyle name="Comma 12 6 3 2" xfId="667" xr:uid="{00000000-0005-0000-0000-0000D9010000}"/>
    <cellStyle name="Comma 12 6 3 2 2" xfId="1378" xr:uid="{00000000-0005-0000-0000-0000DA010000}"/>
    <cellStyle name="Comma 12 6 3 3" xfId="966" xr:uid="{00000000-0005-0000-0000-0000DB010000}"/>
    <cellStyle name="Comma 12 6 3 3 2" xfId="1379" xr:uid="{00000000-0005-0000-0000-0000DC010000}"/>
    <cellStyle name="Comma 12 6 3 4" xfId="1086" xr:uid="{00000000-0005-0000-0000-0000DD010000}"/>
    <cellStyle name="Comma 12 6 3 4 2" xfId="2111" xr:uid="{00000000-0005-0000-0000-0000DE010000}"/>
    <cellStyle name="Comma 12 6 3 5" xfId="1895" xr:uid="{00000000-0005-0000-0000-0000DF010000}"/>
    <cellStyle name="Comma 12 6 4" xfId="468" xr:uid="{00000000-0005-0000-0000-0000E0010000}"/>
    <cellStyle name="Comma 12 6 4 2" xfId="668" xr:uid="{00000000-0005-0000-0000-0000E1010000}"/>
    <cellStyle name="Comma 12 6 4 2 2" xfId="1380" xr:uid="{00000000-0005-0000-0000-0000E2010000}"/>
    <cellStyle name="Comma 12 6 4 3" xfId="1381" xr:uid="{00000000-0005-0000-0000-0000E3010000}"/>
    <cellStyle name="Comma 12 6 5" xfId="669" xr:uid="{00000000-0005-0000-0000-0000E4010000}"/>
    <cellStyle name="Comma 12 6 5 2" xfId="1382" xr:uid="{00000000-0005-0000-0000-0000E5010000}"/>
    <cellStyle name="Comma 12 6 6" xfId="1087" xr:uid="{00000000-0005-0000-0000-0000E6010000}"/>
    <cellStyle name="Comma 12 6 6 2" xfId="2112" xr:uid="{00000000-0005-0000-0000-0000E7010000}"/>
    <cellStyle name="Comma 12 6 7" xfId="1896" xr:uid="{00000000-0005-0000-0000-0000E8010000}"/>
    <cellStyle name="Comma 12 7" xfId="243" xr:uid="{00000000-0005-0000-0000-0000E9010000}"/>
    <cellStyle name="Comma 12 7 2" xfId="374" xr:uid="{00000000-0005-0000-0000-0000EA010000}"/>
    <cellStyle name="Comma 12 7 2 2" xfId="469" xr:uid="{00000000-0005-0000-0000-0000EB010000}"/>
    <cellStyle name="Comma 12 7 2 2 2" xfId="670" xr:uid="{00000000-0005-0000-0000-0000EC010000}"/>
    <cellStyle name="Comma 12 7 2 2 2 2" xfId="1383" xr:uid="{00000000-0005-0000-0000-0000ED010000}"/>
    <cellStyle name="Comma 12 7 2 2 3" xfId="1384" xr:uid="{00000000-0005-0000-0000-0000EE010000}"/>
    <cellStyle name="Comma 12 7 2 3" xfId="671" xr:uid="{00000000-0005-0000-0000-0000EF010000}"/>
    <cellStyle name="Comma 12 7 2 3 2" xfId="1385" xr:uid="{00000000-0005-0000-0000-0000F0010000}"/>
    <cellStyle name="Comma 12 7 2 4" xfId="1088" xr:uid="{00000000-0005-0000-0000-0000F1010000}"/>
    <cellStyle name="Comma 12 7 2 4 2" xfId="2113" xr:uid="{00000000-0005-0000-0000-0000F2010000}"/>
    <cellStyle name="Comma 12 7 2 5" xfId="1897" xr:uid="{00000000-0005-0000-0000-0000F3010000}"/>
    <cellStyle name="Comma 12 7 3" xfId="267" xr:uid="{00000000-0005-0000-0000-0000F4010000}"/>
    <cellStyle name="Comma 12 7 3 2" xfId="672" xr:uid="{00000000-0005-0000-0000-0000F5010000}"/>
    <cellStyle name="Comma 12 7 3 2 2" xfId="1386" xr:uid="{00000000-0005-0000-0000-0000F6010000}"/>
    <cellStyle name="Comma 12 7 3 3" xfId="967" xr:uid="{00000000-0005-0000-0000-0000F7010000}"/>
    <cellStyle name="Comma 12 7 3 3 2" xfId="1387" xr:uid="{00000000-0005-0000-0000-0000F8010000}"/>
    <cellStyle name="Comma 12 7 3 4" xfId="1089" xr:uid="{00000000-0005-0000-0000-0000F9010000}"/>
    <cellStyle name="Comma 12 7 3 4 2" xfId="2114" xr:uid="{00000000-0005-0000-0000-0000FA010000}"/>
    <cellStyle name="Comma 12 7 3 5" xfId="1898" xr:uid="{00000000-0005-0000-0000-0000FB010000}"/>
    <cellStyle name="Comma 12 7 4" xfId="470" xr:uid="{00000000-0005-0000-0000-0000FC010000}"/>
    <cellStyle name="Comma 12 7 4 2" xfId="673" xr:uid="{00000000-0005-0000-0000-0000FD010000}"/>
    <cellStyle name="Comma 12 7 4 2 2" xfId="1388" xr:uid="{00000000-0005-0000-0000-0000FE010000}"/>
    <cellStyle name="Comma 12 7 4 3" xfId="1389" xr:uid="{00000000-0005-0000-0000-0000FF010000}"/>
    <cellStyle name="Comma 12 7 5" xfId="674" xr:uid="{00000000-0005-0000-0000-000000020000}"/>
    <cellStyle name="Comma 12 7 5 2" xfId="1390" xr:uid="{00000000-0005-0000-0000-000001020000}"/>
    <cellStyle name="Comma 12 7 6" xfId="1090" xr:uid="{00000000-0005-0000-0000-000002020000}"/>
    <cellStyle name="Comma 12 7 6 2" xfId="2115" xr:uid="{00000000-0005-0000-0000-000003020000}"/>
    <cellStyle name="Comma 12 7 7" xfId="1899" xr:uid="{00000000-0005-0000-0000-000004020000}"/>
    <cellStyle name="Comma 12 8" xfId="375" xr:uid="{00000000-0005-0000-0000-000005020000}"/>
    <cellStyle name="Comma 12 8 2" xfId="376" xr:uid="{00000000-0005-0000-0000-000006020000}"/>
    <cellStyle name="Comma 12 8 2 2" xfId="471" xr:uid="{00000000-0005-0000-0000-000007020000}"/>
    <cellStyle name="Comma 12 8 2 2 2" xfId="675" xr:uid="{00000000-0005-0000-0000-000008020000}"/>
    <cellStyle name="Comma 12 8 2 2 2 2" xfId="1391" xr:uid="{00000000-0005-0000-0000-000009020000}"/>
    <cellStyle name="Comma 12 8 2 2 3" xfId="1392" xr:uid="{00000000-0005-0000-0000-00000A020000}"/>
    <cellStyle name="Comma 12 8 2 3" xfId="676" xr:uid="{00000000-0005-0000-0000-00000B020000}"/>
    <cellStyle name="Comma 12 8 2 3 2" xfId="1393" xr:uid="{00000000-0005-0000-0000-00000C020000}"/>
    <cellStyle name="Comma 12 8 2 4" xfId="1091" xr:uid="{00000000-0005-0000-0000-00000D020000}"/>
    <cellStyle name="Comma 12 8 2 4 2" xfId="2116" xr:uid="{00000000-0005-0000-0000-00000E020000}"/>
    <cellStyle name="Comma 12 8 2 5" xfId="1900" xr:uid="{00000000-0005-0000-0000-00000F020000}"/>
    <cellStyle name="Comma 12 8 3" xfId="472" xr:uid="{00000000-0005-0000-0000-000010020000}"/>
    <cellStyle name="Comma 12 8 3 2" xfId="677" xr:uid="{00000000-0005-0000-0000-000011020000}"/>
    <cellStyle name="Comma 12 8 3 2 2" xfId="1394" xr:uid="{00000000-0005-0000-0000-000012020000}"/>
    <cellStyle name="Comma 12 8 3 3" xfId="1395" xr:uid="{00000000-0005-0000-0000-000013020000}"/>
    <cellStyle name="Comma 12 8 4" xfId="678" xr:uid="{00000000-0005-0000-0000-000014020000}"/>
    <cellStyle name="Comma 12 8 4 2" xfId="1396" xr:uid="{00000000-0005-0000-0000-000015020000}"/>
    <cellStyle name="Comma 12 8 5" xfId="1092" xr:uid="{00000000-0005-0000-0000-000016020000}"/>
    <cellStyle name="Comma 12 8 5 2" xfId="2117" xr:uid="{00000000-0005-0000-0000-000017020000}"/>
    <cellStyle name="Comma 12 8 6" xfId="1901" xr:uid="{00000000-0005-0000-0000-000018020000}"/>
    <cellStyle name="Comma 12 9" xfId="377" xr:uid="{00000000-0005-0000-0000-000019020000}"/>
    <cellStyle name="Comma 12 9 2" xfId="378" xr:uid="{00000000-0005-0000-0000-00001A020000}"/>
    <cellStyle name="Comma 12 9 2 2" xfId="473" xr:uid="{00000000-0005-0000-0000-00001B020000}"/>
    <cellStyle name="Comma 12 9 2 2 2" xfId="679" xr:uid="{00000000-0005-0000-0000-00001C020000}"/>
    <cellStyle name="Comma 12 9 2 2 2 2" xfId="1397" xr:uid="{00000000-0005-0000-0000-00001D020000}"/>
    <cellStyle name="Comma 12 9 2 2 3" xfId="1398" xr:uid="{00000000-0005-0000-0000-00001E020000}"/>
    <cellStyle name="Comma 12 9 2 3" xfId="680" xr:uid="{00000000-0005-0000-0000-00001F020000}"/>
    <cellStyle name="Comma 12 9 2 3 2" xfId="1399" xr:uid="{00000000-0005-0000-0000-000020020000}"/>
    <cellStyle name="Comma 12 9 2 4" xfId="1093" xr:uid="{00000000-0005-0000-0000-000021020000}"/>
    <cellStyle name="Comma 12 9 2 4 2" xfId="2118" xr:uid="{00000000-0005-0000-0000-000022020000}"/>
    <cellStyle name="Comma 12 9 2 5" xfId="1902" xr:uid="{00000000-0005-0000-0000-000023020000}"/>
    <cellStyle name="Comma 12 9 3" xfId="474" xr:uid="{00000000-0005-0000-0000-000024020000}"/>
    <cellStyle name="Comma 12 9 3 2" xfId="681" xr:uid="{00000000-0005-0000-0000-000025020000}"/>
    <cellStyle name="Comma 12 9 3 2 2" xfId="1400" xr:uid="{00000000-0005-0000-0000-000026020000}"/>
    <cellStyle name="Comma 12 9 3 3" xfId="1401" xr:uid="{00000000-0005-0000-0000-000027020000}"/>
    <cellStyle name="Comma 12 9 4" xfId="682" xr:uid="{00000000-0005-0000-0000-000028020000}"/>
    <cellStyle name="Comma 12 9 4 2" xfId="1402" xr:uid="{00000000-0005-0000-0000-000029020000}"/>
    <cellStyle name="Comma 12 9 5" xfId="1094" xr:uid="{00000000-0005-0000-0000-00002A020000}"/>
    <cellStyle name="Comma 12 9 5 2" xfId="2119" xr:uid="{00000000-0005-0000-0000-00002B020000}"/>
    <cellStyle name="Comma 12 9 6" xfId="1903" xr:uid="{00000000-0005-0000-0000-00002C020000}"/>
    <cellStyle name="Comma 13" xfId="32" xr:uid="{00000000-0005-0000-0000-00002D020000}"/>
    <cellStyle name="Comma 14" xfId="33" xr:uid="{00000000-0005-0000-0000-00002E020000}"/>
    <cellStyle name="Comma 14 2" xfId="145" xr:uid="{00000000-0005-0000-0000-00002F020000}"/>
    <cellStyle name="Comma 15" xfId="2288" xr:uid="{00000000-0005-0000-0000-000030020000}"/>
    <cellStyle name="Comma 2" xfId="34" xr:uid="{00000000-0005-0000-0000-000031020000}"/>
    <cellStyle name="Comma 2 2" xfId="35" xr:uid="{00000000-0005-0000-0000-000032020000}"/>
    <cellStyle name="Comma 2 2 2" xfId="146" xr:uid="{00000000-0005-0000-0000-000033020000}"/>
    <cellStyle name="Comma 3" xfId="36" xr:uid="{00000000-0005-0000-0000-000034020000}"/>
    <cellStyle name="Comma 3 2" xfId="37" xr:uid="{00000000-0005-0000-0000-000035020000}"/>
    <cellStyle name="Comma 3 3" xfId="38" xr:uid="{00000000-0005-0000-0000-000036020000}"/>
    <cellStyle name="Comma 4" xfId="39" xr:uid="{00000000-0005-0000-0000-000037020000}"/>
    <cellStyle name="Comma 4 2" xfId="40" xr:uid="{00000000-0005-0000-0000-000038020000}"/>
    <cellStyle name="Comma 4 3" xfId="41" xr:uid="{00000000-0005-0000-0000-000039020000}"/>
    <cellStyle name="Comma 5" xfId="42" xr:uid="{00000000-0005-0000-0000-00003A020000}"/>
    <cellStyle name="Comma 5 2" xfId="43" xr:uid="{00000000-0005-0000-0000-00003B020000}"/>
    <cellStyle name="Comma 5 2 2" xfId="147" xr:uid="{00000000-0005-0000-0000-00003C020000}"/>
    <cellStyle name="Comma 5 3" xfId="44" xr:uid="{00000000-0005-0000-0000-00003D020000}"/>
    <cellStyle name="Comma 5 3 2" xfId="148" xr:uid="{00000000-0005-0000-0000-00003E020000}"/>
    <cellStyle name="Comma 6" xfId="45" xr:uid="{00000000-0005-0000-0000-00003F020000}"/>
    <cellStyle name="Comma 6 2" xfId="46" xr:uid="{00000000-0005-0000-0000-000040020000}"/>
    <cellStyle name="Comma 6 2 2" xfId="150" xr:uid="{00000000-0005-0000-0000-000041020000}"/>
    <cellStyle name="Comma 6 3" xfId="47" xr:uid="{00000000-0005-0000-0000-000042020000}"/>
    <cellStyle name="Comma 6 3 2" xfId="151" xr:uid="{00000000-0005-0000-0000-000043020000}"/>
    <cellStyle name="Comma 6 4" xfId="149" xr:uid="{00000000-0005-0000-0000-000044020000}"/>
    <cellStyle name="Comma 7" xfId="48" xr:uid="{00000000-0005-0000-0000-000045020000}"/>
    <cellStyle name="Comma 7 2" xfId="152" xr:uid="{00000000-0005-0000-0000-000046020000}"/>
    <cellStyle name="Comma 8" xfId="49" xr:uid="{00000000-0005-0000-0000-000047020000}"/>
    <cellStyle name="Comma 8 2" xfId="50" xr:uid="{00000000-0005-0000-0000-000048020000}"/>
    <cellStyle name="Comma 8 2 2" xfId="154" xr:uid="{00000000-0005-0000-0000-000049020000}"/>
    <cellStyle name="Comma 8 3" xfId="153" xr:uid="{00000000-0005-0000-0000-00004A020000}"/>
    <cellStyle name="Comma 9" xfId="51" xr:uid="{00000000-0005-0000-0000-00004B020000}"/>
    <cellStyle name="Currency" xfId="52" builtinId="4"/>
    <cellStyle name="Currency 10" xfId="2063" xr:uid="{00000000-0005-0000-0000-00004D020000}"/>
    <cellStyle name="Currency 11" xfId="2283" xr:uid="{00000000-0005-0000-0000-00004E020000}"/>
    <cellStyle name="Currency 12" xfId="2284" xr:uid="{00000000-0005-0000-0000-00004F020000}"/>
    <cellStyle name="Currency 13" xfId="2285" xr:uid="{00000000-0005-0000-0000-000050020000}"/>
    <cellStyle name="Currency 14" xfId="2286" xr:uid="{00000000-0005-0000-0000-000051020000}"/>
    <cellStyle name="Currency 15" xfId="2289" xr:uid="{00000000-0005-0000-0000-000052020000}"/>
    <cellStyle name="Currency 2" xfId="53" xr:uid="{00000000-0005-0000-0000-000053020000}"/>
    <cellStyle name="Currency 2 2" xfId="54" xr:uid="{00000000-0005-0000-0000-000054020000}"/>
    <cellStyle name="Currency 2 2 2" xfId="55" xr:uid="{00000000-0005-0000-0000-000055020000}"/>
    <cellStyle name="Currency 2 2 2 2" xfId="56" xr:uid="{00000000-0005-0000-0000-000056020000}"/>
    <cellStyle name="Currency 2 2 2 2 2" xfId="158" xr:uid="{00000000-0005-0000-0000-000057020000}"/>
    <cellStyle name="Currency 2 2 2 3" xfId="157" xr:uid="{00000000-0005-0000-0000-000058020000}"/>
    <cellStyle name="Currency 2 2 3" xfId="156" xr:uid="{00000000-0005-0000-0000-000059020000}"/>
    <cellStyle name="Currency 2 3" xfId="155" xr:uid="{00000000-0005-0000-0000-00005A020000}"/>
    <cellStyle name="Currency 3" xfId="57" xr:uid="{00000000-0005-0000-0000-00005B020000}"/>
    <cellStyle name="Currency 3 2" xfId="58" xr:uid="{00000000-0005-0000-0000-00005C020000}"/>
    <cellStyle name="Currency 3 2 2" xfId="160" xr:uid="{00000000-0005-0000-0000-00005D020000}"/>
    <cellStyle name="Currency 3 3" xfId="159" xr:uid="{00000000-0005-0000-0000-00005E020000}"/>
    <cellStyle name="Currency 4" xfId="59" xr:uid="{00000000-0005-0000-0000-00005F020000}"/>
    <cellStyle name="Currency 4 2" xfId="60" xr:uid="{00000000-0005-0000-0000-000060020000}"/>
    <cellStyle name="Currency 4 2 2" xfId="162" xr:uid="{00000000-0005-0000-0000-000061020000}"/>
    <cellStyle name="Currency 4 3" xfId="61" xr:uid="{00000000-0005-0000-0000-000062020000}"/>
    <cellStyle name="Currency 4 3 2" xfId="163" xr:uid="{00000000-0005-0000-0000-000063020000}"/>
    <cellStyle name="Currency 4 4" xfId="161" xr:uid="{00000000-0005-0000-0000-000064020000}"/>
    <cellStyle name="Currency 5" xfId="62" xr:uid="{00000000-0005-0000-0000-000065020000}"/>
    <cellStyle name="Currency 5 2" xfId="63" xr:uid="{00000000-0005-0000-0000-000066020000}"/>
    <cellStyle name="Currency 5 2 2" xfId="164" xr:uid="{00000000-0005-0000-0000-000067020000}"/>
    <cellStyle name="Currency 5 3" xfId="64" xr:uid="{00000000-0005-0000-0000-000068020000}"/>
    <cellStyle name="Currency 5 3 2" xfId="138" xr:uid="{00000000-0005-0000-0000-000069020000}"/>
    <cellStyle name="Currency 6" xfId="65" xr:uid="{00000000-0005-0000-0000-00006A020000}"/>
    <cellStyle name="Currency 6 2" xfId="165" xr:uid="{00000000-0005-0000-0000-00006B020000}"/>
    <cellStyle name="Currency 7" xfId="66" xr:uid="{00000000-0005-0000-0000-00006C020000}"/>
    <cellStyle name="Currency 7 2" xfId="67" xr:uid="{00000000-0005-0000-0000-00006D020000}"/>
    <cellStyle name="Currency 7 2 2" xfId="167" xr:uid="{00000000-0005-0000-0000-00006E020000}"/>
    <cellStyle name="Currency 7 3" xfId="166" xr:uid="{00000000-0005-0000-0000-00006F020000}"/>
    <cellStyle name="Currency 8" xfId="68" xr:uid="{00000000-0005-0000-0000-000070020000}"/>
    <cellStyle name="Currency 8 2" xfId="139" xr:uid="{00000000-0005-0000-0000-000071020000}"/>
    <cellStyle name="Currency 9" xfId="589" xr:uid="{00000000-0005-0000-0000-000072020000}"/>
    <cellStyle name="Currency 9 2" xfId="1403" xr:uid="{00000000-0005-0000-0000-000073020000}"/>
    <cellStyle name="Explanatory Text" xfId="69" builtinId="53" customBuiltin="1"/>
    <cellStyle name="Explanatory Text 2" xfId="344" xr:uid="{00000000-0005-0000-0000-000075020000}"/>
    <cellStyle name="Good" xfId="70" builtinId="26" customBuiltin="1"/>
    <cellStyle name="Good 2" xfId="345" xr:uid="{00000000-0005-0000-0000-000077020000}"/>
    <cellStyle name="Heading 1" xfId="71" builtinId="16" customBuiltin="1"/>
    <cellStyle name="Heading 1 2" xfId="72" xr:uid="{00000000-0005-0000-0000-000079020000}"/>
    <cellStyle name="Heading 1 3" xfId="73" xr:uid="{00000000-0005-0000-0000-00007A020000}"/>
    <cellStyle name="Heading 1 4" xfId="346" xr:uid="{00000000-0005-0000-0000-00007B020000}"/>
    <cellStyle name="Heading 2" xfId="74" builtinId="17" customBuiltin="1"/>
    <cellStyle name="Heading 2 2" xfId="75" xr:uid="{00000000-0005-0000-0000-00007D020000}"/>
    <cellStyle name="Heading 2 3" xfId="347" xr:uid="{00000000-0005-0000-0000-00007E020000}"/>
    <cellStyle name="Heading 3" xfId="76" builtinId="18" customBuiltin="1"/>
    <cellStyle name="Heading 3 2" xfId="77" xr:uid="{00000000-0005-0000-0000-000080020000}"/>
    <cellStyle name="Heading 3 3" xfId="348" xr:uid="{00000000-0005-0000-0000-000081020000}"/>
    <cellStyle name="Heading 4" xfId="78" builtinId="19" customBuiltin="1"/>
    <cellStyle name="Heading 4 2" xfId="79" xr:uid="{00000000-0005-0000-0000-000083020000}"/>
    <cellStyle name="Heading 4 3" xfId="349" xr:uid="{00000000-0005-0000-0000-000084020000}"/>
    <cellStyle name="Hyperlink" xfId="80" builtinId="8"/>
    <cellStyle name="Hyperlink 2" xfId="81" xr:uid="{00000000-0005-0000-0000-000086020000}"/>
    <cellStyle name="Hyperlink 2 2" xfId="590" xr:uid="{00000000-0005-0000-0000-000087020000}"/>
    <cellStyle name="Hyperlink 2 3" xfId="591" xr:uid="{00000000-0005-0000-0000-000088020000}"/>
    <cellStyle name="Hyperlink 3" xfId="82" xr:uid="{00000000-0005-0000-0000-000089020000}"/>
    <cellStyle name="Hyperlink 4" xfId="83" xr:uid="{00000000-0005-0000-0000-00008A020000}"/>
    <cellStyle name="Hyperlink 5" xfId="592" xr:uid="{00000000-0005-0000-0000-00008B020000}"/>
    <cellStyle name="Hyperlink 6" xfId="593" xr:uid="{00000000-0005-0000-0000-00008C020000}"/>
    <cellStyle name="Hyperlink 7" xfId="2291" xr:uid="{00000000-0005-0000-0000-00008D020000}"/>
    <cellStyle name="Input" xfId="84" builtinId="20" customBuiltin="1"/>
    <cellStyle name="Input 2" xfId="350" xr:uid="{00000000-0005-0000-0000-00008F020000}"/>
    <cellStyle name="Linked Cell" xfId="85" builtinId="24" customBuiltin="1"/>
    <cellStyle name="Linked Cell 2" xfId="351" xr:uid="{00000000-0005-0000-0000-000091020000}"/>
    <cellStyle name="Moneda 2" xfId="2064" xr:uid="{00000000-0005-0000-0000-000092020000}"/>
    <cellStyle name="Neutral" xfId="86" builtinId="28" customBuiltin="1"/>
    <cellStyle name="Neutral 2" xfId="352" xr:uid="{00000000-0005-0000-0000-000094020000}"/>
    <cellStyle name="Normal" xfId="0" builtinId="0"/>
    <cellStyle name="Normal 10" xfId="358" xr:uid="{00000000-0005-0000-0000-000096020000}"/>
    <cellStyle name="Normal 10 2" xfId="475" xr:uid="{00000000-0005-0000-0000-000097020000}"/>
    <cellStyle name="Normal 10 3" xfId="1095" xr:uid="{00000000-0005-0000-0000-000098020000}"/>
    <cellStyle name="Normal 10 4" xfId="2120" xr:uid="{00000000-0005-0000-0000-000099020000}"/>
    <cellStyle name="Normal 11" xfId="87" xr:uid="{00000000-0005-0000-0000-00009A020000}"/>
    <cellStyle name="Normal 11 2" xfId="168" xr:uid="{00000000-0005-0000-0000-00009B020000}"/>
    <cellStyle name="Normal 12" xfId="251" xr:uid="{00000000-0005-0000-0000-00009C020000}"/>
    <cellStyle name="Normal 12 2" xfId="594" xr:uid="{00000000-0005-0000-0000-00009D020000}"/>
    <cellStyle name="Normal 12 3" xfId="968" xr:uid="{00000000-0005-0000-0000-00009E020000}"/>
    <cellStyle name="Normal 12 3 2" xfId="1404" xr:uid="{00000000-0005-0000-0000-00009F020000}"/>
    <cellStyle name="Normal 12 3 2 2" xfId="2287" xr:uid="{00000000-0005-0000-0000-0000A0020000}"/>
    <cellStyle name="Normal 12 4" xfId="1096" xr:uid="{00000000-0005-0000-0000-0000A1020000}"/>
    <cellStyle name="Normal 12 4 2" xfId="2121" xr:uid="{00000000-0005-0000-0000-0000A2020000}"/>
    <cellStyle name="Normal 12 5" xfId="1904" xr:uid="{00000000-0005-0000-0000-0000A3020000}"/>
    <cellStyle name="Normal 12 6" xfId="2066" xr:uid="{00000000-0005-0000-0000-0000A4020000}"/>
    <cellStyle name="Normal 12 6 2" xfId="2281" xr:uid="{00000000-0005-0000-0000-0000A5020000}"/>
    <cellStyle name="Normal 12 6 2 2" xfId="2290" xr:uid="{00000000-0005-0000-0000-0000A6020000}"/>
    <cellStyle name="Normal 13" xfId="476" xr:uid="{00000000-0005-0000-0000-0000A7020000}"/>
    <cellStyle name="Normal 13 2" xfId="683" xr:uid="{00000000-0005-0000-0000-0000A8020000}"/>
    <cellStyle name="Normal 13 2 2" xfId="1405" xr:uid="{00000000-0005-0000-0000-0000A9020000}"/>
    <cellStyle name="Normal 13 3" xfId="1406" xr:uid="{00000000-0005-0000-0000-0000AA020000}"/>
    <cellStyle name="Normal 13 3 2" xfId="2292" xr:uid="{00000000-0005-0000-0000-0000AB020000}"/>
    <cellStyle name="Normal 13 4" xfId="1851" xr:uid="{00000000-0005-0000-0000-0000AC020000}"/>
    <cellStyle name="Normal 14" xfId="1042" xr:uid="{00000000-0005-0000-0000-0000AD020000}"/>
    <cellStyle name="Normal 14 2" xfId="2282" xr:uid="{00000000-0005-0000-0000-0000AE020000}"/>
    <cellStyle name="Normal 15" xfId="2067" xr:uid="{00000000-0005-0000-0000-0000AF020000}"/>
    <cellStyle name="Normal 16" xfId="2293" xr:uid="{00000000-0005-0000-0000-0000B0020000}"/>
    <cellStyle name="Normal 17" xfId="2294" xr:uid="{00000000-0005-0000-0000-0000B1020000}"/>
    <cellStyle name="Normal 2" xfId="88" xr:uid="{00000000-0005-0000-0000-0000B2020000}"/>
    <cellStyle name="Normal 2 2" xfId="89" xr:uid="{00000000-0005-0000-0000-0000B3020000}"/>
    <cellStyle name="Normal 2 2 2" xfId="90" xr:uid="{00000000-0005-0000-0000-0000B4020000}"/>
    <cellStyle name="Normal 2 2 3" xfId="91" xr:uid="{00000000-0005-0000-0000-0000B5020000}"/>
    <cellStyle name="Normal 2 2 3 2" xfId="92" xr:uid="{00000000-0005-0000-0000-0000B6020000}"/>
    <cellStyle name="Normal 2 2 3 2 2" xfId="171" xr:uid="{00000000-0005-0000-0000-0000B7020000}"/>
    <cellStyle name="Normal 2 2 3 3" xfId="170" xr:uid="{00000000-0005-0000-0000-0000B8020000}"/>
    <cellStyle name="Normal 2 2 4" xfId="169" xr:uid="{00000000-0005-0000-0000-0000B9020000}"/>
    <cellStyle name="Normal 2_CS Indicators Survey 2010" xfId="93" xr:uid="{00000000-0005-0000-0000-0000BA020000}"/>
    <cellStyle name="Normal 21" xfId="94" xr:uid="{00000000-0005-0000-0000-0000BB020000}"/>
    <cellStyle name="Normal 21 10" xfId="379" xr:uid="{00000000-0005-0000-0000-0000BC020000}"/>
    <cellStyle name="Normal 21 10 2" xfId="477" xr:uid="{00000000-0005-0000-0000-0000BD020000}"/>
    <cellStyle name="Normal 21 10 2 2" xfId="684" xr:uid="{00000000-0005-0000-0000-0000BE020000}"/>
    <cellStyle name="Normal 21 10 2 2 2" xfId="1407" xr:uid="{00000000-0005-0000-0000-0000BF020000}"/>
    <cellStyle name="Normal 21 10 2 3" xfId="1408" xr:uid="{00000000-0005-0000-0000-0000C0020000}"/>
    <cellStyle name="Normal 21 10 3" xfId="685" xr:uid="{00000000-0005-0000-0000-0000C1020000}"/>
    <cellStyle name="Normal 21 10 3 2" xfId="1409" xr:uid="{00000000-0005-0000-0000-0000C2020000}"/>
    <cellStyle name="Normal 21 10 4" xfId="1097" xr:uid="{00000000-0005-0000-0000-0000C3020000}"/>
    <cellStyle name="Normal 21 10 4 2" xfId="2122" xr:uid="{00000000-0005-0000-0000-0000C4020000}"/>
    <cellStyle name="Normal 21 10 5" xfId="1905" xr:uid="{00000000-0005-0000-0000-0000C5020000}"/>
    <cellStyle name="Normal 21 11" xfId="268" xr:uid="{00000000-0005-0000-0000-0000C6020000}"/>
    <cellStyle name="Normal 21 11 2" xfId="686" xr:uid="{00000000-0005-0000-0000-0000C7020000}"/>
    <cellStyle name="Normal 21 11 2 2" xfId="1410" xr:uid="{00000000-0005-0000-0000-0000C8020000}"/>
    <cellStyle name="Normal 21 11 3" xfId="969" xr:uid="{00000000-0005-0000-0000-0000C9020000}"/>
    <cellStyle name="Normal 21 11 3 2" xfId="1411" xr:uid="{00000000-0005-0000-0000-0000CA020000}"/>
    <cellStyle name="Normal 21 11 4" xfId="1098" xr:uid="{00000000-0005-0000-0000-0000CB020000}"/>
    <cellStyle name="Normal 21 11 4 2" xfId="2123" xr:uid="{00000000-0005-0000-0000-0000CC020000}"/>
    <cellStyle name="Normal 21 11 5" xfId="1906" xr:uid="{00000000-0005-0000-0000-0000CD020000}"/>
    <cellStyle name="Normal 21 12" xfId="478" xr:uid="{00000000-0005-0000-0000-0000CE020000}"/>
    <cellStyle name="Normal 21 12 2" xfId="687" xr:uid="{00000000-0005-0000-0000-0000CF020000}"/>
    <cellStyle name="Normal 21 12 2 2" xfId="1412" xr:uid="{00000000-0005-0000-0000-0000D0020000}"/>
    <cellStyle name="Normal 21 12 3" xfId="1413" xr:uid="{00000000-0005-0000-0000-0000D1020000}"/>
    <cellStyle name="Normal 21 13" xfId="688" xr:uid="{00000000-0005-0000-0000-0000D2020000}"/>
    <cellStyle name="Normal 21 13 2" xfId="1414" xr:uid="{00000000-0005-0000-0000-0000D3020000}"/>
    <cellStyle name="Normal 21 14" xfId="1019" xr:uid="{00000000-0005-0000-0000-0000D4020000}"/>
    <cellStyle name="Normal 21 14 2" xfId="1415" xr:uid="{00000000-0005-0000-0000-0000D5020000}"/>
    <cellStyle name="Normal 21 15" xfId="1027" xr:uid="{00000000-0005-0000-0000-0000D6020000}"/>
    <cellStyle name="Normal 21 15 2" xfId="1416" xr:uid="{00000000-0005-0000-0000-0000D7020000}"/>
    <cellStyle name="Normal 21 16" xfId="1035" xr:uid="{00000000-0005-0000-0000-0000D8020000}"/>
    <cellStyle name="Normal 21 16 2" xfId="1417" xr:uid="{00000000-0005-0000-0000-0000D9020000}"/>
    <cellStyle name="Normal 21 17" xfId="1099" xr:uid="{00000000-0005-0000-0000-0000DA020000}"/>
    <cellStyle name="Normal 21 17 2" xfId="2124" xr:uid="{00000000-0005-0000-0000-0000DB020000}"/>
    <cellStyle name="Normal 21 18" xfId="1907" xr:uid="{00000000-0005-0000-0000-0000DC020000}"/>
    <cellStyle name="Normal 21 2" xfId="140" xr:uid="{00000000-0005-0000-0000-0000DD020000}"/>
    <cellStyle name="Normal 21 2 10" xfId="269" xr:uid="{00000000-0005-0000-0000-0000DE020000}"/>
    <cellStyle name="Normal 21 2 10 2" xfId="689" xr:uid="{00000000-0005-0000-0000-0000DF020000}"/>
    <cellStyle name="Normal 21 2 10 2 2" xfId="1418" xr:uid="{00000000-0005-0000-0000-0000E0020000}"/>
    <cellStyle name="Normal 21 2 10 3" xfId="970" xr:uid="{00000000-0005-0000-0000-0000E1020000}"/>
    <cellStyle name="Normal 21 2 10 3 2" xfId="1419" xr:uid="{00000000-0005-0000-0000-0000E2020000}"/>
    <cellStyle name="Normal 21 2 10 4" xfId="1100" xr:uid="{00000000-0005-0000-0000-0000E3020000}"/>
    <cellStyle name="Normal 21 2 10 4 2" xfId="2125" xr:uid="{00000000-0005-0000-0000-0000E4020000}"/>
    <cellStyle name="Normal 21 2 10 5" xfId="1908" xr:uid="{00000000-0005-0000-0000-0000E5020000}"/>
    <cellStyle name="Normal 21 2 11" xfId="479" xr:uid="{00000000-0005-0000-0000-0000E6020000}"/>
    <cellStyle name="Normal 21 2 11 2" xfId="690" xr:uid="{00000000-0005-0000-0000-0000E7020000}"/>
    <cellStyle name="Normal 21 2 11 2 2" xfId="1420" xr:uid="{00000000-0005-0000-0000-0000E8020000}"/>
    <cellStyle name="Normal 21 2 11 3" xfId="1421" xr:uid="{00000000-0005-0000-0000-0000E9020000}"/>
    <cellStyle name="Normal 21 2 12" xfId="691" xr:uid="{00000000-0005-0000-0000-0000EA020000}"/>
    <cellStyle name="Normal 21 2 12 2" xfId="1422" xr:uid="{00000000-0005-0000-0000-0000EB020000}"/>
    <cellStyle name="Normal 21 2 13" xfId="1023" xr:uid="{00000000-0005-0000-0000-0000EC020000}"/>
    <cellStyle name="Normal 21 2 13 2" xfId="1423" xr:uid="{00000000-0005-0000-0000-0000ED020000}"/>
    <cellStyle name="Normal 21 2 14" xfId="1031" xr:uid="{00000000-0005-0000-0000-0000EE020000}"/>
    <cellStyle name="Normal 21 2 14 2" xfId="1424" xr:uid="{00000000-0005-0000-0000-0000EF020000}"/>
    <cellStyle name="Normal 21 2 15" xfId="1039" xr:uid="{00000000-0005-0000-0000-0000F0020000}"/>
    <cellStyle name="Normal 21 2 15 2" xfId="1425" xr:uid="{00000000-0005-0000-0000-0000F1020000}"/>
    <cellStyle name="Normal 21 2 16" xfId="1101" xr:uid="{00000000-0005-0000-0000-0000F2020000}"/>
    <cellStyle name="Normal 21 2 16 2" xfId="2126" xr:uid="{00000000-0005-0000-0000-0000F3020000}"/>
    <cellStyle name="Normal 21 2 17" xfId="1909" xr:uid="{00000000-0005-0000-0000-0000F4020000}"/>
    <cellStyle name="Normal 21 2 2" xfId="199" xr:uid="{00000000-0005-0000-0000-0000F5020000}"/>
    <cellStyle name="Normal 21 2 2 2" xfId="216" xr:uid="{00000000-0005-0000-0000-0000F6020000}"/>
    <cellStyle name="Normal 21 2 2 2 2" xfId="271" xr:uid="{00000000-0005-0000-0000-0000F7020000}"/>
    <cellStyle name="Normal 21 2 2 2 2 2" xfId="692" xr:uid="{00000000-0005-0000-0000-0000F8020000}"/>
    <cellStyle name="Normal 21 2 2 2 2 2 2" xfId="1426" xr:uid="{00000000-0005-0000-0000-0000F9020000}"/>
    <cellStyle name="Normal 21 2 2 2 2 3" xfId="971" xr:uid="{00000000-0005-0000-0000-0000FA020000}"/>
    <cellStyle name="Normal 21 2 2 2 2 3 2" xfId="1427" xr:uid="{00000000-0005-0000-0000-0000FB020000}"/>
    <cellStyle name="Normal 21 2 2 2 2 4" xfId="1102" xr:uid="{00000000-0005-0000-0000-0000FC020000}"/>
    <cellStyle name="Normal 21 2 2 2 2 4 2" xfId="2127" xr:uid="{00000000-0005-0000-0000-0000FD020000}"/>
    <cellStyle name="Normal 21 2 2 2 2 5" xfId="1910" xr:uid="{00000000-0005-0000-0000-0000FE020000}"/>
    <cellStyle name="Normal 21 2 2 2 3" xfId="480" xr:uid="{00000000-0005-0000-0000-0000FF020000}"/>
    <cellStyle name="Normal 21 2 2 2 3 2" xfId="693" xr:uid="{00000000-0005-0000-0000-000000030000}"/>
    <cellStyle name="Normal 21 2 2 2 3 2 2" xfId="1428" xr:uid="{00000000-0005-0000-0000-000001030000}"/>
    <cellStyle name="Normal 21 2 2 2 3 3" xfId="1429" xr:uid="{00000000-0005-0000-0000-000002030000}"/>
    <cellStyle name="Normal 21 2 2 2 4" xfId="694" xr:uid="{00000000-0005-0000-0000-000003030000}"/>
    <cellStyle name="Normal 21 2 2 2 4 2" xfId="1430" xr:uid="{00000000-0005-0000-0000-000004030000}"/>
    <cellStyle name="Normal 21 2 2 2 5" xfId="1103" xr:uid="{00000000-0005-0000-0000-000005030000}"/>
    <cellStyle name="Normal 21 2 2 2 5 2" xfId="2128" xr:uid="{00000000-0005-0000-0000-000006030000}"/>
    <cellStyle name="Normal 21 2 2 2 6" xfId="1911" xr:uid="{00000000-0005-0000-0000-000007030000}"/>
    <cellStyle name="Normal 21 2 2 3" xfId="380" xr:uid="{00000000-0005-0000-0000-000008030000}"/>
    <cellStyle name="Normal 21 2 2 3 2" xfId="481" xr:uid="{00000000-0005-0000-0000-000009030000}"/>
    <cellStyle name="Normal 21 2 2 3 2 2" xfId="695" xr:uid="{00000000-0005-0000-0000-00000A030000}"/>
    <cellStyle name="Normal 21 2 2 3 2 2 2" xfId="1431" xr:uid="{00000000-0005-0000-0000-00000B030000}"/>
    <cellStyle name="Normal 21 2 2 3 2 3" xfId="1432" xr:uid="{00000000-0005-0000-0000-00000C030000}"/>
    <cellStyle name="Normal 21 2 2 3 3" xfId="696" xr:uid="{00000000-0005-0000-0000-00000D030000}"/>
    <cellStyle name="Normal 21 2 2 3 3 2" xfId="1433" xr:uid="{00000000-0005-0000-0000-00000E030000}"/>
    <cellStyle name="Normal 21 2 2 3 4" xfId="1104" xr:uid="{00000000-0005-0000-0000-00000F030000}"/>
    <cellStyle name="Normal 21 2 2 3 4 2" xfId="2129" xr:uid="{00000000-0005-0000-0000-000010030000}"/>
    <cellStyle name="Normal 21 2 2 3 5" xfId="1912" xr:uid="{00000000-0005-0000-0000-000011030000}"/>
    <cellStyle name="Normal 21 2 2 4" xfId="270" xr:uid="{00000000-0005-0000-0000-000012030000}"/>
    <cellStyle name="Normal 21 2 2 4 2" xfId="697" xr:uid="{00000000-0005-0000-0000-000013030000}"/>
    <cellStyle name="Normal 21 2 2 4 2 2" xfId="1434" xr:uid="{00000000-0005-0000-0000-000014030000}"/>
    <cellStyle name="Normal 21 2 2 4 3" xfId="972" xr:uid="{00000000-0005-0000-0000-000015030000}"/>
    <cellStyle name="Normal 21 2 2 4 3 2" xfId="1435" xr:uid="{00000000-0005-0000-0000-000016030000}"/>
    <cellStyle name="Normal 21 2 2 4 4" xfId="1105" xr:uid="{00000000-0005-0000-0000-000017030000}"/>
    <cellStyle name="Normal 21 2 2 4 4 2" xfId="2130" xr:uid="{00000000-0005-0000-0000-000018030000}"/>
    <cellStyle name="Normal 21 2 2 4 5" xfId="1913" xr:uid="{00000000-0005-0000-0000-000019030000}"/>
    <cellStyle name="Normal 21 2 2 5" xfId="482" xr:uid="{00000000-0005-0000-0000-00001A030000}"/>
    <cellStyle name="Normal 21 2 2 5 2" xfId="698" xr:uid="{00000000-0005-0000-0000-00001B030000}"/>
    <cellStyle name="Normal 21 2 2 5 2 2" xfId="1436" xr:uid="{00000000-0005-0000-0000-00001C030000}"/>
    <cellStyle name="Normal 21 2 2 5 3" xfId="1437" xr:uid="{00000000-0005-0000-0000-00001D030000}"/>
    <cellStyle name="Normal 21 2 2 6" xfId="699" xr:uid="{00000000-0005-0000-0000-00001E030000}"/>
    <cellStyle name="Normal 21 2 2 6 2" xfId="1438" xr:uid="{00000000-0005-0000-0000-00001F030000}"/>
    <cellStyle name="Normal 21 2 2 7" xfId="1106" xr:uid="{00000000-0005-0000-0000-000020030000}"/>
    <cellStyle name="Normal 21 2 2 7 2" xfId="2131" xr:uid="{00000000-0005-0000-0000-000021030000}"/>
    <cellStyle name="Normal 21 2 2 8" xfId="1914" xr:uid="{00000000-0005-0000-0000-000022030000}"/>
    <cellStyle name="Normal 21 2 3" xfId="207" xr:uid="{00000000-0005-0000-0000-000023030000}"/>
    <cellStyle name="Normal 21 2 3 2" xfId="233" xr:uid="{00000000-0005-0000-0000-000024030000}"/>
    <cellStyle name="Normal 21 2 3 2 2" xfId="273" xr:uid="{00000000-0005-0000-0000-000025030000}"/>
    <cellStyle name="Normal 21 2 3 2 2 2" xfId="700" xr:uid="{00000000-0005-0000-0000-000026030000}"/>
    <cellStyle name="Normal 21 2 3 2 2 2 2" xfId="1439" xr:uid="{00000000-0005-0000-0000-000027030000}"/>
    <cellStyle name="Normal 21 2 3 2 2 3" xfId="973" xr:uid="{00000000-0005-0000-0000-000028030000}"/>
    <cellStyle name="Normal 21 2 3 2 2 3 2" xfId="1440" xr:uid="{00000000-0005-0000-0000-000029030000}"/>
    <cellStyle name="Normal 21 2 3 2 2 4" xfId="1107" xr:uid="{00000000-0005-0000-0000-00002A030000}"/>
    <cellStyle name="Normal 21 2 3 2 2 4 2" xfId="2132" xr:uid="{00000000-0005-0000-0000-00002B030000}"/>
    <cellStyle name="Normal 21 2 3 2 2 5" xfId="1915" xr:uid="{00000000-0005-0000-0000-00002C030000}"/>
    <cellStyle name="Normal 21 2 3 2 3" xfId="483" xr:uid="{00000000-0005-0000-0000-00002D030000}"/>
    <cellStyle name="Normal 21 2 3 2 3 2" xfId="701" xr:uid="{00000000-0005-0000-0000-00002E030000}"/>
    <cellStyle name="Normal 21 2 3 2 3 2 2" xfId="1441" xr:uid="{00000000-0005-0000-0000-00002F030000}"/>
    <cellStyle name="Normal 21 2 3 2 3 3" xfId="1442" xr:uid="{00000000-0005-0000-0000-000030030000}"/>
    <cellStyle name="Normal 21 2 3 2 4" xfId="702" xr:uid="{00000000-0005-0000-0000-000031030000}"/>
    <cellStyle name="Normal 21 2 3 2 4 2" xfId="1443" xr:uid="{00000000-0005-0000-0000-000032030000}"/>
    <cellStyle name="Normal 21 2 3 2 5" xfId="1108" xr:uid="{00000000-0005-0000-0000-000033030000}"/>
    <cellStyle name="Normal 21 2 3 2 5 2" xfId="2133" xr:uid="{00000000-0005-0000-0000-000034030000}"/>
    <cellStyle name="Normal 21 2 3 2 6" xfId="1916" xr:uid="{00000000-0005-0000-0000-000035030000}"/>
    <cellStyle name="Normal 21 2 3 3" xfId="381" xr:uid="{00000000-0005-0000-0000-000036030000}"/>
    <cellStyle name="Normal 21 2 3 3 2" xfId="484" xr:uid="{00000000-0005-0000-0000-000037030000}"/>
    <cellStyle name="Normal 21 2 3 3 2 2" xfId="703" xr:uid="{00000000-0005-0000-0000-000038030000}"/>
    <cellStyle name="Normal 21 2 3 3 2 2 2" xfId="1444" xr:uid="{00000000-0005-0000-0000-000039030000}"/>
    <cellStyle name="Normal 21 2 3 3 2 3" xfId="1445" xr:uid="{00000000-0005-0000-0000-00003A030000}"/>
    <cellStyle name="Normal 21 2 3 3 3" xfId="704" xr:uid="{00000000-0005-0000-0000-00003B030000}"/>
    <cellStyle name="Normal 21 2 3 3 3 2" xfId="1446" xr:uid="{00000000-0005-0000-0000-00003C030000}"/>
    <cellStyle name="Normal 21 2 3 3 4" xfId="1109" xr:uid="{00000000-0005-0000-0000-00003D030000}"/>
    <cellStyle name="Normal 21 2 3 3 4 2" xfId="2134" xr:uid="{00000000-0005-0000-0000-00003E030000}"/>
    <cellStyle name="Normal 21 2 3 3 5" xfId="1917" xr:uid="{00000000-0005-0000-0000-00003F030000}"/>
    <cellStyle name="Normal 21 2 3 4" xfId="272" xr:uid="{00000000-0005-0000-0000-000040030000}"/>
    <cellStyle name="Normal 21 2 3 4 2" xfId="705" xr:uid="{00000000-0005-0000-0000-000041030000}"/>
    <cellStyle name="Normal 21 2 3 4 2 2" xfId="1447" xr:uid="{00000000-0005-0000-0000-000042030000}"/>
    <cellStyle name="Normal 21 2 3 4 3" xfId="974" xr:uid="{00000000-0005-0000-0000-000043030000}"/>
    <cellStyle name="Normal 21 2 3 4 3 2" xfId="1448" xr:uid="{00000000-0005-0000-0000-000044030000}"/>
    <cellStyle name="Normal 21 2 3 4 4" xfId="1110" xr:uid="{00000000-0005-0000-0000-000045030000}"/>
    <cellStyle name="Normal 21 2 3 4 4 2" xfId="2135" xr:uid="{00000000-0005-0000-0000-000046030000}"/>
    <cellStyle name="Normal 21 2 3 4 5" xfId="1918" xr:uid="{00000000-0005-0000-0000-000047030000}"/>
    <cellStyle name="Normal 21 2 3 5" xfId="485" xr:uid="{00000000-0005-0000-0000-000048030000}"/>
    <cellStyle name="Normal 21 2 3 5 2" xfId="706" xr:uid="{00000000-0005-0000-0000-000049030000}"/>
    <cellStyle name="Normal 21 2 3 5 2 2" xfId="1449" xr:uid="{00000000-0005-0000-0000-00004A030000}"/>
    <cellStyle name="Normal 21 2 3 5 3" xfId="1450" xr:uid="{00000000-0005-0000-0000-00004B030000}"/>
    <cellStyle name="Normal 21 2 3 6" xfId="707" xr:uid="{00000000-0005-0000-0000-00004C030000}"/>
    <cellStyle name="Normal 21 2 3 6 2" xfId="1451" xr:uid="{00000000-0005-0000-0000-00004D030000}"/>
    <cellStyle name="Normal 21 2 3 7" xfId="1111" xr:uid="{00000000-0005-0000-0000-00004E030000}"/>
    <cellStyle name="Normal 21 2 3 7 2" xfId="2136" xr:uid="{00000000-0005-0000-0000-00004F030000}"/>
    <cellStyle name="Normal 21 2 3 8" xfId="1919" xr:uid="{00000000-0005-0000-0000-000050030000}"/>
    <cellStyle name="Normal 21 2 4" xfId="225" xr:uid="{00000000-0005-0000-0000-000051030000}"/>
    <cellStyle name="Normal 21 2 4 2" xfId="382" xr:uid="{00000000-0005-0000-0000-000052030000}"/>
    <cellStyle name="Normal 21 2 4 2 2" xfId="486" xr:uid="{00000000-0005-0000-0000-000053030000}"/>
    <cellStyle name="Normal 21 2 4 2 2 2" xfId="708" xr:uid="{00000000-0005-0000-0000-000054030000}"/>
    <cellStyle name="Normal 21 2 4 2 2 2 2" xfId="1452" xr:uid="{00000000-0005-0000-0000-000055030000}"/>
    <cellStyle name="Normal 21 2 4 2 2 3" xfId="1453" xr:uid="{00000000-0005-0000-0000-000056030000}"/>
    <cellStyle name="Normal 21 2 4 2 3" xfId="709" xr:uid="{00000000-0005-0000-0000-000057030000}"/>
    <cellStyle name="Normal 21 2 4 2 3 2" xfId="1454" xr:uid="{00000000-0005-0000-0000-000058030000}"/>
    <cellStyle name="Normal 21 2 4 2 4" xfId="1112" xr:uid="{00000000-0005-0000-0000-000059030000}"/>
    <cellStyle name="Normal 21 2 4 2 4 2" xfId="2137" xr:uid="{00000000-0005-0000-0000-00005A030000}"/>
    <cellStyle name="Normal 21 2 4 2 5" xfId="1920" xr:uid="{00000000-0005-0000-0000-00005B030000}"/>
    <cellStyle name="Normal 21 2 4 3" xfId="274" xr:uid="{00000000-0005-0000-0000-00005C030000}"/>
    <cellStyle name="Normal 21 2 4 3 2" xfId="710" xr:uid="{00000000-0005-0000-0000-00005D030000}"/>
    <cellStyle name="Normal 21 2 4 3 2 2" xfId="1455" xr:uid="{00000000-0005-0000-0000-00005E030000}"/>
    <cellStyle name="Normal 21 2 4 3 3" xfId="975" xr:uid="{00000000-0005-0000-0000-00005F030000}"/>
    <cellStyle name="Normal 21 2 4 3 3 2" xfId="1456" xr:uid="{00000000-0005-0000-0000-000060030000}"/>
    <cellStyle name="Normal 21 2 4 3 4" xfId="1113" xr:uid="{00000000-0005-0000-0000-000061030000}"/>
    <cellStyle name="Normal 21 2 4 3 4 2" xfId="2138" xr:uid="{00000000-0005-0000-0000-000062030000}"/>
    <cellStyle name="Normal 21 2 4 3 5" xfId="1921" xr:uid="{00000000-0005-0000-0000-000063030000}"/>
    <cellStyle name="Normal 21 2 4 4" xfId="487" xr:uid="{00000000-0005-0000-0000-000064030000}"/>
    <cellStyle name="Normal 21 2 4 4 2" xfId="711" xr:uid="{00000000-0005-0000-0000-000065030000}"/>
    <cellStyle name="Normal 21 2 4 4 2 2" xfId="1457" xr:uid="{00000000-0005-0000-0000-000066030000}"/>
    <cellStyle name="Normal 21 2 4 4 3" xfId="1458" xr:uid="{00000000-0005-0000-0000-000067030000}"/>
    <cellStyle name="Normal 21 2 4 5" xfId="712" xr:uid="{00000000-0005-0000-0000-000068030000}"/>
    <cellStyle name="Normal 21 2 4 5 2" xfId="1459" xr:uid="{00000000-0005-0000-0000-000069030000}"/>
    <cellStyle name="Normal 21 2 4 6" xfId="1114" xr:uid="{00000000-0005-0000-0000-00006A030000}"/>
    <cellStyle name="Normal 21 2 4 6 2" xfId="2139" xr:uid="{00000000-0005-0000-0000-00006B030000}"/>
    <cellStyle name="Normal 21 2 4 7" xfId="1922" xr:uid="{00000000-0005-0000-0000-00006C030000}"/>
    <cellStyle name="Normal 21 2 5" xfId="239" xr:uid="{00000000-0005-0000-0000-00006D030000}"/>
    <cellStyle name="Normal 21 2 5 2" xfId="383" xr:uid="{00000000-0005-0000-0000-00006E030000}"/>
    <cellStyle name="Normal 21 2 5 2 2" xfId="488" xr:uid="{00000000-0005-0000-0000-00006F030000}"/>
    <cellStyle name="Normal 21 2 5 2 2 2" xfId="713" xr:uid="{00000000-0005-0000-0000-000070030000}"/>
    <cellStyle name="Normal 21 2 5 2 2 2 2" xfId="1460" xr:uid="{00000000-0005-0000-0000-000071030000}"/>
    <cellStyle name="Normal 21 2 5 2 2 3" xfId="1461" xr:uid="{00000000-0005-0000-0000-000072030000}"/>
    <cellStyle name="Normal 21 2 5 2 3" xfId="714" xr:uid="{00000000-0005-0000-0000-000073030000}"/>
    <cellStyle name="Normal 21 2 5 2 3 2" xfId="1462" xr:uid="{00000000-0005-0000-0000-000074030000}"/>
    <cellStyle name="Normal 21 2 5 2 4" xfId="1115" xr:uid="{00000000-0005-0000-0000-000075030000}"/>
    <cellStyle name="Normal 21 2 5 2 4 2" xfId="2140" xr:uid="{00000000-0005-0000-0000-000076030000}"/>
    <cellStyle name="Normal 21 2 5 2 5" xfId="1923" xr:uid="{00000000-0005-0000-0000-000077030000}"/>
    <cellStyle name="Normal 21 2 5 3" xfId="275" xr:uid="{00000000-0005-0000-0000-000078030000}"/>
    <cellStyle name="Normal 21 2 5 3 2" xfId="715" xr:uid="{00000000-0005-0000-0000-000079030000}"/>
    <cellStyle name="Normal 21 2 5 3 2 2" xfId="1463" xr:uid="{00000000-0005-0000-0000-00007A030000}"/>
    <cellStyle name="Normal 21 2 5 3 3" xfId="976" xr:uid="{00000000-0005-0000-0000-00007B030000}"/>
    <cellStyle name="Normal 21 2 5 3 3 2" xfId="1464" xr:uid="{00000000-0005-0000-0000-00007C030000}"/>
    <cellStyle name="Normal 21 2 5 3 4" xfId="1116" xr:uid="{00000000-0005-0000-0000-00007D030000}"/>
    <cellStyle name="Normal 21 2 5 3 4 2" xfId="2141" xr:uid="{00000000-0005-0000-0000-00007E030000}"/>
    <cellStyle name="Normal 21 2 5 3 5" xfId="1924" xr:uid="{00000000-0005-0000-0000-00007F030000}"/>
    <cellStyle name="Normal 21 2 5 4" xfId="489" xr:uid="{00000000-0005-0000-0000-000080030000}"/>
    <cellStyle name="Normal 21 2 5 4 2" xfId="716" xr:uid="{00000000-0005-0000-0000-000081030000}"/>
    <cellStyle name="Normal 21 2 5 4 2 2" xfId="1465" xr:uid="{00000000-0005-0000-0000-000082030000}"/>
    <cellStyle name="Normal 21 2 5 4 3" xfId="1466" xr:uid="{00000000-0005-0000-0000-000083030000}"/>
    <cellStyle name="Normal 21 2 5 5" xfId="717" xr:uid="{00000000-0005-0000-0000-000084030000}"/>
    <cellStyle name="Normal 21 2 5 5 2" xfId="1467" xr:uid="{00000000-0005-0000-0000-000085030000}"/>
    <cellStyle name="Normal 21 2 5 6" xfId="1117" xr:uid="{00000000-0005-0000-0000-000086030000}"/>
    <cellStyle name="Normal 21 2 5 6 2" xfId="2142" xr:uid="{00000000-0005-0000-0000-000087030000}"/>
    <cellStyle name="Normal 21 2 5 7" xfId="1925" xr:uid="{00000000-0005-0000-0000-000088030000}"/>
    <cellStyle name="Normal 21 2 6" xfId="248" xr:uid="{00000000-0005-0000-0000-000089030000}"/>
    <cellStyle name="Normal 21 2 6 2" xfId="384" xr:uid="{00000000-0005-0000-0000-00008A030000}"/>
    <cellStyle name="Normal 21 2 6 2 2" xfId="490" xr:uid="{00000000-0005-0000-0000-00008B030000}"/>
    <cellStyle name="Normal 21 2 6 2 2 2" xfId="718" xr:uid="{00000000-0005-0000-0000-00008C030000}"/>
    <cellStyle name="Normal 21 2 6 2 2 2 2" xfId="1468" xr:uid="{00000000-0005-0000-0000-00008D030000}"/>
    <cellStyle name="Normal 21 2 6 2 2 3" xfId="1469" xr:uid="{00000000-0005-0000-0000-00008E030000}"/>
    <cellStyle name="Normal 21 2 6 2 3" xfId="719" xr:uid="{00000000-0005-0000-0000-00008F030000}"/>
    <cellStyle name="Normal 21 2 6 2 3 2" xfId="1470" xr:uid="{00000000-0005-0000-0000-000090030000}"/>
    <cellStyle name="Normal 21 2 6 2 4" xfId="1118" xr:uid="{00000000-0005-0000-0000-000091030000}"/>
    <cellStyle name="Normal 21 2 6 2 4 2" xfId="2143" xr:uid="{00000000-0005-0000-0000-000092030000}"/>
    <cellStyle name="Normal 21 2 6 2 5" xfId="1926" xr:uid="{00000000-0005-0000-0000-000093030000}"/>
    <cellStyle name="Normal 21 2 6 3" xfId="276" xr:uid="{00000000-0005-0000-0000-000094030000}"/>
    <cellStyle name="Normal 21 2 6 3 2" xfId="720" xr:uid="{00000000-0005-0000-0000-000095030000}"/>
    <cellStyle name="Normal 21 2 6 3 2 2" xfId="1471" xr:uid="{00000000-0005-0000-0000-000096030000}"/>
    <cellStyle name="Normal 21 2 6 3 3" xfId="977" xr:uid="{00000000-0005-0000-0000-000097030000}"/>
    <cellStyle name="Normal 21 2 6 3 3 2" xfId="1472" xr:uid="{00000000-0005-0000-0000-000098030000}"/>
    <cellStyle name="Normal 21 2 6 3 4" xfId="1119" xr:uid="{00000000-0005-0000-0000-000099030000}"/>
    <cellStyle name="Normal 21 2 6 3 4 2" xfId="2144" xr:uid="{00000000-0005-0000-0000-00009A030000}"/>
    <cellStyle name="Normal 21 2 6 3 5" xfId="1927" xr:uid="{00000000-0005-0000-0000-00009B030000}"/>
    <cellStyle name="Normal 21 2 6 4" xfId="491" xr:uid="{00000000-0005-0000-0000-00009C030000}"/>
    <cellStyle name="Normal 21 2 6 4 2" xfId="721" xr:uid="{00000000-0005-0000-0000-00009D030000}"/>
    <cellStyle name="Normal 21 2 6 4 2 2" xfId="1473" xr:uid="{00000000-0005-0000-0000-00009E030000}"/>
    <cellStyle name="Normal 21 2 6 4 3" xfId="1474" xr:uid="{00000000-0005-0000-0000-00009F030000}"/>
    <cellStyle name="Normal 21 2 6 5" xfId="722" xr:uid="{00000000-0005-0000-0000-0000A0030000}"/>
    <cellStyle name="Normal 21 2 6 5 2" xfId="1475" xr:uid="{00000000-0005-0000-0000-0000A1030000}"/>
    <cellStyle name="Normal 21 2 6 6" xfId="1120" xr:uid="{00000000-0005-0000-0000-0000A2030000}"/>
    <cellStyle name="Normal 21 2 6 6 2" xfId="2145" xr:uid="{00000000-0005-0000-0000-0000A3030000}"/>
    <cellStyle name="Normal 21 2 6 7" xfId="1928" xr:uid="{00000000-0005-0000-0000-0000A4030000}"/>
    <cellStyle name="Normal 21 2 7" xfId="385" xr:uid="{00000000-0005-0000-0000-0000A5030000}"/>
    <cellStyle name="Normal 21 2 7 2" xfId="386" xr:uid="{00000000-0005-0000-0000-0000A6030000}"/>
    <cellStyle name="Normal 21 2 7 2 2" xfId="492" xr:uid="{00000000-0005-0000-0000-0000A7030000}"/>
    <cellStyle name="Normal 21 2 7 2 2 2" xfId="723" xr:uid="{00000000-0005-0000-0000-0000A8030000}"/>
    <cellStyle name="Normal 21 2 7 2 2 2 2" xfId="1476" xr:uid="{00000000-0005-0000-0000-0000A9030000}"/>
    <cellStyle name="Normal 21 2 7 2 2 3" xfId="1477" xr:uid="{00000000-0005-0000-0000-0000AA030000}"/>
    <cellStyle name="Normal 21 2 7 2 3" xfId="724" xr:uid="{00000000-0005-0000-0000-0000AB030000}"/>
    <cellStyle name="Normal 21 2 7 2 3 2" xfId="1478" xr:uid="{00000000-0005-0000-0000-0000AC030000}"/>
    <cellStyle name="Normal 21 2 7 2 4" xfId="1121" xr:uid="{00000000-0005-0000-0000-0000AD030000}"/>
    <cellStyle name="Normal 21 2 7 2 4 2" xfId="2146" xr:uid="{00000000-0005-0000-0000-0000AE030000}"/>
    <cellStyle name="Normal 21 2 7 2 5" xfId="1929" xr:uid="{00000000-0005-0000-0000-0000AF030000}"/>
    <cellStyle name="Normal 21 2 7 3" xfId="493" xr:uid="{00000000-0005-0000-0000-0000B0030000}"/>
    <cellStyle name="Normal 21 2 7 3 2" xfId="725" xr:uid="{00000000-0005-0000-0000-0000B1030000}"/>
    <cellStyle name="Normal 21 2 7 3 2 2" xfId="1479" xr:uid="{00000000-0005-0000-0000-0000B2030000}"/>
    <cellStyle name="Normal 21 2 7 3 3" xfId="1480" xr:uid="{00000000-0005-0000-0000-0000B3030000}"/>
    <cellStyle name="Normal 21 2 7 4" xfId="726" xr:uid="{00000000-0005-0000-0000-0000B4030000}"/>
    <cellStyle name="Normal 21 2 7 4 2" xfId="1481" xr:uid="{00000000-0005-0000-0000-0000B5030000}"/>
    <cellStyle name="Normal 21 2 7 5" xfId="1122" xr:uid="{00000000-0005-0000-0000-0000B6030000}"/>
    <cellStyle name="Normal 21 2 7 5 2" xfId="2147" xr:uid="{00000000-0005-0000-0000-0000B7030000}"/>
    <cellStyle name="Normal 21 2 7 6" xfId="1930" xr:uid="{00000000-0005-0000-0000-0000B8030000}"/>
    <cellStyle name="Normal 21 2 8" xfId="387" xr:uid="{00000000-0005-0000-0000-0000B9030000}"/>
    <cellStyle name="Normal 21 2 8 2" xfId="388" xr:uid="{00000000-0005-0000-0000-0000BA030000}"/>
    <cellStyle name="Normal 21 2 8 2 2" xfId="494" xr:uid="{00000000-0005-0000-0000-0000BB030000}"/>
    <cellStyle name="Normal 21 2 8 2 2 2" xfId="727" xr:uid="{00000000-0005-0000-0000-0000BC030000}"/>
    <cellStyle name="Normal 21 2 8 2 2 2 2" xfId="1482" xr:uid="{00000000-0005-0000-0000-0000BD030000}"/>
    <cellStyle name="Normal 21 2 8 2 2 3" xfId="1483" xr:uid="{00000000-0005-0000-0000-0000BE030000}"/>
    <cellStyle name="Normal 21 2 8 2 3" xfId="728" xr:uid="{00000000-0005-0000-0000-0000BF030000}"/>
    <cellStyle name="Normal 21 2 8 2 3 2" xfId="1484" xr:uid="{00000000-0005-0000-0000-0000C0030000}"/>
    <cellStyle name="Normal 21 2 8 2 4" xfId="1123" xr:uid="{00000000-0005-0000-0000-0000C1030000}"/>
    <cellStyle name="Normal 21 2 8 2 4 2" xfId="2148" xr:uid="{00000000-0005-0000-0000-0000C2030000}"/>
    <cellStyle name="Normal 21 2 8 2 5" xfId="1931" xr:uid="{00000000-0005-0000-0000-0000C3030000}"/>
    <cellStyle name="Normal 21 2 8 3" xfId="495" xr:uid="{00000000-0005-0000-0000-0000C4030000}"/>
    <cellStyle name="Normal 21 2 8 3 2" xfId="729" xr:uid="{00000000-0005-0000-0000-0000C5030000}"/>
    <cellStyle name="Normal 21 2 8 3 2 2" xfId="1485" xr:uid="{00000000-0005-0000-0000-0000C6030000}"/>
    <cellStyle name="Normal 21 2 8 3 3" xfId="1486" xr:uid="{00000000-0005-0000-0000-0000C7030000}"/>
    <cellStyle name="Normal 21 2 8 4" xfId="730" xr:uid="{00000000-0005-0000-0000-0000C8030000}"/>
    <cellStyle name="Normal 21 2 8 4 2" xfId="1487" xr:uid="{00000000-0005-0000-0000-0000C9030000}"/>
    <cellStyle name="Normal 21 2 8 5" xfId="1124" xr:uid="{00000000-0005-0000-0000-0000CA030000}"/>
    <cellStyle name="Normal 21 2 8 5 2" xfId="2149" xr:uid="{00000000-0005-0000-0000-0000CB030000}"/>
    <cellStyle name="Normal 21 2 8 6" xfId="1932" xr:uid="{00000000-0005-0000-0000-0000CC030000}"/>
    <cellStyle name="Normal 21 2 9" xfId="389" xr:uid="{00000000-0005-0000-0000-0000CD030000}"/>
    <cellStyle name="Normal 21 2 9 2" xfId="496" xr:uid="{00000000-0005-0000-0000-0000CE030000}"/>
    <cellStyle name="Normal 21 2 9 2 2" xfId="731" xr:uid="{00000000-0005-0000-0000-0000CF030000}"/>
    <cellStyle name="Normal 21 2 9 2 2 2" xfId="1488" xr:uid="{00000000-0005-0000-0000-0000D0030000}"/>
    <cellStyle name="Normal 21 2 9 2 3" xfId="1489" xr:uid="{00000000-0005-0000-0000-0000D1030000}"/>
    <cellStyle name="Normal 21 2 9 3" xfId="732" xr:uid="{00000000-0005-0000-0000-0000D2030000}"/>
    <cellStyle name="Normal 21 2 9 3 2" xfId="1490" xr:uid="{00000000-0005-0000-0000-0000D3030000}"/>
    <cellStyle name="Normal 21 2 9 4" xfId="1125" xr:uid="{00000000-0005-0000-0000-0000D4030000}"/>
    <cellStyle name="Normal 21 2 9 4 2" xfId="2150" xr:uid="{00000000-0005-0000-0000-0000D5030000}"/>
    <cellStyle name="Normal 21 2 9 5" xfId="1933" xr:uid="{00000000-0005-0000-0000-0000D6030000}"/>
    <cellStyle name="Normal 21 3" xfId="172" xr:uid="{00000000-0005-0000-0000-0000D7030000}"/>
    <cellStyle name="Normal 21 3 2" xfId="231" xr:uid="{00000000-0005-0000-0000-0000D8030000}"/>
    <cellStyle name="Normal 21 3 2 2" xfId="278" xr:uid="{00000000-0005-0000-0000-0000D9030000}"/>
    <cellStyle name="Normal 21 3 2 2 2" xfId="733" xr:uid="{00000000-0005-0000-0000-0000DA030000}"/>
    <cellStyle name="Normal 21 3 2 2 2 2" xfId="1491" xr:uid="{00000000-0005-0000-0000-0000DB030000}"/>
    <cellStyle name="Normal 21 3 2 2 3" xfId="978" xr:uid="{00000000-0005-0000-0000-0000DC030000}"/>
    <cellStyle name="Normal 21 3 2 2 3 2" xfId="1492" xr:uid="{00000000-0005-0000-0000-0000DD030000}"/>
    <cellStyle name="Normal 21 3 2 2 4" xfId="1126" xr:uid="{00000000-0005-0000-0000-0000DE030000}"/>
    <cellStyle name="Normal 21 3 2 2 4 2" xfId="2151" xr:uid="{00000000-0005-0000-0000-0000DF030000}"/>
    <cellStyle name="Normal 21 3 2 2 5" xfId="1934" xr:uid="{00000000-0005-0000-0000-0000E0030000}"/>
    <cellStyle name="Normal 21 3 2 3" xfId="497" xr:uid="{00000000-0005-0000-0000-0000E1030000}"/>
    <cellStyle name="Normal 21 3 2 3 2" xfId="734" xr:uid="{00000000-0005-0000-0000-0000E2030000}"/>
    <cellStyle name="Normal 21 3 2 3 2 2" xfId="1493" xr:uid="{00000000-0005-0000-0000-0000E3030000}"/>
    <cellStyle name="Normal 21 3 2 3 3" xfId="1494" xr:uid="{00000000-0005-0000-0000-0000E4030000}"/>
    <cellStyle name="Normal 21 3 2 4" xfId="735" xr:uid="{00000000-0005-0000-0000-0000E5030000}"/>
    <cellStyle name="Normal 21 3 2 4 2" xfId="1495" xr:uid="{00000000-0005-0000-0000-0000E6030000}"/>
    <cellStyle name="Normal 21 3 2 5" xfId="1127" xr:uid="{00000000-0005-0000-0000-0000E7030000}"/>
    <cellStyle name="Normal 21 3 2 5 2" xfId="2152" xr:uid="{00000000-0005-0000-0000-0000E8030000}"/>
    <cellStyle name="Normal 21 3 2 6" xfId="1935" xr:uid="{00000000-0005-0000-0000-0000E9030000}"/>
    <cellStyle name="Normal 21 3 3" xfId="390" xr:uid="{00000000-0005-0000-0000-0000EA030000}"/>
    <cellStyle name="Normal 21 3 3 2" xfId="498" xr:uid="{00000000-0005-0000-0000-0000EB030000}"/>
    <cellStyle name="Normal 21 3 3 2 2" xfId="736" xr:uid="{00000000-0005-0000-0000-0000EC030000}"/>
    <cellStyle name="Normal 21 3 3 2 2 2" xfId="1496" xr:uid="{00000000-0005-0000-0000-0000ED030000}"/>
    <cellStyle name="Normal 21 3 3 2 3" xfId="1497" xr:uid="{00000000-0005-0000-0000-0000EE030000}"/>
    <cellStyle name="Normal 21 3 3 3" xfId="737" xr:uid="{00000000-0005-0000-0000-0000EF030000}"/>
    <cellStyle name="Normal 21 3 3 3 2" xfId="1498" xr:uid="{00000000-0005-0000-0000-0000F0030000}"/>
    <cellStyle name="Normal 21 3 3 4" xfId="1128" xr:uid="{00000000-0005-0000-0000-0000F1030000}"/>
    <cellStyle name="Normal 21 3 3 4 2" xfId="2153" xr:uid="{00000000-0005-0000-0000-0000F2030000}"/>
    <cellStyle name="Normal 21 3 3 5" xfId="1936" xr:uid="{00000000-0005-0000-0000-0000F3030000}"/>
    <cellStyle name="Normal 21 3 4" xfId="277" xr:uid="{00000000-0005-0000-0000-0000F4030000}"/>
    <cellStyle name="Normal 21 3 4 2" xfId="738" xr:uid="{00000000-0005-0000-0000-0000F5030000}"/>
    <cellStyle name="Normal 21 3 4 2 2" xfId="1499" xr:uid="{00000000-0005-0000-0000-0000F6030000}"/>
    <cellStyle name="Normal 21 3 4 3" xfId="979" xr:uid="{00000000-0005-0000-0000-0000F7030000}"/>
    <cellStyle name="Normal 21 3 4 3 2" xfId="1500" xr:uid="{00000000-0005-0000-0000-0000F8030000}"/>
    <cellStyle name="Normal 21 3 4 4" xfId="1129" xr:uid="{00000000-0005-0000-0000-0000F9030000}"/>
    <cellStyle name="Normal 21 3 4 4 2" xfId="2154" xr:uid="{00000000-0005-0000-0000-0000FA030000}"/>
    <cellStyle name="Normal 21 3 4 5" xfId="1937" xr:uid="{00000000-0005-0000-0000-0000FB030000}"/>
    <cellStyle name="Normal 21 3 5" xfId="499" xr:uid="{00000000-0005-0000-0000-0000FC030000}"/>
    <cellStyle name="Normal 21 3 5 2" xfId="739" xr:uid="{00000000-0005-0000-0000-0000FD030000}"/>
    <cellStyle name="Normal 21 3 5 2 2" xfId="1501" xr:uid="{00000000-0005-0000-0000-0000FE030000}"/>
    <cellStyle name="Normal 21 3 5 3" xfId="1502" xr:uid="{00000000-0005-0000-0000-0000FF030000}"/>
    <cellStyle name="Normal 21 3 6" xfId="740" xr:uid="{00000000-0005-0000-0000-000000040000}"/>
    <cellStyle name="Normal 21 3 6 2" xfId="1503" xr:uid="{00000000-0005-0000-0000-000001040000}"/>
    <cellStyle name="Normal 21 3 7" xfId="1130" xr:uid="{00000000-0005-0000-0000-000002040000}"/>
    <cellStyle name="Normal 21 3 7 2" xfId="2155" xr:uid="{00000000-0005-0000-0000-000003040000}"/>
    <cellStyle name="Normal 21 3 8" xfId="1938" xr:uid="{00000000-0005-0000-0000-000004040000}"/>
    <cellStyle name="Normal 21 4" xfId="203" xr:uid="{00000000-0005-0000-0000-000005040000}"/>
    <cellStyle name="Normal 21 4 2" xfId="228" xr:uid="{00000000-0005-0000-0000-000006040000}"/>
    <cellStyle name="Normal 21 4 2 2" xfId="280" xr:uid="{00000000-0005-0000-0000-000007040000}"/>
    <cellStyle name="Normal 21 4 2 2 2" xfId="741" xr:uid="{00000000-0005-0000-0000-000008040000}"/>
    <cellStyle name="Normal 21 4 2 2 2 2" xfId="1504" xr:uid="{00000000-0005-0000-0000-000009040000}"/>
    <cellStyle name="Normal 21 4 2 2 3" xfId="980" xr:uid="{00000000-0005-0000-0000-00000A040000}"/>
    <cellStyle name="Normal 21 4 2 2 3 2" xfId="1505" xr:uid="{00000000-0005-0000-0000-00000B040000}"/>
    <cellStyle name="Normal 21 4 2 2 4" xfId="1131" xr:uid="{00000000-0005-0000-0000-00000C040000}"/>
    <cellStyle name="Normal 21 4 2 2 4 2" xfId="2156" xr:uid="{00000000-0005-0000-0000-00000D040000}"/>
    <cellStyle name="Normal 21 4 2 2 5" xfId="1939" xr:uid="{00000000-0005-0000-0000-00000E040000}"/>
    <cellStyle name="Normal 21 4 2 3" xfId="500" xr:uid="{00000000-0005-0000-0000-00000F040000}"/>
    <cellStyle name="Normal 21 4 2 3 2" xfId="742" xr:uid="{00000000-0005-0000-0000-000010040000}"/>
    <cellStyle name="Normal 21 4 2 3 2 2" xfId="1506" xr:uid="{00000000-0005-0000-0000-000011040000}"/>
    <cellStyle name="Normal 21 4 2 3 3" xfId="1507" xr:uid="{00000000-0005-0000-0000-000012040000}"/>
    <cellStyle name="Normal 21 4 2 4" xfId="743" xr:uid="{00000000-0005-0000-0000-000013040000}"/>
    <cellStyle name="Normal 21 4 2 4 2" xfId="1508" xr:uid="{00000000-0005-0000-0000-000014040000}"/>
    <cellStyle name="Normal 21 4 2 5" xfId="1132" xr:uid="{00000000-0005-0000-0000-000015040000}"/>
    <cellStyle name="Normal 21 4 2 5 2" xfId="2157" xr:uid="{00000000-0005-0000-0000-000016040000}"/>
    <cellStyle name="Normal 21 4 2 6" xfId="1940" xr:uid="{00000000-0005-0000-0000-000017040000}"/>
    <cellStyle name="Normal 21 4 3" xfId="391" xr:uid="{00000000-0005-0000-0000-000018040000}"/>
    <cellStyle name="Normal 21 4 3 2" xfId="501" xr:uid="{00000000-0005-0000-0000-000019040000}"/>
    <cellStyle name="Normal 21 4 3 2 2" xfId="744" xr:uid="{00000000-0005-0000-0000-00001A040000}"/>
    <cellStyle name="Normal 21 4 3 2 2 2" xfId="1509" xr:uid="{00000000-0005-0000-0000-00001B040000}"/>
    <cellStyle name="Normal 21 4 3 2 3" xfId="1510" xr:uid="{00000000-0005-0000-0000-00001C040000}"/>
    <cellStyle name="Normal 21 4 3 3" xfId="745" xr:uid="{00000000-0005-0000-0000-00001D040000}"/>
    <cellStyle name="Normal 21 4 3 3 2" xfId="1511" xr:uid="{00000000-0005-0000-0000-00001E040000}"/>
    <cellStyle name="Normal 21 4 3 4" xfId="1133" xr:uid="{00000000-0005-0000-0000-00001F040000}"/>
    <cellStyle name="Normal 21 4 3 4 2" xfId="2158" xr:uid="{00000000-0005-0000-0000-000020040000}"/>
    <cellStyle name="Normal 21 4 3 5" xfId="1941" xr:uid="{00000000-0005-0000-0000-000021040000}"/>
    <cellStyle name="Normal 21 4 4" xfId="279" xr:uid="{00000000-0005-0000-0000-000022040000}"/>
    <cellStyle name="Normal 21 4 4 2" xfId="746" xr:uid="{00000000-0005-0000-0000-000023040000}"/>
    <cellStyle name="Normal 21 4 4 2 2" xfId="1512" xr:uid="{00000000-0005-0000-0000-000024040000}"/>
    <cellStyle name="Normal 21 4 4 3" xfId="981" xr:uid="{00000000-0005-0000-0000-000025040000}"/>
    <cellStyle name="Normal 21 4 4 3 2" xfId="1513" xr:uid="{00000000-0005-0000-0000-000026040000}"/>
    <cellStyle name="Normal 21 4 4 4" xfId="1134" xr:uid="{00000000-0005-0000-0000-000027040000}"/>
    <cellStyle name="Normal 21 4 4 4 2" xfId="2159" xr:uid="{00000000-0005-0000-0000-000028040000}"/>
    <cellStyle name="Normal 21 4 4 5" xfId="1942" xr:uid="{00000000-0005-0000-0000-000029040000}"/>
    <cellStyle name="Normal 21 4 5" xfId="502" xr:uid="{00000000-0005-0000-0000-00002A040000}"/>
    <cellStyle name="Normal 21 4 5 2" xfId="747" xr:uid="{00000000-0005-0000-0000-00002B040000}"/>
    <cellStyle name="Normal 21 4 5 2 2" xfId="1514" xr:uid="{00000000-0005-0000-0000-00002C040000}"/>
    <cellStyle name="Normal 21 4 5 3" xfId="1515" xr:uid="{00000000-0005-0000-0000-00002D040000}"/>
    <cellStyle name="Normal 21 4 6" xfId="748" xr:uid="{00000000-0005-0000-0000-00002E040000}"/>
    <cellStyle name="Normal 21 4 6 2" xfId="1516" xr:uid="{00000000-0005-0000-0000-00002F040000}"/>
    <cellStyle name="Normal 21 4 7" xfId="1135" xr:uid="{00000000-0005-0000-0000-000030040000}"/>
    <cellStyle name="Normal 21 4 7 2" xfId="2160" xr:uid="{00000000-0005-0000-0000-000031040000}"/>
    <cellStyle name="Normal 21 4 8" xfId="1943" xr:uid="{00000000-0005-0000-0000-000032040000}"/>
    <cellStyle name="Normal 21 5" xfId="219" xr:uid="{00000000-0005-0000-0000-000033040000}"/>
    <cellStyle name="Normal 21 5 2" xfId="392" xr:uid="{00000000-0005-0000-0000-000034040000}"/>
    <cellStyle name="Normal 21 5 2 2" xfId="503" xr:uid="{00000000-0005-0000-0000-000035040000}"/>
    <cellStyle name="Normal 21 5 2 2 2" xfId="749" xr:uid="{00000000-0005-0000-0000-000036040000}"/>
    <cellStyle name="Normal 21 5 2 2 2 2" xfId="1517" xr:uid="{00000000-0005-0000-0000-000037040000}"/>
    <cellStyle name="Normal 21 5 2 2 3" xfId="1518" xr:uid="{00000000-0005-0000-0000-000038040000}"/>
    <cellStyle name="Normal 21 5 2 3" xfId="750" xr:uid="{00000000-0005-0000-0000-000039040000}"/>
    <cellStyle name="Normal 21 5 2 3 2" xfId="1519" xr:uid="{00000000-0005-0000-0000-00003A040000}"/>
    <cellStyle name="Normal 21 5 2 4" xfId="1136" xr:uid="{00000000-0005-0000-0000-00003B040000}"/>
    <cellStyle name="Normal 21 5 2 4 2" xfId="2161" xr:uid="{00000000-0005-0000-0000-00003C040000}"/>
    <cellStyle name="Normal 21 5 2 5" xfId="1944" xr:uid="{00000000-0005-0000-0000-00003D040000}"/>
    <cellStyle name="Normal 21 5 3" xfId="281" xr:uid="{00000000-0005-0000-0000-00003E040000}"/>
    <cellStyle name="Normal 21 5 3 2" xfId="751" xr:uid="{00000000-0005-0000-0000-00003F040000}"/>
    <cellStyle name="Normal 21 5 3 2 2" xfId="1520" xr:uid="{00000000-0005-0000-0000-000040040000}"/>
    <cellStyle name="Normal 21 5 3 3" xfId="982" xr:uid="{00000000-0005-0000-0000-000041040000}"/>
    <cellStyle name="Normal 21 5 3 3 2" xfId="1521" xr:uid="{00000000-0005-0000-0000-000042040000}"/>
    <cellStyle name="Normal 21 5 3 4" xfId="1137" xr:uid="{00000000-0005-0000-0000-000043040000}"/>
    <cellStyle name="Normal 21 5 3 4 2" xfId="2162" xr:uid="{00000000-0005-0000-0000-000044040000}"/>
    <cellStyle name="Normal 21 5 3 5" xfId="1945" xr:uid="{00000000-0005-0000-0000-000045040000}"/>
    <cellStyle name="Normal 21 5 4" xfId="504" xr:uid="{00000000-0005-0000-0000-000046040000}"/>
    <cellStyle name="Normal 21 5 4 2" xfId="752" xr:uid="{00000000-0005-0000-0000-000047040000}"/>
    <cellStyle name="Normal 21 5 4 2 2" xfId="1522" xr:uid="{00000000-0005-0000-0000-000048040000}"/>
    <cellStyle name="Normal 21 5 4 3" xfId="1523" xr:uid="{00000000-0005-0000-0000-000049040000}"/>
    <cellStyle name="Normal 21 5 5" xfId="753" xr:uid="{00000000-0005-0000-0000-00004A040000}"/>
    <cellStyle name="Normal 21 5 5 2" xfId="1524" xr:uid="{00000000-0005-0000-0000-00004B040000}"/>
    <cellStyle name="Normal 21 5 6" xfId="1138" xr:uid="{00000000-0005-0000-0000-00004C040000}"/>
    <cellStyle name="Normal 21 5 6 2" xfId="2163" xr:uid="{00000000-0005-0000-0000-00004D040000}"/>
    <cellStyle name="Normal 21 5 7" xfId="1946" xr:uid="{00000000-0005-0000-0000-00004E040000}"/>
    <cellStyle name="Normal 21 6" xfId="235" xr:uid="{00000000-0005-0000-0000-00004F040000}"/>
    <cellStyle name="Normal 21 6 2" xfId="393" xr:uid="{00000000-0005-0000-0000-000050040000}"/>
    <cellStyle name="Normal 21 6 2 2" xfId="505" xr:uid="{00000000-0005-0000-0000-000051040000}"/>
    <cellStyle name="Normal 21 6 2 2 2" xfId="754" xr:uid="{00000000-0005-0000-0000-000052040000}"/>
    <cellStyle name="Normal 21 6 2 2 2 2" xfId="1525" xr:uid="{00000000-0005-0000-0000-000053040000}"/>
    <cellStyle name="Normal 21 6 2 2 3" xfId="1526" xr:uid="{00000000-0005-0000-0000-000054040000}"/>
    <cellStyle name="Normal 21 6 2 3" xfId="755" xr:uid="{00000000-0005-0000-0000-000055040000}"/>
    <cellStyle name="Normal 21 6 2 3 2" xfId="1527" xr:uid="{00000000-0005-0000-0000-000056040000}"/>
    <cellStyle name="Normal 21 6 2 4" xfId="1139" xr:uid="{00000000-0005-0000-0000-000057040000}"/>
    <cellStyle name="Normal 21 6 2 4 2" xfId="2164" xr:uid="{00000000-0005-0000-0000-000058040000}"/>
    <cellStyle name="Normal 21 6 2 5" xfId="1947" xr:uid="{00000000-0005-0000-0000-000059040000}"/>
    <cellStyle name="Normal 21 6 3" xfId="282" xr:uid="{00000000-0005-0000-0000-00005A040000}"/>
    <cellStyle name="Normal 21 6 3 2" xfId="756" xr:uid="{00000000-0005-0000-0000-00005B040000}"/>
    <cellStyle name="Normal 21 6 3 2 2" xfId="1528" xr:uid="{00000000-0005-0000-0000-00005C040000}"/>
    <cellStyle name="Normal 21 6 3 3" xfId="983" xr:uid="{00000000-0005-0000-0000-00005D040000}"/>
    <cellStyle name="Normal 21 6 3 3 2" xfId="1529" xr:uid="{00000000-0005-0000-0000-00005E040000}"/>
    <cellStyle name="Normal 21 6 3 4" xfId="1140" xr:uid="{00000000-0005-0000-0000-00005F040000}"/>
    <cellStyle name="Normal 21 6 3 4 2" xfId="2165" xr:uid="{00000000-0005-0000-0000-000060040000}"/>
    <cellStyle name="Normal 21 6 3 5" xfId="1948" xr:uid="{00000000-0005-0000-0000-000061040000}"/>
    <cellStyle name="Normal 21 6 4" xfId="506" xr:uid="{00000000-0005-0000-0000-000062040000}"/>
    <cellStyle name="Normal 21 6 4 2" xfId="757" xr:uid="{00000000-0005-0000-0000-000063040000}"/>
    <cellStyle name="Normal 21 6 4 2 2" xfId="1530" xr:uid="{00000000-0005-0000-0000-000064040000}"/>
    <cellStyle name="Normal 21 6 4 3" xfId="1531" xr:uid="{00000000-0005-0000-0000-000065040000}"/>
    <cellStyle name="Normal 21 6 5" xfId="758" xr:uid="{00000000-0005-0000-0000-000066040000}"/>
    <cellStyle name="Normal 21 6 5 2" xfId="1532" xr:uid="{00000000-0005-0000-0000-000067040000}"/>
    <cellStyle name="Normal 21 6 6" xfId="1141" xr:uid="{00000000-0005-0000-0000-000068040000}"/>
    <cellStyle name="Normal 21 6 6 2" xfId="2166" xr:uid="{00000000-0005-0000-0000-000069040000}"/>
    <cellStyle name="Normal 21 6 7" xfId="1949" xr:uid="{00000000-0005-0000-0000-00006A040000}"/>
    <cellStyle name="Normal 21 7" xfId="244" xr:uid="{00000000-0005-0000-0000-00006B040000}"/>
    <cellStyle name="Normal 21 7 2" xfId="394" xr:uid="{00000000-0005-0000-0000-00006C040000}"/>
    <cellStyle name="Normal 21 7 2 2" xfId="507" xr:uid="{00000000-0005-0000-0000-00006D040000}"/>
    <cellStyle name="Normal 21 7 2 2 2" xfId="759" xr:uid="{00000000-0005-0000-0000-00006E040000}"/>
    <cellStyle name="Normal 21 7 2 2 2 2" xfId="1533" xr:uid="{00000000-0005-0000-0000-00006F040000}"/>
    <cellStyle name="Normal 21 7 2 2 3" xfId="1534" xr:uid="{00000000-0005-0000-0000-000070040000}"/>
    <cellStyle name="Normal 21 7 2 3" xfId="760" xr:uid="{00000000-0005-0000-0000-000071040000}"/>
    <cellStyle name="Normal 21 7 2 3 2" xfId="1535" xr:uid="{00000000-0005-0000-0000-000072040000}"/>
    <cellStyle name="Normal 21 7 2 4" xfId="1142" xr:uid="{00000000-0005-0000-0000-000073040000}"/>
    <cellStyle name="Normal 21 7 2 4 2" xfId="2167" xr:uid="{00000000-0005-0000-0000-000074040000}"/>
    <cellStyle name="Normal 21 7 2 5" xfId="1950" xr:uid="{00000000-0005-0000-0000-000075040000}"/>
    <cellStyle name="Normal 21 7 3" xfId="283" xr:uid="{00000000-0005-0000-0000-000076040000}"/>
    <cellStyle name="Normal 21 7 3 2" xfId="761" xr:uid="{00000000-0005-0000-0000-000077040000}"/>
    <cellStyle name="Normal 21 7 3 2 2" xfId="1536" xr:uid="{00000000-0005-0000-0000-000078040000}"/>
    <cellStyle name="Normal 21 7 3 3" xfId="984" xr:uid="{00000000-0005-0000-0000-000079040000}"/>
    <cellStyle name="Normal 21 7 3 3 2" xfId="1537" xr:uid="{00000000-0005-0000-0000-00007A040000}"/>
    <cellStyle name="Normal 21 7 3 4" xfId="1143" xr:uid="{00000000-0005-0000-0000-00007B040000}"/>
    <cellStyle name="Normal 21 7 3 4 2" xfId="2168" xr:uid="{00000000-0005-0000-0000-00007C040000}"/>
    <cellStyle name="Normal 21 7 3 5" xfId="1951" xr:uid="{00000000-0005-0000-0000-00007D040000}"/>
    <cellStyle name="Normal 21 7 4" xfId="508" xr:uid="{00000000-0005-0000-0000-00007E040000}"/>
    <cellStyle name="Normal 21 7 4 2" xfId="762" xr:uid="{00000000-0005-0000-0000-00007F040000}"/>
    <cellStyle name="Normal 21 7 4 2 2" xfId="1538" xr:uid="{00000000-0005-0000-0000-000080040000}"/>
    <cellStyle name="Normal 21 7 4 3" xfId="1539" xr:uid="{00000000-0005-0000-0000-000081040000}"/>
    <cellStyle name="Normal 21 7 5" xfId="763" xr:uid="{00000000-0005-0000-0000-000082040000}"/>
    <cellStyle name="Normal 21 7 5 2" xfId="1540" xr:uid="{00000000-0005-0000-0000-000083040000}"/>
    <cellStyle name="Normal 21 7 6" xfId="1144" xr:uid="{00000000-0005-0000-0000-000084040000}"/>
    <cellStyle name="Normal 21 7 6 2" xfId="2169" xr:uid="{00000000-0005-0000-0000-000085040000}"/>
    <cellStyle name="Normal 21 7 7" xfId="1952" xr:uid="{00000000-0005-0000-0000-000086040000}"/>
    <cellStyle name="Normal 21 8" xfId="395" xr:uid="{00000000-0005-0000-0000-000087040000}"/>
    <cellStyle name="Normal 21 8 2" xfId="396" xr:uid="{00000000-0005-0000-0000-000088040000}"/>
    <cellStyle name="Normal 21 8 2 2" xfId="509" xr:uid="{00000000-0005-0000-0000-000089040000}"/>
    <cellStyle name="Normal 21 8 2 2 2" xfId="764" xr:uid="{00000000-0005-0000-0000-00008A040000}"/>
    <cellStyle name="Normal 21 8 2 2 2 2" xfId="1541" xr:uid="{00000000-0005-0000-0000-00008B040000}"/>
    <cellStyle name="Normal 21 8 2 2 3" xfId="1542" xr:uid="{00000000-0005-0000-0000-00008C040000}"/>
    <cellStyle name="Normal 21 8 2 3" xfId="765" xr:uid="{00000000-0005-0000-0000-00008D040000}"/>
    <cellStyle name="Normal 21 8 2 3 2" xfId="1543" xr:uid="{00000000-0005-0000-0000-00008E040000}"/>
    <cellStyle name="Normal 21 8 2 4" xfId="1145" xr:uid="{00000000-0005-0000-0000-00008F040000}"/>
    <cellStyle name="Normal 21 8 2 4 2" xfId="2170" xr:uid="{00000000-0005-0000-0000-000090040000}"/>
    <cellStyle name="Normal 21 8 2 5" xfId="1953" xr:uid="{00000000-0005-0000-0000-000091040000}"/>
    <cellStyle name="Normal 21 8 3" xfId="510" xr:uid="{00000000-0005-0000-0000-000092040000}"/>
    <cellStyle name="Normal 21 8 3 2" xfId="766" xr:uid="{00000000-0005-0000-0000-000093040000}"/>
    <cellStyle name="Normal 21 8 3 2 2" xfId="1544" xr:uid="{00000000-0005-0000-0000-000094040000}"/>
    <cellStyle name="Normal 21 8 3 3" xfId="1545" xr:uid="{00000000-0005-0000-0000-000095040000}"/>
    <cellStyle name="Normal 21 8 4" xfId="767" xr:uid="{00000000-0005-0000-0000-000096040000}"/>
    <cellStyle name="Normal 21 8 4 2" xfId="1546" xr:uid="{00000000-0005-0000-0000-000097040000}"/>
    <cellStyle name="Normal 21 8 5" xfId="1146" xr:uid="{00000000-0005-0000-0000-000098040000}"/>
    <cellStyle name="Normal 21 8 5 2" xfId="2171" xr:uid="{00000000-0005-0000-0000-000099040000}"/>
    <cellStyle name="Normal 21 8 6" xfId="1954" xr:uid="{00000000-0005-0000-0000-00009A040000}"/>
    <cellStyle name="Normal 21 9" xfId="397" xr:uid="{00000000-0005-0000-0000-00009B040000}"/>
    <cellStyle name="Normal 21 9 2" xfId="398" xr:uid="{00000000-0005-0000-0000-00009C040000}"/>
    <cellStyle name="Normal 21 9 2 2" xfId="511" xr:uid="{00000000-0005-0000-0000-00009D040000}"/>
    <cellStyle name="Normal 21 9 2 2 2" xfId="768" xr:uid="{00000000-0005-0000-0000-00009E040000}"/>
    <cellStyle name="Normal 21 9 2 2 2 2" xfId="1547" xr:uid="{00000000-0005-0000-0000-00009F040000}"/>
    <cellStyle name="Normal 21 9 2 2 3" xfId="1548" xr:uid="{00000000-0005-0000-0000-0000A0040000}"/>
    <cellStyle name="Normal 21 9 2 3" xfId="769" xr:uid="{00000000-0005-0000-0000-0000A1040000}"/>
    <cellStyle name="Normal 21 9 2 3 2" xfId="1549" xr:uid="{00000000-0005-0000-0000-0000A2040000}"/>
    <cellStyle name="Normal 21 9 2 4" xfId="1147" xr:uid="{00000000-0005-0000-0000-0000A3040000}"/>
    <cellStyle name="Normal 21 9 2 4 2" xfId="2172" xr:uid="{00000000-0005-0000-0000-0000A4040000}"/>
    <cellStyle name="Normal 21 9 2 5" xfId="1955" xr:uid="{00000000-0005-0000-0000-0000A5040000}"/>
    <cellStyle name="Normal 21 9 3" xfId="512" xr:uid="{00000000-0005-0000-0000-0000A6040000}"/>
    <cellStyle name="Normal 21 9 3 2" xfId="770" xr:uid="{00000000-0005-0000-0000-0000A7040000}"/>
    <cellStyle name="Normal 21 9 3 2 2" xfId="1550" xr:uid="{00000000-0005-0000-0000-0000A8040000}"/>
    <cellStyle name="Normal 21 9 3 3" xfId="1551" xr:uid="{00000000-0005-0000-0000-0000A9040000}"/>
    <cellStyle name="Normal 21 9 4" xfId="771" xr:uid="{00000000-0005-0000-0000-0000AA040000}"/>
    <cellStyle name="Normal 21 9 4 2" xfId="1552" xr:uid="{00000000-0005-0000-0000-0000AB040000}"/>
    <cellStyle name="Normal 21 9 5" xfId="1148" xr:uid="{00000000-0005-0000-0000-0000AC040000}"/>
    <cellStyle name="Normal 21 9 5 2" xfId="2173" xr:uid="{00000000-0005-0000-0000-0000AD040000}"/>
    <cellStyle name="Normal 21 9 6" xfId="1956" xr:uid="{00000000-0005-0000-0000-0000AE040000}"/>
    <cellStyle name="Normal 3" xfId="95" xr:uid="{00000000-0005-0000-0000-0000AF040000}"/>
    <cellStyle name="Normal 3 2" xfId="96" xr:uid="{00000000-0005-0000-0000-0000B0040000}"/>
    <cellStyle name="Normal 3 2 2" xfId="173" xr:uid="{00000000-0005-0000-0000-0000B1040000}"/>
    <cellStyle name="Normal 3 3" xfId="97" xr:uid="{00000000-0005-0000-0000-0000B2040000}"/>
    <cellStyle name="Normal 3 3 2" xfId="174" xr:uid="{00000000-0005-0000-0000-0000B3040000}"/>
    <cellStyle name="Normal 4" xfId="98" xr:uid="{00000000-0005-0000-0000-0000B4040000}"/>
    <cellStyle name="Normal 4 2" xfId="99" xr:uid="{00000000-0005-0000-0000-0000B5040000}"/>
    <cellStyle name="Normal 4 3" xfId="100" xr:uid="{00000000-0005-0000-0000-0000B6040000}"/>
    <cellStyle name="Normal 4_CS Indicators Survey 2010" xfId="101" xr:uid="{00000000-0005-0000-0000-0000B7040000}"/>
    <cellStyle name="Normal 5" xfId="102" xr:uid="{00000000-0005-0000-0000-0000B8040000}"/>
    <cellStyle name="Normal 5 2" xfId="103" xr:uid="{00000000-0005-0000-0000-0000B9040000}"/>
    <cellStyle name="Normal 5 2 10" xfId="399" xr:uid="{00000000-0005-0000-0000-0000BA040000}"/>
    <cellStyle name="Normal 5 2 10 2" xfId="513" xr:uid="{00000000-0005-0000-0000-0000BB040000}"/>
    <cellStyle name="Normal 5 2 10 2 2" xfId="772" xr:uid="{00000000-0005-0000-0000-0000BC040000}"/>
    <cellStyle name="Normal 5 2 10 2 2 2" xfId="1553" xr:uid="{00000000-0005-0000-0000-0000BD040000}"/>
    <cellStyle name="Normal 5 2 10 2 3" xfId="1554" xr:uid="{00000000-0005-0000-0000-0000BE040000}"/>
    <cellStyle name="Normal 5 2 10 3" xfId="773" xr:uid="{00000000-0005-0000-0000-0000BF040000}"/>
    <cellStyle name="Normal 5 2 10 3 2" xfId="1555" xr:uid="{00000000-0005-0000-0000-0000C0040000}"/>
    <cellStyle name="Normal 5 2 10 4" xfId="1149" xr:uid="{00000000-0005-0000-0000-0000C1040000}"/>
    <cellStyle name="Normal 5 2 10 4 2" xfId="2174" xr:uid="{00000000-0005-0000-0000-0000C2040000}"/>
    <cellStyle name="Normal 5 2 10 5" xfId="1957" xr:uid="{00000000-0005-0000-0000-0000C3040000}"/>
    <cellStyle name="Normal 5 2 11" xfId="284" xr:uid="{00000000-0005-0000-0000-0000C4040000}"/>
    <cellStyle name="Normal 5 2 11 2" xfId="774" xr:uid="{00000000-0005-0000-0000-0000C5040000}"/>
    <cellStyle name="Normal 5 2 11 2 2" xfId="1556" xr:uid="{00000000-0005-0000-0000-0000C6040000}"/>
    <cellStyle name="Normal 5 2 11 3" xfId="985" xr:uid="{00000000-0005-0000-0000-0000C7040000}"/>
    <cellStyle name="Normal 5 2 11 3 2" xfId="1557" xr:uid="{00000000-0005-0000-0000-0000C8040000}"/>
    <cellStyle name="Normal 5 2 11 4" xfId="1150" xr:uid="{00000000-0005-0000-0000-0000C9040000}"/>
    <cellStyle name="Normal 5 2 11 4 2" xfId="2175" xr:uid="{00000000-0005-0000-0000-0000CA040000}"/>
    <cellStyle name="Normal 5 2 11 5" xfId="1958" xr:uid="{00000000-0005-0000-0000-0000CB040000}"/>
    <cellStyle name="Normal 5 2 12" xfId="514" xr:uid="{00000000-0005-0000-0000-0000CC040000}"/>
    <cellStyle name="Normal 5 2 12 2" xfId="775" xr:uid="{00000000-0005-0000-0000-0000CD040000}"/>
    <cellStyle name="Normal 5 2 12 2 2" xfId="1558" xr:uid="{00000000-0005-0000-0000-0000CE040000}"/>
    <cellStyle name="Normal 5 2 12 3" xfId="1559" xr:uid="{00000000-0005-0000-0000-0000CF040000}"/>
    <cellStyle name="Normal 5 2 13" xfId="776" xr:uid="{00000000-0005-0000-0000-0000D0040000}"/>
    <cellStyle name="Normal 5 2 13 2" xfId="1560" xr:uid="{00000000-0005-0000-0000-0000D1040000}"/>
    <cellStyle name="Normal 5 2 14" xfId="1020" xr:uid="{00000000-0005-0000-0000-0000D2040000}"/>
    <cellStyle name="Normal 5 2 14 2" xfId="1561" xr:uid="{00000000-0005-0000-0000-0000D3040000}"/>
    <cellStyle name="Normal 5 2 15" xfId="1028" xr:uid="{00000000-0005-0000-0000-0000D4040000}"/>
    <cellStyle name="Normal 5 2 15 2" xfId="1562" xr:uid="{00000000-0005-0000-0000-0000D5040000}"/>
    <cellStyle name="Normal 5 2 16" xfId="1036" xr:uid="{00000000-0005-0000-0000-0000D6040000}"/>
    <cellStyle name="Normal 5 2 16 2" xfId="1563" xr:uid="{00000000-0005-0000-0000-0000D7040000}"/>
    <cellStyle name="Normal 5 2 17" xfId="1151" xr:uid="{00000000-0005-0000-0000-0000D8040000}"/>
    <cellStyle name="Normal 5 2 17 2" xfId="2176" xr:uid="{00000000-0005-0000-0000-0000D9040000}"/>
    <cellStyle name="Normal 5 2 18" xfId="1959" xr:uid="{00000000-0005-0000-0000-0000DA040000}"/>
    <cellStyle name="Normal 5 2 2" xfId="141" xr:uid="{00000000-0005-0000-0000-0000DB040000}"/>
    <cellStyle name="Normal 5 2 2 10" xfId="285" xr:uid="{00000000-0005-0000-0000-0000DC040000}"/>
    <cellStyle name="Normal 5 2 2 10 2" xfId="777" xr:uid="{00000000-0005-0000-0000-0000DD040000}"/>
    <cellStyle name="Normal 5 2 2 10 2 2" xfId="1564" xr:uid="{00000000-0005-0000-0000-0000DE040000}"/>
    <cellStyle name="Normal 5 2 2 10 3" xfId="986" xr:uid="{00000000-0005-0000-0000-0000DF040000}"/>
    <cellStyle name="Normal 5 2 2 10 3 2" xfId="1565" xr:uid="{00000000-0005-0000-0000-0000E0040000}"/>
    <cellStyle name="Normal 5 2 2 10 4" xfId="1152" xr:uid="{00000000-0005-0000-0000-0000E1040000}"/>
    <cellStyle name="Normal 5 2 2 10 4 2" xfId="2177" xr:uid="{00000000-0005-0000-0000-0000E2040000}"/>
    <cellStyle name="Normal 5 2 2 10 5" xfId="1960" xr:uid="{00000000-0005-0000-0000-0000E3040000}"/>
    <cellStyle name="Normal 5 2 2 11" xfId="515" xr:uid="{00000000-0005-0000-0000-0000E4040000}"/>
    <cellStyle name="Normal 5 2 2 11 2" xfId="778" xr:uid="{00000000-0005-0000-0000-0000E5040000}"/>
    <cellStyle name="Normal 5 2 2 11 2 2" xfId="1566" xr:uid="{00000000-0005-0000-0000-0000E6040000}"/>
    <cellStyle name="Normal 5 2 2 11 3" xfId="1567" xr:uid="{00000000-0005-0000-0000-0000E7040000}"/>
    <cellStyle name="Normal 5 2 2 12" xfId="779" xr:uid="{00000000-0005-0000-0000-0000E8040000}"/>
    <cellStyle name="Normal 5 2 2 12 2" xfId="1568" xr:uid="{00000000-0005-0000-0000-0000E9040000}"/>
    <cellStyle name="Normal 5 2 2 13" xfId="1024" xr:uid="{00000000-0005-0000-0000-0000EA040000}"/>
    <cellStyle name="Normal 5 2 2 13 2" xfId="1569" xr:uid="{00000000-0005-0000-0000-0000EB040000}"/>
    <cellStyle name="Normal 5 2 2 14" xfId="1032" xr:uid="{00000000-0005-0000-0000-0000EC040000}"/>
    <cellStyle name="Normal 5 2 2 14 2" xfId="1570" xr:uid="{00000000-0005-0000-0000-0000ED040000}"/>
    <cellStyle name="Normal 5 2 2 15" xfId="1040" xr:uid="{00000000-0005-0000-0000-0000EE040000}"/>
    <cellStyle name="Normal 5 2 2 15 2" xfId="1571" xr:uid="{00000000-0005-0000-0000-0000EF040000}"/>
    <cellStyle name="Normal 5 2 2 16" xfId="1153" xr:uid="{00000000-0005-0000-0000-0000F0040000}"/>
    <cellStyle name="Normal 5 2 2 16 2" xfId="2178" xr:uid="{00000000-0005-0000-0000-0000F1040000}"/>
    <cellStyle name="Normal 5 2 2 17" xfId="1961" xr:uid="{00000000-0005-0000-0000-0000F2040000}"/>
    <cellStyle name="Normal 5 2 2 2" xfId="200" xr:uid="{00000000-0005-0000-0000-0000F3040000}"/>
    <cellStyle name="Normal 5 2 2 2 2" xfId="232" xr:uid="{00000000-0005-0000-0000-0000F4040000}"/>
    <cellStyle name="Normal 5 2 2 2 2 2" xfId="287" xr:uid="{00000000-0005-0000-0000-0000F5040000}"/>
    <cellStyle name="Normal 5 2 2 2 2 2 2" xfId="780" xr:uid="{00000000-0005-0000-0000-0000F6040000}"/>
    <cellStyle name="Normal 5 2 2 2 2 2 2 2" xfId="1572" xr:uid="{00000000-0005-0000-0000-0000F7040000}"/>
    <cellStyle name="Normal 5 2 2 2 2 2 3" xfId="987" xr:uid="{00000000-0005-0000-0000-0000F8040000}"/>
    <cellStyle name="Normal 5 2 2 2 2 2 3 2" xfId="1573" xr:uid="{00000000-0005-0000-0000-0000F9040000}"/>
    <cellStyle name="Normal 5 2 2 2 2 2 4" xfId="1154" xr:uid="{00000000-0005-0000-0000-0000FA040000}"/>
    <cellStyle name="Normal 5 2 2 2 2 2 4 2" xfId="2179" xr:uid="{00000000-0005-0000-0000-0000FB040000}"/>
    <cellStyle name="Normal 5 2 2 2 2 2 5" xfId="1962" xr:uid="{00000000-0005-0000-0000-0000FC040000}"/>
    <cellStyle name="Normal 5 2 2 2 2 3" xfId="516" xr:uid="{00000000-0005-0000-0000-0000FD040000}"/>
    <cellStyle name="Normal 5 2 2 2 2 3 2" xfId="781" xr:uid="{00000000-0005-0000-0000-0000FE040000}"/>
    <cellStyle name="Normal 5 2 2 2 2 3 2 2" xfId="1574" xr:uid="{00000000-0005-0000-0000-0000FF040000}"/>
    <cellStyle name="Normal 5 2 2 2 2 3 3" xfId="1575" xr:uid="{00000000-0005-0000-0000-000000050000}"/>
    <cellStyle name="Normal 5 2 2 2 2 4" xfId="782" xr:uid="{00000000-0005-0000-0000-000001050000}"/>
    <cellStyle name="Normal 5 2 2 2 2 4 2" xfId="1576" xr:uid="{00000000-0005-0000-0000-000002050000}"/>
    <cellStyle name="Normal 5 2 2 2 2 5" xfId="1155" xr:uid="{00000000-0005-0000-0000-000003050000}"/>
    <cellStyle name="Normal 5 2 2 2 2 5 2" xfId="2180" xr:uid="{00000000-0005-0000-0000-000004050000}"/>
    <cellStyle name="Normal 5 2 2 2 2 6" xfId="1963" xr:uid="{00000000-0005-0000-0000-000005050000}"/>
    <cellStyle name="Normal 5 2 2 2 3" xfId="400" xr:uid="{00000000-0005-0000-0000-000006050000}"/>
    <cellStyle name="Normal 5 2 2 2 3 2" xfId="517" xr:uid="{00000000-0005-0000-0000-000007050000}"/>
    <cellStyle name="Normal 5 2 2 2 3 2 2" xfId="783" xr:uid="{00000000-0005-0000-0000-000008050000}"/>
    <cellStyle name="Normal 5 2 2 2 3 2 2 2" xfId="1577" xr:uid="{00000000-0005-0000-0000-000009050000}"/>
    <cellStyle name="Normal 5 2 2 2 3 2 3" xfId="1578" xr:uid="{00000000-0005-0000-0000-00000A050000}"/>
    <cellStyle name="Normal 5 2 2 2 3 3" xfId="784" xr:uid="{00000000-0005-0000-0000-00000B050000}"/>
    <cellStyle name="Normal 5 2 2 2 3 3 2" xfId="1579" xr:uid="{00000000-0005-0000-0000-00000C050000}"/>
    <cellStyle name="Normal 5 2 2 2 3 4" xfId="1156" xr:uid="{00000000-0005-0000-0000-00000D050000}"/>
    <cellStyle name="Normal 5 2 2 2 3 4 2" xfId="2181" xr:uid="{00000000-0005-0000-0000-00000E050000}"/>
    <cellStyle name="Normal 5 2 2 2 3 5" xfId="1964" xr:uid="{00000000-0005-0000-0000-00000F050000}"/>
    <cellStyle name="Normal 5 2 2 2 4" xfId="286" xr:uid="{00000000-0005-0000-0000-000010050000}"/>
    <cellStyle name="Normal 5 2 2 2 4 2" xfId="785" xr:uid="{00000000-0005-0000-0000-000011050000}"/>
    <cellStyle name="Normal 5 2 2 2 4 2 2" xfId="1580" xr:uid="{00000000-0005-0000-0000-000012050000}"/>
    <cellStyle name="Normal 5 2 2 2 4 3" xfId="988" xr:uid="{00000000-0005-0000-0000-000013050000}"/>
    <cellStyle name="Normal 5 2 2 2 4 3 2" xfId="1581" xr:uid="{00000000-0005-0000-0000-000014050000}"/>
    <cellStyle name="Normal 5 2 2 2 4 4" xfId="1157" xr:uid="{00000000-0005-0000-0000-000015050000}"/>
    <cellStyle name="Normal 5 2 2 2 4 4 2" xfId="2182" xr:uid="{00000000-0005-0000-0000-000016050000}"/>
    <cellStyle name="Normal 5 2 2 2 4 5" xfId="1965" xr:uid="{00000000-0005-0000-0000-000017050000}"/>
    <cellStyle name="Normal 5 2 2 2 5" xfId="518" xr:uid="{00000000-0005-0000-0000-000018050000}"/>
    <cellStyle name="Normal 5 2 2 2 5 2" xfId="786" xr:uid="{00000000-0005-0000-0000-000019050000}"/>
    <cellStyle name="Normal 5 2 2 2 5 2 2" xfId="1582" xr:uid="{00000000-0005-0000-0000-00001A050000}"/>
    <cellStyle name="Normal 5 2 2 2 5 3" xfId="1583" xr:uid="{00000000-0005-0000-0000-00001B050000}"/>
    <cellStyle name="Normal 5 2 2 2 6" xfId="787" xr:uid="{00000000-0005-0000-0000-00001C050000}"/>
    <cellStyle name="Normal 5 2 2 2 6 2" xfId="1584" xr:uid="{00000000-0005-0000-0000-00001D050000}"/>
    <cellStyle name="Normal 5 2 2 2 7" xfId="1158" xr:uid="{00000000-0005-0000-0000-00001E050000}"/>
    <cellStyle name="Normal 5 2 2 2 7 2" xfId="2183" xr:uid="{00000000-0005-0000-0000-00001F050000}"/>
    <cellStyle name="Normal 5 2 2 2 8" xfId="1966" xr:uid="{00000000-0005-0000-0000-000020050000}"/>
    <cellStyle name="Normal 5 2 2 3" xfId="208" xr:uid="{00000000-0005-0000-0000-000021050000}"/>
    <cellStyle name="Normal 5 2 2 3 2" xfId="230" xr:uid="{00000000-0005-0000-0000-000022050000}"/>
    <cellStyle name="Normal 5 2 2 3 2 2" xfId="289" xr:uid="{00000000-0005-0000-0000-000023050000}"/>
    <cellStyle name="Normal 5 2 2 3 2 2 2" xfId="788" xr:uid="{00000000-0005-0000-0000-000024050000}"/>
    <cellStyle name="Normal 5 2 2 3 2 2 2 2" xfId="1585" xr:uid="{00000000-0005-0000-0000-000025050000}"/>
    <cellStyle name="Normal 5 2 2 3 2 2 3" xfId="989" xr:uid="{00000000-0005-0000-0000-000026050000}"/>
    <cellStyle name="Normal 5 2 2 3 2 2 3 2" xfId="1586" xr:uid="{00000000-0005-0000-0000-000027050000}"/>
    <cellStyle name="Normal 5 2 2 3 2 2 4" xfId="1159" xr:uid="{00000000-0005-0000-0000-000028050000}"/>
    <cellStyle name="Normal 5 2 2 3 2 2 4 2" xfId="2184" xr:uid="{00000000-0005-0000-0000-000029050000}"/>
    <cellStyle name="Normal 5 2 2 3 2 2 5" xfId="1967" xr:uid="{00000000-0005-0000-0000-00002A050000}"/>
    <cellStyle name="Normal 5 2 2 3 2 3" xfId="519" xr:uid="{00000000-0005-0000-0000-00002B050000}"/>
    <cellStyle name="Normal 5 2 2 3 2 3 2" xfId="789" xr:uid="{00000000-0005-0000-0000-00002C050000}"/>
    <cellStyle name="Normal 5 2 2 3 2 3 2 2" xfId="1587" xr:uid="{00000000-0005-0000-0000-00002D050000}"/>
    <cellStyle name="Normal 5 2 2 3 2 3 3" xfId="1588" xr:uid="{00000000-0005-0000-0000-00002E050000}"/>
    <cellStyle name="Normal 5 2 2 3 2 4" xfId="790" xr:uid="{00000000-0005-0000-0000-00002F050000}"/>
    <cellStyle name="Normal 5 2 2 3 2 4 2" xfId="1589" xr:uid="{00000000-0005-0000-0000-000030050000}"/>
    <cellStyle name="Normal 5 2 2 3 2 5" xfId="1160" xr:uid="{00000000-0005-0000-0000-000031050000}"/>
    <cellStyle name="Normal 5 2 2 3 2 5 2" xfId="2185" xr:uid="{00000000-0005-0000-0000-000032050000}"/>
    <cellStyle name="Normal 5 2 2 3 2 6" xfId="1968" xr:uid="{00000000-0005-0000-0000-000033050000}"/>
    <cellStyle name="Normal 5 2 2 3 3" xfId="401" xr:uid="{00000000-0005-0000-0000-000034050000}"/>
    <cellStyle name="Normal 5 2 2 3 3 2" xfId="520" xr:uid="{00000000-0005-0000-0000-000035050000}"/>
    <cellStyle name="Normal 5 2 2 3 3 2 2" xfId="791" xr:uid="{00000000-0005-0000-0000-000036050000}"/>
    <cellStyle name="Normal 5 2 2 3 3 2 2 2" xfId="1590" xr:uid="{00000000-0005-0000-0000-000037050000}"/>
    <cellStyle name="Normal 5 2 2 3 3 2 3" xfId="1591" xr:uid="{00000000-0005-0000-0000-000038050000}"/>
    <cellStyle name="Normal 5 2 2 3 3 3" xfId="792" xr:uid="{00000000-0005-0000-0000-000039050000}"/>
    <cellStyle name="Normal 5 2 2 3 3 3 2" xfId="1592" xr:uid="{00000000-0005-0000-0000-00003A050000}"/>
    <cellStyle name="Normal 5 2 2 3 3 4" xfId="1161" xr:uid="{00000000-0005-0000-0000-00003B050000}"/>
    <cellStyle name="Normal 5 2 2 3 3 4 2" xfId="2186" xr:uid="{00000000-0005-0000-0000-00003C050000}"/>
    <cellStyle name="Normal 5 2 2 3 3 5" xfId="1969" xr:uid="{00000000-0005-0000-0000-00003D050000}"/>
    <cellStyle name="Normal 5 2 2 3 4" xfId="288" xr:uid="{00000000-0005-0000-0000-00003E050000}"/>
    <cellStyle name="Normal 5 2 2 3 4 2" xfId="793" xr:uid="{00000000-0005-0000-0000-00003F050000}"/>
    <cellStyle name="Normal 5 2 2 3 4 2 2" xfId="1593" xr:uid="{00000000-0005-0000-0000-000040050000}"/>
    <cellStyle name="Normal 5 2 2 3 4 3" xfId="990" xr:uid="{00000000-0005-0000-0000-000041050000}"/>
    <cellStyle name="Normal 5 2 2 3 4 3 2" xfId="1594" xr:uid="{00000000-0005-0000-0000-000042050000}"/>
    <cellStyle name="Normal 5 2 2 3 4 4" xfId="1162" xr:uid="{00000000-0005-0000-0000-000043050000}"/>
    <cellStyle name="Normal 5 2 2 3 4 4 2" xfId="2187" xr:uid="{00000000-0005-0000-0000-000044050000}"/>
    <cellStyle name="Normal 5 2 2 3 4 5" xfId="1970" xr:uid="{00000000-0005-0000-0000-000045050000}"/>
    <cellStyle name="Normal 5 2 2 3 5" xfId="521" xr:uid="{00000000-0005-0000-0000-000046050000}"/>
    <cellStyle name="Normal 5 2 2 3 5 2" xfId="794" xr:uid="{00000000-0005-0000-0000-000047050000}"/>
    <cellStyle name="Normal 5 2 2 3 5 2 2" xfId="1595" xr:uid="{00000000-0005-0000-0000-000048050000}"/>
    <cellStyle name="Normal 5 2 2 3 5 3" xfId="1596" xr:uid="{00000000-0005-0000-0000-000049050000}"/>
    <cellStyle name="Normal 5 2 2 3 6" xfId="795" xr:uid="{00000000-0005-0000-0000-00004A050000}"/>
    <cellStyle name="Normal 5 2 2 3 6 2" xfId="1597" xr:uid="{00000000-0005-0000-0000-00004B050000}"/>
    <cellStyle name="Normal 5 2 2 3 7" xfId="1163" xr:uid="{00000000-0005-0000-0000-00004C050000}"/>
    <cellStyle name="Normal 5 2 2 3 7 2" xfId="2188" xr:uid="{00000000-0005-0000-0000-00004D050000}"/>
    <cellStyle name="Normal 5 2 2 3 8" xfId="1971" xr:uid="{00000000-0005-0000-0000-00004E050000}"/>
    <cellStyle name="Normal 5 2 2 4" xfId="226" xr:uid="{00000000-0005-0000-0000-00004F050000}"/>
    <cellStyle name="Normal 5 2 2 4 2" xfId="402" xr:uid="{00000000-0005-0000-0000-000050050000}"/>
    <cellStyle name="Normal 5 2 2 4 2 2" xfId="522" xr:uid="{00000000-0005-0000-0000-000051050000}"/>
    <cellStyle name="Normal 5 2 2 4 2 2 2" xfId="796" xr:uid="{00000000-0005-0000-0000-000052050000}"/>
    <cellStyle name="Normal 5 2 2 4 2 2 2 2" xfId="1598" xr:uid="{00000000-0005-0000-0000-000053050000}"/>
    <cellStyle name="Normal 5 2 2 4 2 2 3" xfId="1599" xr:uid="{00000000-0005-0000-0000-000054050000}"/>
    <cellStyle name="Normal 5 2 2 4 2 3" xfId="797" xr:uid="{00000000-0005-0000-0000-000055050000}"/>
    <cellStyle name="Normal 5 2 2 4 2 3 2" xfId="1600" xr:uid="{00000000-0005-0000-0000-000056050000}"/>
    <cellStyle name="Normal 5 2 2 4 2 4" xfId="1164" xr:uid="{00000000-0005-0000-0000-000057050000}"/>
    <cellStyle name="Normal 5 2 2 4 2 4 2" xfId="2189" xr:uid="{00000000-0005-0000-0000-000058050000}"/>
    <cellStyle name="Normal 5 2 2 4 2 5" xfId="1972" xr:uid="{00000000-0005-0000-0000-000059050000}"/>
    <cellStyle name="Normal 5 2 2 4 3" xfId="290" xr:uid="{00000000-0005-0000-0000-00005A050000}"/>
    <cellStyle name="Normal 5 2 2 4 3 2" xfId="798" xr:uid="{00000000-0005-0000-0000-00005B050000}"/>
    <cellStyle name="Normal 5 2 2 4 3 2 2" xfId="1601" xr:uid="{00000000-0005-0000-0000-00005C050000}"/>
    <cellStyle name="Normal 5 2 2 4 3 3" xfId="991" xr:uid="{00000000-0005-0000-0000-00005D050000}"/>
    <cellStyle name="Normal 5 2 2 4 3 3 2" xfId="1602" xr:uid="{00000000-0005-0000-0000-00005E050000}"/>
    <cellStyle name="Normal 5 2 2 4 3 4" xfId="1165" xr:uid="{00000000-0005-0000-0000-00005F050000}"/>
    <cellStyle name="Normal 5 2 2 4 3 4 2" xfId="2190" xr:uid="{00000000-0005-0000-0000-000060050000}"/>
    <cellStyle name="Normal 5 2 2 4 3 5" xfId="1973" xr:uid="{00000000-0005-0000-0000-000061050000}"/>
    <cellStyle name="Normal 5 2 2 4 4" xfId="523" xr:uid="{00000000-0005-0000-0000-000062050000}"/>
    <cellStyle name="Normal 5 2 2 4 4 2" xfId="799" xr:uid="{00000000-0005-0000-0000-000063050000}"/>
    <cellStyle name="Normal 5 2 2 4 4 2 2" xfId="1603" xr:uid="{00000000-0005-0000-0000-000064050000}"/>
    <cellStyle name="Normal 5 2 2 4 4 3" xfId="1604" xr:uid="{00000000-0005-0000-0000-000065050000}"/>
    <cellStyle name="Normal 5 2 2 4 5" xfId="800" xr:uid="{00000000-0005-0000-0000-000066050000}"/>
    <cellStyle name="Normal 5 2 2 4 5 2" xfId="1605" xr:uid="{00000000-0005-0000-0000-000067050000}"/>
    <cellStyle name="Normal 5 2 2 4 6" xfId="1166" xr:uid="{00000000-0005-0000-0000-000068050000}"/>
    <cellStyle name="Normal 5 2 2 4 6 2" xfId="2191" xr:uid="{00000000-0005-0000-0000-000069050000}"/>
    <cellStyle name="Normal 5 2 2 4 7" xfId="1974" xr:uid="{00000000-0005-0000-0000-00006A050000}"/>
    <cellStyle name="Normal 5 2 2 5" xfId="240" xr:uid="{00000000-0005-0000-0000-00006B050000}"/>
    <cellStyle name="Normal 5 2 2 5 2" xfId="403" xr:uid="{00000000-0005-0000-0000-00006C050000}"/>
    <cellStyle name="Normal 5 2 2 5 2 2" xfId="524" xr:uid="{00000000-0005-0000-0000-00006D050000}"/>
    <cellStyle name="Normal 5 2 2 5 2 2 2" xfId="801" xr:uid="{00000000-0005-0000-0000-00006E050000}"/>
    <cellStyle name="Normal 5 2 2 5 2 2 2 2" xfId="1606" xr:uid="{00000000-0005-0000-0000-00006F050000}"/>
    <cellStyle name="Normal 5 2 2 5 2 2 3" xfId="1607" xr:uid="{00000000-0005-0000-0000-000070050000}"/>
    <cellStyle name="Normal 5 2 2 5 2 3" xfId="802" xr:uid="{00000000-0005-0000-0000-000071050000}"/>
    <cellStyle name="Normal 5 2 2 5 2 3 2" xfId="1608" xr:uid="{00000000-0005-0000-0000-000072050000}"/>
    <cellStyle name="Normal 5 2 2 5 2 4" xfId="1167" xr:uid="{00000000-0005-0000-0000-000073050000}"/>
    <cellStyle name="Normal 5 2 2 5 2 4 2" xfId="2192" xr:uid="{00000000-0005-0000-0000-000074050000}"/>
    <cellStyle name="Normal 5 2 2 5 2 5" xfId="1975" xr:uid="{00000000-0005-0000-0000-000075050000}"/>
    <cellStyle name="Normal 5 2 2 5 3" xfId="291" xr:uid="{00000000-0005-0000-0000-000076050000}"/>
    <cellStyle name="Normal 5 2 2 5 3 2" xfId="803" xr:uid="{00000000-0005-0000-0000-000077050000}"/>
    <cellStyle name="Normal 5 2 2 5 3 2 2" xfId="1609" xr:uid="{00000000-0005-0000-0000-000078050000}"/>
    <cellStyle name="Normal 5 2 2 5 3 3" xfId="992" xr:uid="{00000000-0005-0000-0000-000079050000}"/>
    <cellStyle name="Normal 5 2 2 5 3 3 2" xfId="1610" xr:uid="{00000000-0005-0000-0000-00007A050000}"/>
    <cellStyle name="Normal 5 2 2 5 3 4" xfId="1168" xr:uid="{00000000-0005-0000-0000-00007B050000}"/>
    <cellStyle name="Normal 5 2 2 5 3 4 2" xfId="2193" xr:uid="{00000000-0005-0000-0000-00007C050000}"/>
    <cellStyle name="Normal 5 2 2 5 3 5" xfId="1976" xr:uid="{00000000-0005-0000-0000-00007D050000}"/>
    <cellStyle name="Normal 5 2 2 5 4" xfId="525" xr:uid="{00000000-0005-0000-0000-00007E050000}"/>
    <cellStyle name="Normal 5 2 2 5 4 2" xfId="804" xr:uid="{00000000-0005-0000-0000-00007F050000}"/>
    <cellStyle name="Normal 5 2 2 5 4 2 2" xfId="1611" xr:uid="{00000000-0005-0000-0000-000080050000}"/>
    <cellStyle name="Normal 5 2 2 5 4 3" xfId="1612" xr:uid="{00000000-0005-0000-0000-000081050000}"/>
    <cellStyle name="Normal 5 2 2 5 5" xfId="805" xr:uid="{00000000-0005-0000-0000-000082050000}"/>
    <cellStyle name="Normal 5 2 2 5 5 2" xfId="1613" xr:uid="{00000000-0005-0000-0000-000083050000}"/>
    <cellStyle name="Normal 5 2 2 5 6" xfId="1169" xr:uid="{00000000-0005-0000-0000-000084050000}"/>
    <cellStyle name="Normal 5 2 2 5 6 2" xfId="2194" xr:uid="{00000000-0005-0000-0000-000085050000}"/>
    <cellStyle name="Normal 5 2 2 5 7" xfId="1977" xr:uid="{00000000-0005-0000-0000-000086050000}"/>
    <cellStyle name="Normal 5 2 2 6" xfId="249" xr:uid="{00000000-0005-0000-0000-000087050000}"/>
    <cellStyle name="Normal 5 2 2 6 2" xfId="404" xr:uid="{00000000-0005-0000-0000-000088050000}"/>
    <cellStyle name="Normal 5 2 2 6 2 2" xfId="526" xr:uid="{00000000-0005-0000-0000-000089050000}"/>
    <cellStyle name="Normal 5 2 2 6 2 2 2" xfId="806" xr:uid="{00000000-0005-0000-0000-00008A050000}"/>
    <cellStyle name="Normal 5 2 2 6 2 2 2 2" xfId="1614" xr:uid="{00000000-0005-0000-0000-00008B050000}"/>
    <cellStyle name="Normal 5 2 2 6 2 2 3" xfId="1615" xr:uid="{00000000-0005-0000-0000-00008C050000}"/>
    <cellStyle name="Normal 5 2 2 6 2 3" xfId="807" xr:uid="{00000000-0005-0000-0000-00008D050000}"/>
    <cellStyle name="Normal 5 2 2 6 2 3 2" xfId="1616" xr:uid="{00000000-0005-0000-0000-00008E050000}"/>
    <cellStyle name="Normal 5 2 2 6 2 4" xfId="1170" xr:uid="{00000000-0005-0000-0000-00008F050000}"/>
    <cellStyle name="Normal 5 2 2 6 2 4 2" xfId="2195" xr:uid="{00000000-0005-0000-0000-000090050000}"/>
    <cellStyle name="Normal 5 2 2 6 2 5" xfId="1978" xr:uid="{00000000-0005-0000-0000-000091050000}"/>
    <cellStyle name="Normal 5 2 2 6 3" xfId="292" xr:uid="{00000000-0005-0000-0000-000092050000}"/>
    <cellStyle name="Normal 5 2 2 6 3 2" xfId="808" xr:uid="{00000000-0005-0000-0000-000093050000}"/>
    <cellStyle name="Normal 5 2 2 6 3 2 2" xfId="1617" xr:uid="{00000000-0005-0000-0000-000094050000}"/>
    <cellStyle name="Normal 5 2 2 6 3 3" xfId="993" xr:uid="{00000000-0005-0000-0000-000095050000}"/>
    <cellStyle name="Normal 5 2 2 6 3 3 2" xfId="1618" xr:uid="{00000000-0005-0000-0000-000096050000}"/>
    <cellStyle name="Normal 5 2 2 6 3 4" xfId="1171" xr:uid="{00000000-0005-0000-0000-000097050000}"/>
    <cellStyle name="Normal 5 2 2 6 3 4 2" xfId="2196" xr:uid="{00000000-0005-0000-0000-000098050000}"/>
    <cellStyle name="Normal 5 2 2 6 3 5" xfId="1979" xr:uid="{00000000-0005-0000-0000-000099050000}"/>
    <cellStyle name="Normal 5 2 2 6 4" xfId="527" xr:uid="{00000000-0005-0000-0000-00009A050000}"/>
    <cellStyle name="Normal 5 2 2 6 4 2" xfId="809" xr:uid="{00000000-0005-0000-0000-00009B050000}"/>
    <cellStyle name="Normal 5 2 2 6 4 2 2" xfId="1619" xr:uid="{00000000-0005-0000-0000-00009C050000}"/>
    <cellStyle name="Normal 5 2 2 6 4 3" xfId="1620" xr:uid="{00000000-0005-0000-0000-00009D050000}"/>
    <cellStyle name="Normal 5 2 2 6 5" xfId="810" xr:uid="{00000000-0005-0000-0000-00009E050000}"/>
    <cellStyle name="Normal 5 2 2 6 5 2" xfId="1621" xr:uid="{00000000-0005-0000-0000-00009F050000}"/>
    <cellStyle name="Normal 5 2 2 6 6" xfId="1172" xr:uid="{00000000-0005-0000-0000-0000A0050000}"/>
    <cellStyle name="Normal 5 2 2 6 6 2" xfId="2197" xr:uid="{00000000-0005-0000-0000-0000A1050000}"/>
    <cellStyle name="Normal 5 2 2 6 7" xfId="1980" xr:uid="{00000000-0005-0000-0000-0000A2050000}"/>
    <cellStyle name="Normal 5 2 2 7" xfId="405" xr:uid="{00000000-0005-0000-0000-0000A3050000}"/>
    <cellStyle name="Normal 5 2 2 7 2" xfId="406" xr:uid="{00000000-0005-0000-0000-0000A4050000}"/>
    <cellStyle name="Normal 5 2 2 7 2 2" xfId="528" xr:uid="{00000000-0005-0000-0000-0000A5050000}"/>
    <cellStyle name="Normal 5 2 2 7 2 2 2" xfId="811" xr:uid="{00000000-0005-0000-0000-0000A6050000}"/>
    <cellStyle name="Normal 5 2 2 7 2 2 2 2" xfId="1622" xr:uid="{00000000-0005-0000-0000-0000A7050000}"/>
    <cellStyle name="Normal 5 2 2 7 2 2 3" xfId="1623" xr:uid="{00000000-0005-0000-0000-0000A8050000}"/>
    <cellStyle name="Normal 5 2 2 7 2 3" xfId="812" xr:uid="{00000000-0005-0000-0000-0000A9050000}"/>
    <cellStyle name="Normal 5 2 2 7 2 3 2" xfId="1624" xr:uid="{00000000-0005-0000-0000-0000AA050000}"/>
    <cellStyle name="Normal 5 2 2 7 2 4" xfId="1173" xr:uid="{00000000-0005-0000-0000-0000AB050000}"/>
    <cellStyle name="Normal 5 2 2 7 2 4 2" xfId="2198" xr:uid="{00000000-0005-0000-0000-0000AC050000}"/>
    <cellStyle name="Normal 5 2 2 7 2 5" xfId="1981" xr:uid="{00000000-0005-0000-0000-0000AD050000}"/>
    <cellStyle name="Normal 5 2 2 7 3" xfId="529" xr:uid="{00000000-0005-0000-0000-0000AE050000}"/>
    <cellStyle name="Normal 5 2 2 7 3 2" xfId="813" xr:uid="{00000000-0005-0000-0000-0000AF050000}"/>
    <cellStyle name="Normal 5 2 2 7 3 2 2" xfId="1625" xr:uid="{00000000-0005-0000-0000-0000B0050000}"/>
    <cellStyle name="Normal 5 2 2 7 3 3" xfId="1626" xr:uid="{00000000-0005-0000-0000-0000B1050000}"/>
    <cellStyle name="Normal 5 2 2 7 4" xfId="814" xr:uid="{00000000-0005-0000-0000-0000B2050000}"/>
    <cellStyle name="Normal 5 2 2 7 4 2" xfId="1627" xr:uid="{00000000-0005-0000-0000-0000B3050000}"/>
    <cellStyle name="Normal 5 2 2 7 5" xfId="1174" xr:uid="{00000000-0005-0000-0000-0000B4050000}"/>
    <cellStyle name="Normal 5 2 2 7 5 2" xfId="2199" xr:uid="{00000000-0005-0000-0000-0000B5050000}"/>
    <cellStyle name="Normal 5 2 2 7 6" xfId="1982" xr:uid="{00000000-0005-0000-0000-0000B6050000}"/>
    <cellStyle name="Normal 5 2 2 8" xfId="407" xr:uid="{00000000-0005-0000-0000-0000B7050000}"/>
    <cellStyle name="Normal 5 2 2 8 2" xfId="408" xr:uid="{00000000-0005-0000-0000-0000B8050000}"/>
    <cellStyle name="Normal 5 2 2 8 2 2" xfId="530" xr:uid="{00000000-0005-0000-0000-0000B9050000}"/>
    <cellStyle name="Normal 5 2 2 8 2 2 2" xfId="815" xr:uid="{00000000-0005-0000-0000-0000BA050000}"/>
    <cellStyle name="Normal 5 2 2 8 2 2 2 2" xfId="1628" xr:uid="{00000000-0005-0000-0000-0000BB050000}"/>
    <cellStyle name="Normal 5 2 2 8 2 2 3" xfId="1629" xr:uid="{00000000-0005-0000-0000-0000BC050000}"/>
    <cellStyle name="Normal 5 2 2 8 2 3" xfId="816" xr:uid="{00000000-0005-0000-0000-0000BD050000}"/>
    <cellStyle name="Normal 5 2 2 8 2 3 2" xfId="1630" xr:uid="{00000000-0005-0000-0000-0000BE050000}"/>
    <cellStyle name="Normal 5 2 2 8 2 4" xfId="1175" xr:uid="{00000000-0005-0000-0000-0000BF050000}"/>
    <cellStyle name="Normal 5 2 2 8 2 4 2" xfId="2200" xr:uid="{00000000-0005-0000-0000-0000C0050000}"/>
    <cellStyle name="Normal 5 2 2 8 2 5" xfId="1983" xr:uid="{00000000-0005-0000-0000-0000C1050000}"/>
    <cellStyle name="Normal 5 2 2 8 3" xfId="531" xr:uid="{00000000-0005-0000-0000-0000C2050000}"/>
    <cellStyle name="Normal 5 2 2 8 3 2" xfId="817" xr:uid="{00000000-0005-0000-0000-0000C3050000}"/>
    <cellStyle name="Normal 5 2 2 8 3 2 2" xfId="1631" xr:uid="{00000000-0005-0000-0000-0000C4050000}"/>
    <cellStyle name="Normal 5 2 2 8 3 3" xfId="1632" xr:uid="{00000000-0005-0000-0000-0000C5050000}"/>
    <cellStyle name="Normal 5 2 2 8 4" xfId="818" xr:uid="{00000000-0005-0000-0000-0000C6050000}"/>
    <cellStyle name="Normal 5 2 2 8 4 2" xfId="1633" xr:uid="{00000000-0005-0000-0000-0000C7050000}"/>
    <cellStyle name="Normal 5 2 2 8 5" xfId="1176" xr:uid="{00000000-0005-0000-0000-0000C8050000}"/>
    <cellStyle name="Normal 5 2 2 8 5 2" xfId="2201" xr:uid="{00000000-0005-0000-0000-0000C9050000}"/>
    <cellStyle name="Normal 5 2 2 8 6" xfId="1984" xr:uid="{00000000-0005-0000-0000-0000CA050000}"/>
    <cellStyle name="Normal 5 2 2 9" xfId="409" xr:uid="{00000000-0005-0000-0000-0000CB050000}"/>
    <cellStyle name="Normal 5 2 2 9 2" xfId="532" xr:uid="{00000000-0005-0000-0000-0000CC050000}"/>
    <cellStyle name="Normal 5 2 2 9 2 2" xfId="819" xr:uid="{00000000-0005-0000-0000-0000CD050000}"/>
    <cellStyle name="Normal 5 2 2 9 2 2 2" xfId="1634" xr:uid="{00000000-0005-0000-0000-0000CE050000}"/>
    <cellStyle name="Normal 5 2 2 9 2 3" xfId="1635" xr:uid="{00000000-0005-0000-0000-0000CF050000}"/>
    <cellStyle name="Normal 5 2 2 9 3" xfId="820" xr:uid="{00000000-0005-0000-0000-0000D0050000}"/>
    <cellStyle name="Normal 5 2 2 9 3 2" xfId="1636" xr:uid="{00000000-0005-0000-0000-0000D1050000}"/>
    <cellStyle name="Normal 5 2 2 9 4" xfId="1177" xr:uid="{00000000-0005-0000-0000-0000D2050000}"/>
    <cellStyle name="Normal 5 2 2 9 4 2" xfId="2202" xr:uid="{00000000-0005-0000-0000-0000D3050000}"/>
    <cellStyle name="Normal 5 2 2 9 5" xfId="1985" xr:uid="{00000000-0005-0000-0000-0000D4050000}"/>
    <cellStyle name="Normal 5 2 3" xfId="175" xr:uid="{00000000-0005-0000-0000-0000D5050000}"/>
    <cellStyle name="Normal 5 2 3 2" xfId="222" xr:uid="{00000000-0005-0000-0000-0000D6050000}"/>
    <cellStyle name="Normal 5 2 3 2 2" xfId="294" xr:uid="{00000000-0005-0000-0000-0000D7050000}"/>
    <cellStyle name="Normal 5 2 3 2 2 2" xfId="821" xr:uid="{00000000-0005-0000-0000-0000D8050000}"/>
    <cellStyle name="Normal 5 2 3 2 2 2 2" xfId="1637" xr:uid="{00000000-0005-0000-0000-0000D9050000}"/>
    <cellStyle name="Normal 5 2 3 2 2 3" xfId="994" xr:uid="{00000000-0005-0000-0000-0000DA050000}"/>
    <cellStyle name="Normal 5 2 3 2 2 3 2" xfId="1638" xr:uid="{00000000-0005-0000-0000-0000DB050000}"/>
    <cellStyle name="Normal 5 2 3 2 2 4" xfId="1178" xr:uid="{00000000-0005-0000-0000-0000DC050000}"/>
    <cellStyle name="Normal 5 2 3 2 2 4 2" xfId="2203" xr:uid="{00000000-0005-0000-0000-0000DD050000}"/>
    <cellStyle name="Normal 5 2 3 2 2 5" xfId="1986" xr:uid="{00000000-0005-0000-0000-0000DE050000}"/>
    <cellStyle name="Normal 5 2 3 2 3" xfId="533" xr:uid="{00000000-0005-0000-0000-0000DF050000}"/>
    <cellStyle name="Normal 5 2 3 2 3 2" xfId="822" xr:uid="{00000000-0005-0000-0000-0000E0050000}"/>
    <cellStyle name="Normal 5 2 3 2 3 2 2" xfId="1639" xr:uid="{00000000-0005-0000-0000-0000E1050000}"/>
    <cellStyle name="Normal 5 2 3 2 3 3" xfId="1640" xr:uid="{00000000-0005-0000-0000-0000E2050000}"/>
    <cellStyle name="Normal 5 2 3 2 4" xfId="823" xr:uid="{00000000-0005-0000-0000-0000E3050000}"/>
    <cellStyle name="Normal 5 2 3 2 4 2" xfId="1641" xr:uid="{00000000-0005-0000-0000-0000E4050000}"/>
    <cellStyle name="Normal 5 2 3 2 5" xfId="1179" xr:uid="{00000000-0005-0000-0000-0000E5050000}"/>
    <cellStyle name="Normal 5 2 3 2 5 2" xfId="2204" xr:uid="{00000000-0005-0000-0000-0000E6050000}"/>
    <cellStyle name="Normal 5 2 3 2 6" xfId="1987" xr:uid="{00000000-0005-0000-0000-0000E7050000}"/>
    <cellStyle name="Normal 5 2 3 3" xfId="410" xr:uid="{00000000-0005-0000-0000-0000E8050000}"/>
    <cellStyle name="Normal 5 2 3 3 2" xfId="534" xr:uid="{00000000-0005-0000-0000-0000E9050000}"/>
    <cellStyle name="Normal 5 2 3 3 2 2" xfId="824" xr:uid="{00000000-0005-0000-0000-0000EA050000}"/>
    <cellStyle name="Normal 5 2 3 3 2 2 2" xfId="1642" xr:uid="{00000000-0005-0000-0000-0000EB050000}"/>
    <cellStyle name="Normal 5 2 3 3 2 3" xfId="1643" xr:uid="{00000000-0005-0000-0000-0000EC050000}"/>
    <cellStyle name="Normal 5 2 3 3 3" xfId="825" xr:uid="{00000000-0005-0000-0000-0000ED050000}"/>
    <cellStyle name="Normal 5 2 3 3 3 2" xfId="1644" xr:uid="{00000000-0005-0000-0000-0000EE050000}"/>
    <cellStyle name="Normal 5 2 3 3 4" xfId="1180" xr:uid="{00000000-0005-0000-0000-0000EF050000}"/>
    <cellStyle name="Normal 5 2 3 3 4 2" xfId="2205" xr:uid="{00000000-0005-0000-0000-0000F0050000}"/>
    <cellStyle name="Normal 5 2 3 3 5" xfId="1988" xr:uid="{00000000-0005-0000-0000-0000F1050000}"/>
    <cellStyle name="Normal 5 2 3 4" xfId="293" xr:uid="{00000000-0005-0000-0000-0000F2050000}"/>
    <cellStyle name="Normal 5 2 3 4 2" xfId="826" xr:uid="{00000000-0005-0000-0000-0000F3050000}"/>
    <cellStyle name="Normal 5 2 3 4 2 2" xfId="1645" xr:uid="{00000000-0005-0000-0000-0000F4050000}"/>
    <cellStyle name="Normal 5 2 3 4 3" xfId="995" xr:uid="{00000000-0005-0000-0000-0000F5050000}"/>
    <cellStyle name="Normal 5 2 3 4 3 2" xfId="1646" xr:uid="{00000000-0005-0000-0000-0000F6050000}"/>
    <cellStyle name="Normal 5 2 3 4 4" xfId="1181" xr:uid="{00000000-0005-0000-0000-0000F7050000}"/>
    <cellStyle name="Normal 5 2 3 4 4 2" xfId="2206" xr:uid="{00000000-0005-0000-0000-0000F8050000}"/>
    <cellStyle name="Normal 5 2 3 4 5" xfId="1989" xr:uid="{00000000-0005-0000-0000-0000F9050000}"/>
    <cellStyle name="Normal 5 2 3 5" xfId="535" xr:uid="{00000000-0005-0000-0000-0000FA050000}"/>
    <cellStyle name="Normal 5 2 3 5 2" xfId="827" xr:uid="{00000000-0005-0000-0000-0000FB050000}"/>
    <cellStyle name="Normal 5 2 3 5 2 2" xfId="1647" xr:uid="{00000000-0005-0000-0000-0000FC050000}"/>
    <cellStyle name="Normal 5 2 3 5 3" xfId="1648" xr:uid="{00000000-0005-0000-0000-0000FD050000}"/>
    <cellStyle name="Normal 5 2 3 6" xfId="828" xr:uid="{00000000-0005-0000-0000-0000FE050000}"/>
    <cellStyle name="Normal 5 2 3 6 2" xfId="1649" xr:uid="{00000000-0005-0000-0000-0000FF050000}"/>
    <cellStyle name="Normal 5 2 3 7" xfId="1182" xr:uid="{00000000-0005-0000-0000-000000060000}"/>
    <cellStyle name="Normal 5 2 3 7 2" xfId="2207" xr:uid="{00000000-0005-0000-0000-000001060000}"/>
    <cellStyle name="Normal 5 2 3 8" xfId="1990" xr:uid="{00000000-0005-0000-0000-000002060000}"/>
    <cellStyle name="Normal 5 2 4" xfId="204" xr:uid="{00000000-0005-0000-0000-000003060000}"/>
    <cellStyle name="Normal 5 2 4 2" xfId="215" xr:uid="{00000000-0005-0000-0000-000004060000}"/>
    <cellStyle name="Normal 5 2 4 2 2" xfId="296" xr:uid="{00000000-0005-0000-0000-000005060000}"/>
    <cellStyle name="Normal 5 2 4 2 2 2" xfId="829" xr:uid="{00000000-0005-0000-0000-000006060000}"/>
    <cellStyle name="Normal 5 2 4 2 2 2 2" xfId="1650" xr:uid="{00000000-0005-0000-0000-000007060000}"/>
    <cellStyle name="Normal 5 2 4 2 2 3" xfId="996" xr:uid="{00000000-0005-0000-0000-000008060000}"/>
    <cellStyle name="Normal 5 2 4 2 2 3 2" xfId="1651" xr:uid="{00000000-0005-0000-0000-000009060000}"/>
    <cellStyle name="Normal 5 2 4 2 2 4" xfId="1183" xr:uid="{00000000-0005-0000-0000-00000A060000}"/>
    <cellStyle name="Normal 5 2 4 2 2 4 2" xfId="2208" xr:uid="{00000000-0005-0000-0000-00000B060000}"/>
    <cellStyle name="Normal 5 2 4 2 2 5" xfId="1991" xr:uid="{00000000-0005-0000-0000-00000C060000}"/>
    <cellStyle name="Normal 5 2 4 2 3" xfId="536" xr:uid="{00000000-0005-0000-0000-00000D060000}"/>
    <cellStyle name="Normal 5 2 4 2 3 2" xfId="830" xr:uid="{00000000-0005-0000-0000-00000E060000}"/>
    <cellStyle name="Normal 5 2 4 2 3 2 2" xfId="1652" xr:uid="{00000000-0005-0000-0000-00000F060000}"/>
    <cellStyle name="Normal 5 2 4 2 3 3" xfId="1653" xr:uid="{00000000-0005-0000-0000-000010060000}"/>
    <cellStyle name="Normal 5 2 4 2 4" xfId="831" xr:uid="{00000000-0005-0000-0000-000011060000}"/>
    <cellStyle name="Normal 5 2 4 2 4 2" xfId="1654" xr:uid="{00000000-0005-0000-0000-000012060000}"/>
    <cellStyle name="Normal 5 2 4 2 5" xfId="1184" xr:uid="{00000000-0005-0000-0000-000013060000}"/>
    <cellStyle name="Normal 5 2 4 2 5 2" xfId="2209" xr:uid="{00000000-0005-0000-0000-000014060000}"/>
    <cellStyle name="Normal 5 2 4 2 6" xfId="1992" xr:uid="{00000000-0005-0000-0000-000015060000}"/>
    <cellStyle name="Normal 5 2 4 3" xfId="411" xr:uid="{00000000-0005-0000-0000-000016060000}"/>
    <cellStyle name="Normal 5 2 4 3 2" xfId="537" xr:uid="{00000000-0005-0000-0000-000017060000}"/>
    <cellStyle name="Normal 5 2 4 3 2 2" xfId="832" xr:uid="{00000000-0005-0000-0000-000018060000}"/>
    <cellStyle name="Normal 5 2 4 3 2 2 2" xfId="1655" xr:uid="{00000000-0005-0000-0000-000019060000}"/>
    <cellStyle name="Normal 5 2 4 3 2 3" xfId="1656" xr:uid="{00000000-0005-0000-0000-00001A060000}"/>
    <cellStyle name="Normal 5 2 4 3 3" xfId="833" xr:uid="{00000000-0005-0000-0000-00001B060000}"/>
    <cellStyle name="Normal 5 2 4 3 3 2" xfId="1657" xr:uid="{00000000-0005-0000-0000-00001C060000}"/>
    <cellStyle name="Normal 5 2 4 3 4" xfId="1185" xr:uid="{00000000-0005-0000-0000-00001D060000}"/>
    <cellStyle name="Normal 5 2 4 3 4 2" xfId="2210" xr:uid="{00000000-0005-0000-0000-00001E060000}"/>
    <cellStyle name="Normal 5 2 4 3 5" xfId="1993" xr:uid="{00000000-0005-0000-0000-00001F060000}"/>
    <cellStyle name="Normal 5 2 4 4" xfId="295" xr:uid="{00000000-0005-0000-0000-000020060000}"/>
    <cellStyle name="Normal 5 2 4 4 2" xfId="834" xr:uid="{00000000-0005-0000-0000-000021060000}"/>
    <cellStyle name="Normal 5 2 4 4 2 2" xfId="1658" xr:uid="{00000000-0005-0000-0000-000022060000}"/>
    <cellStyle name="Normal 5 2 4 4 3" xfId="997" xr:uid="{00000000-0005-0000-0000-000023060000}"/>
    <cellStyle name="Normal 5 2 4 4 3 2" xfId="1659" xr:uid="{00000000-0005-0000-0000-000024060000}"/>
    <cellStyle name="Normal 5 2 4 4 4" xfId="1186" xr:uid="{00000000-0005-0000-0000-000025060000}"/>
    <cellStyle name="Normal 5 2 4 4 4 2" xfId="2211" xr:uid="{00000000-0005-0000-0000-000026060000}"/>
    <cellStyle name="Normal 5 2 4 4 5" xfId="1994" xr:uid="{00000000-0005-0000-0000-000027060000}"/>
    <cellStyle name="Normal 5 2 4 5" xfId="538" xr:uid="{00000000-0005-0000-0000-000028060000}"/>
    <cellStyle name="Normal 5 2 4 5 2" xfId="835" xr:uid="{00000000-0005-0000-0000-000029060000}"/>
    <cellStyle name="Normal 5 2 4 5 2 2" xfId="1660" xr:uid="{00000000-0005-0000-0000-00002A060000}"/>
    <cellStyle name="Normal 5 2 4 5 3" xfId="1661" xr:uid="{00000000-0005-0000-0000-00002B060000}"/>
    <cellStyle name="Normal 5 2 4 6" xfId="836" xr:uid="{00000000-0005-0000-0000-00002C060000}"/>
    <cellStyle name="Normal 5 2 4 6 2" xfId="1662" xr:uid="{00000000-0005-0000-0000-00002D060000}"/>
    <cellStyle name="Normal 5 2 4 7" xfId="1187" xr:uid="{00000000-0005-0000-0000-00002E060000}"/>
    <cellStyle name="Normal 5 2 4 7 2" xfId="2212" xr:uid="{00000000-0005-0000-0000-00002F060000}"/>
    <cellStyle name="Normal 5 2 4 8" xfId="1995" xr:uid="{00000000-0005-0000-0000-000030060000}"/>
    <cellStyle name="Normal 5 2 5" xfId="220" xr:uid="{00000000-0005-0000-0000-000031060000}"/>
    <cellStyle name="Normal 5 2 5 2" xfId="412" xr:uid="{00000000-0005-0000-0000-000032060000}"/>
    <cellStyle name="Normal 5 2 5 2 2" xfId="539" xr:uid="{00000000-0005-0000-0000-000033060000}"/>
    <cellStyle name="Normal 5 2 5 2 2 2" xfId="837" xr:uid="{00000000-0005-0000-0000-000034060000}"/>
    <cellStyle name="Normal 5 2 5 2 2 2 2" xfId="1663" xr:uid="{00000000-0005-0000-0000-000035060000}"/>
    <cellStyle name="Normal 5 2 5 2 2 3" xfId="1664" xr:uid="{00000000-0005-0000-0000-000036060000}"/>
    <cellStyle name="Normal 5 2 5 2 3" xfId="838" xr:uid="{00000000-0005-0000-0000-000037060000}"/>
    <cellStyle name="Normal 5 2 5 2 3 2" xfId="1665" xr:uid="{00000000-0005-0000-0000-000038060000}"/>
    <cellStyle name="Normal 5 2 5 2 4" xfId="1188" xr:uid="{00000000-0005-0000-0000-000039060000}"/>
    <cellStyle name="Normal 5 2 5 2 4 2" xfId="2213" xr:uid="{00000000-0005-0000-0000-00003A060000}"/>
    <cellStyle name="Normal 5 2 5 2 5" xfId="1996" xr:uid="{00000000-0005-0000-0000-00003B060000}"/>
    <cellStyle name="Normal 5 2 5 3" xfId="297" xr:uid="{00000000-0005-0000-0000-00003C060000}"/>
    <cellStyle name="Normal 5 2 5 3 2" xfId="839" xr:uid="{00000000-0005-0000-0000-00003D060000}"/>
    <cellStyle name="Normal 5 2 5 3 2 2" xfId="1666" xr:uid="{00000000-0005-0000-0000-00003E060000}"/>
    <cellStyle name="Normal 5 2 5 3 3" xfId="998" xr:uid="{00000000-0005-0000-0000-00003F060000}"/>
    <cellStyle name="Normal 5 2 5 3 3 2" xfId="1667" xr:uid="{00000000-0005-0000-0000-000040060000}"/>
    <cellStyle name="Normal 5 2 5 3 4" xfId="1189" xr:uid="{00000000-0005-0000-0000-000041060000}"/>
    <cellStyle name="Normal 5 2 5 3 4 2" xfId="2214" xr:uid="{00000000-0005-0000-0000-000042060000}"/>
    <cellStyle name="Normal 5 2 5 3 5" xfId="1997" xr:uid="{00000000-0005-0000-0000-000043060000}"/>
    <cellStyle name="Normal 5 2 5 4" xfId="540" xr:uid="{00000000-0005-0000-0000-000044060000}"/>
    <cellStyle name="Normal 5 2 5 4 2" xfId="840" xr:uid="{00000000-0005-0000-0000-000045060000}"/>
    <cellStyle name="Normal 5 2 5 4 2 2" xfId="1668" xr:uid="{00000000-0005-0000-0000-000046060000}"/>
    <cellStyle name="Normal 5 2 5 4 3" xfId="1669" xr:uid="{00000000-0005-0000-0000-000047060000}"/>
    <cellStyle name="Normal 5 2 5 5" xfId="841" xr:uid="{00000000-0005-0000-0000-000048060000}"/>
    <cellStyle name="Normal 5 2 5 5 2" xfId="1670" xr:uid="{00000000-0005-0000-0000-000049060000}"/>
    <cellStyle name="Normal 5 2 5 6" xfId="1190" xr:uid="{00000000-0005-0000-0000-00004A060000}"/>
    <cellStyle name="Normal 5 2 5 6 2" xfId="2215" xr:uid="{00000000-0005-0000-0000-00004B060000}"/>
    <cellStyle name="Normal 5 2 5 7" xfId="1998" xr:uid="{00000000-0005-0000-0000-00004C060000}"/>
    <cellStyle name="Normal 5 2 6" xfId="236" xr:uid="{00000000-0005-0000-0000-00004D060000}"/>
    <cellStyle name="Normal 5 2 6 2" xfId="413" xr:uid="{00000000-0005-0000-0000-00004E060000}"/>
    <cellStyle name="Normal 5 2 6 2 2" xfId="541" xr:uid="{00000000-0005-0000-0000-00004F060000}"/>
    <cellStyle name="Normal 5 2 6 2 2 2" xfId="842" xr:uid="{00000000-0005-0000-0000-000050060000}"/>
    <cellStyle name="Normal 5 2 6 2 2 2 2" xfId="1671" xr:uid="{00000000-0005-0000-0000-000051060000}"/>
    <cellStyle name="Normal 5 2 6 2 2 3" xfId="1672" xr:uid="{00000000-0005-0000-0000-000052060000}"/>
    <cellStyle name="Normal 5 2 6 2 3" xfId="843" xr:uid="{00000000-0005-0000-0000-000053060000}"/>
    <cellStyle name="Normal 5 2 6 2 3 2" xfId="1673" xr:uid="{00000000-0005-0000-0000-000054060000}"/>
    <cellStyle name="Normal 5 2 6 2 4" xfId="1191" xr:uid="{00000000-0005-0000-0000-000055060000}"/>
    <cellStyle name="Normal 5 2 6 2 4 2" xfId="2216" xr:uid="{00000000-0005-0000-0000-000056060000}"/>
    <cellStyle name="Normal 5 2 6 2 5" xfId="1999" xr:uid="{00000000-0005-0000-0000-000057060000}"/>
    <cellStyle name="Normal 5 2 6 3" xfId="298" xr:uid="{00000000-0005-0000-0000-000058060000}"/>
    <cellStyle name="Normal 5 2 6 3 2" xfId="844" xr:uid="{00000000-0005-0000-0000-000059060000}"/>
    <cellStyle name="Normal 5 2 6 3 2 2" xfId="1674" xr:uid="{00000000-0005-0000-0000-00005A060000}"/>
    <cellStyle name="Normal 5 2 6 3 3" xfId="999" xr:uid="{00000000-0005-0000-0000-00005B060000}"/>
    <cellStyle name="Normal 5 2 6 3 3 2" xfId="1675" xr:uid="{00000000-0005-0000-0000-00005C060000}"/>
    <cellStyle name="Normal 5 2 6 3 4" xfId="1192" xr:uid="{00000000-0005-0000-0000-00005D060000}"/>
    <cellStyle name="Normal 5 2 6 3 4 2" xfId="2217" xr:uid="{00000000-0005-0000-0000-00005E060000}"/>
    <cellStyle name="Normal 5 2 6 3 5" xfId="2000" xr:uid="{00000000-0005-0000-0000-00005F060000}"/>
    <cellStyle name="Normal 5 2 6 4" xfId="542" xr:uid="{00000000-0005-0000-0000-000060060000}"/>
    <cellStyle name="Normal 5 2 6 4 2" xfId="845" xr:uid="{00000000-0005-0000-0000-000061060000}"/>
    <cellStyle name="Normal 5 2 6 4 2 2" xfId="1676" xr:uid="{00000000-0005-0000-0000-000062060000}"/>
    <cellStyle name="Normal 5 2 6 4 3" xfId="1677" xr:uid="{00000000-0005-0000-0000-000063060000}"/>
    <cellStyle name="Normal 5 2 6 5" xfId="846" xr:uid="{00000000-0005-0000-0000-000064060000}"/>
    <cellStyle name="Normal 5 2 6 5 2" xfId="1678" xr:uid="{00000000-0005-0000-0000-000065060000}"/>
    <cellStyle name="Normal 5 2 6 6" xfId="1193" xr:uid="{00000000-0005-0000-0000-000066060000}"/>
    <cellStyle name="Normal 5 2 6 6 2" xfId="2218" xr:uid="{00000000-0005-0000-0000-000067060000}"/>
    <cellStyle name="Normal 5 2 6 7" xfId="2001" xr:uid="{00000000-0005-0000-0000-000068060000}"/>
    <cellStyle name="Normal 5 2 7" xfId="245" xr:uid="{00000000-0005-0000-0000-000069060000}"/>
    <cellStyle name="Normal 5 2 7 2" xfId="414" xr:uid="{00000000-0005-0000-0000-00006A060000}"/>
    <cellStyle name="Normal 5 2 7 2 2" xfId="543" xr:uid="{00000000-0005-0000-0000-00006B060000}"/>
    <cellStyle name="Normal 5 2 7 2 2 2" xfId="847" xr:uid="{00000000-0005-0000-0000-00006C060000}"/>
    <cellStyle name="Normal 5 2 7 2 2 2 2" xfId="1679" xr:uid="{00000000-0005-0000-0000-00006D060000}"/>
    <cellStyle name="Normal 5 2 7 2 2 3" xfId="1680" xr:uid="{00000000-0005-0000-0000-00006E060000}"/>
    <cellStyle name="Normal 5 2 7 2 3" xfId="848" xr:uid="{00000000-0005-0000-0000-00006F060000}"/>
    <cellStyle name="Normal 5 2 7 2 3 2" xfId="1681" xr:uid="{00000000-0005-0000-0000-000070060000}"/>
    <cellStyle name="Normal 5 2 7 2 4" xfId="1194" xr:uid="{00000000-0005-0000-0000-000071060000}"/>
    <cellStyle name="Normal 5 2 7 2 4 2" xfId="2219" xr:uid="{00000000-0005-0000-0000-000072060000}"/>
    <cellStyle name="Normal 5 2 7 2 5" xfId="2002" xr:uid="{00000000-0005-0000-0000-000073060000}"/>
    <cellStyle name="Normal 5 2 7 3" xfId="299" xr:uid="{00000000-0005-0000-0000-000074060000}"/>
    <cellStyle name="Normal 5 2 7 3 2" xfId="849" xr:uid="{00000000-0005-0000-0000-000075060000}"/>
    <cellStyle name="Normal 5 2 7 3 2 2" xfId="1682" xr:uid="{00000000-0005-0000-0000-000076060000}"/>
    <cellStyle name="Normal 5 2 7 3 3" xfId="1000" xr:uid="{00000000-0005-0000-0000-000077060000}"/>
    <cellStyle name="Normal 5 2 7 3 3 2" xfId="1683" xr:uid="{00000000-0005-0000-0000-000078060000}"/>
    <cellStyle name="Normal 5 2 7 3 4" xfId="1195" xr:uid="{00000000-0005-0000-0000-000079060000}"/>
    <cellStyle name="Normal 5 2 7 3 4 2" xfId="2220" xr:uid="{00000000-0005-0000-0000-00007A060000}"/>
    <cellStyle name="Normal 5 2 7 3 5" xfId="2003" xr:uid="{00000000-0005-0000-0000-00007B060000}"/>
    <cellStyle name="Normal 5 2 7 4" xfId="544" xr:uid="{00000000-0005-0000-0000-00007C060000}"/>
    <cellStyle name="Normal 5 2 7 4 2" xfId="850" xr:uid="{00000000-0005-0000-0000-00007D060000}"/>
    <cellStyle name="Normal 5 2 7 4 2 2" xfId="1684" xr:uid="{00000000-0005-0000-0000-00007E060000}"/>
    <cellStyle name="Normal 5 2 7 4 3" xfId="1685" xr:uid="{00000000-0005-0000-0000-00007F060000}"/>
    <cellStyle name="Normal 5 2 7 5" xfId="851" xr:uid="{00000000-0005-0000-0000-000080060000}"/>
    <cellStyle name="Normal 5 2 7 5 2" xfId="1686" xr:uid="{00000000-0005-0000-0000-000081060000}"/>
    <cellStyle name="Normal 5 2 7 6" xfId="1196" xr:uid="{00000000-0005-0000-0000-000082060000}"/>
    <cellStyle name="Normal 5 2 7 6 2" xfId="2221" xr:uid="{00000000-0005-0000-0000-000083060000}"/>
    <cellStyle name="Normal 5 2 7 7" xfId="2004" xr:uid="{00000000-0005-0000-0000-000084060000}"/>
    <cellStyle name="Normal 5 2 8" xfId="415" xr:uid="{00000000-0005-0000-0000-000085060000}"/>
    <cellStyle name="Normal 5 2 8 2" xfId="416" xr:uid="{00000000-0005-0000-0000-000086060000}"/>
    <cellStyle name="Normal 5 2 8 2 2" xfId="545" xr:uid="{00000000-0005-0000-0000-000087060000}"/>
    <cellStyle name="Normal 5 2 8 2 2 2" xfId="852" xr:uid="{00000000-0005-0000-0000-000088060000}"/>
    <cellStyle name="Normal 5 2 8 2 2 2 2" xfId="1687" xr:uid="{00000000-0005-0000-0000-000089060000}"/>
    <cellStyle name="Normal 5 2 8 2 2 3" xfId="1688" xr:uid="{00000000-0005-0000-0000-00008A060000}"/>
    <cellStyle name="Normal 5 2 8 2 3" xfId="853" xr:uid="{00000000-0005-0000-0000-00008B060000}"/>
    <cellStyle name="Normal 5 2 8 2 3 2" xfId="1689" xr:uid="{00000000-0005-0000-0000-00008C060000}"/>
    <cellStyle name="Normal 5 2 8 2 4" xfId="1197" xr:uid="{00000000-0005-0000-0000-00008D060000}"/>
    <cellStyle name="Normal 5 2 8 2 4 2" xfId="2222" xr:uid="{00000000-0005-0000-0000-00008E060000}"/>
    <cellStyle name="Normal 5 2 8 2 5" xfId="2005" xr:uid="{00000000-0005-0000-0000-00008F060000}"/>
    <cellStyle name="Normal 5 2 8 3" xfId="546" xr:uid="{00000000-0005-0000-0000-000090060000}"/>
    <cellStyle name="Normal 5 2 8 3 2" xfId="854" xr:uid="{00000000-0005-0000-0000-000091060000}"/>
    <cellStyle name="Normal 5 2 8 3 2 2" xfId="1690" xr:uid="{00000000-0005-0000-0000-000092060000}"/>
    <cellStyle name="Normal 5 2 8 3 3" xfId="1691" xr:uid="{00000000-0005-0000-0000-000093060000}"/>
    <cellStyle name="Normal 5 2 8 4" xfId="855" xr:uid="{00000000-0005-0000-0000-000094060000}"/>
    <cellStyle name="Normal 5 2 8 4 2" xfId="1692" xr:uid="{00000000-0005-0000-0000-000095060000}"/>
    <cellStyle name="Normal 5 2 8 5" xfId="1198" xr:uid="{00000000-0005-0000-0000-000096060000}"/>
    <cellStyle name="Normal 5 2 8 5 2" xfId="2223" xr:uid="{00000000-0005-0000-0000-000097060000}"/>
    <cellStyle name="Normal 5 2 8 6" xfId="2006" xr:uid="{00000000-0005-0000-0000-000098060000}"/>
    <cellStyle name="Normal 5 2 9" xfId="417" xr:uid="{00000000-0005-0000-0000-000099060000}"/>
    <cellStyle name="Normal 5 2 9 2" xfId="418" xr:uid="{00000000-0005-0000-0000-00009A060000}"/>
    <cellStyle name="Normal 5 2 9 2 2" xfId="547" xr:uid="{00000000-0005-0000-0000-00009B060000}"/>
    <cellStyle name="Normal 5 2 9 2 2 2" xfId="856" xr:uid="{00000000-0005-0000-0000-00009C060000}"/>
    <cellStyle name="Normal 5 2 9 2 2 2 2" xfId="1693" xr:uid="{00000000-0005-0000-0000-00009D060000}"/>
    <cellStyle name="Normal 5 2 9 2 2 3" xfId="1694" xr:uid="{00000000-0005-0000-0000-00009E060000}"/>
    <cellStyle name="Normal 5 2 9 2 3" xfId="857" xr:uid="{00000000-0005-0000-0000-00009F060000}"/>
    <cellStyle name="Normal 5 2 9 2 3 2" xfId="1695" xr:uid="{00000000-0005-0000-0000-0000A0060000}"/>
    <cellStyle name="Normal 5 2 9 2 4" xfId="1199" xr:uid="{00000000-0005-0000-0000-0000A1060000}"/>
    <cellStyle name="Normal 5 2 9 2 4 2" xfId="2224" xr:uid="{00000000-0005-0000-0000-0000A2060000}"/>
    <cellStyle name="Normal 5 2 9 2 5" xfId="2007" xr:uid="{00000000-0005-0000-0000-0000A3060000}"/>
    <cellStyle name="Normal 5 2 9 3" xfId="548" xr:uid="{00000000-0005-0000-0000-0000A4060000}"/>
    <cellStyle name="Normal 5 2 9 3 2" xfId="858" xr:uid="{00000000-0005-0000-0000-0000A5060000}"/>
    <cellStyle name="Normal 5 2 9 3 2 2" xfId="1696" xr:uid="{00000000-0005-0000-0000-0000A6060000}"/>
    <cellStyle name="Normal 5 2 9 3 3" xfId="1697" xr:uid="{00000000-0005-0000-0000-0000A7060000}"/>
    <cellStyle name="Normal 5 2 9 4" xfId="859" xr:uid="{00000000-0005-0000-0000-0000A8060000}"/>
    <cellStyle name="Normal 5 2 9 4 2" xfId="1698" xr:uid="{00000000-0005-0000-0000-0000A9060000}"/>
    <cellStyle name="Normal 5 2 9 5" xfId="1200" xr:uid="{00000000-0005-0000-0000-0000AA060000}"/>
    <cellStyle name="Normal 5 2 9 5 2" xfId="2225" xr:uid="{00000000-0005-0000-0000-0000AB060000}"/>
    <cellStyle name="Normal 5 2 9 6" xfId="2008" xr:uid="{00000000-0005-0000-0000-0000AC060000}"/>
    <cellStyle name="Normal 6" xfId="104" xr:uid="{00000000-0005-0000-0000-0000AD060000}"/>
    <cellStyle name="Normal 6 10" xfId="419" xr:uid="{00000000-0005-0000-0000-0000AE060000}"/>
    <cellStyle name="Normal 6 10 2" xfId="549" xr:uid="{00000000-0005-0000-0000-0000AF060000}"/>
    <cellStyle name="Normal 6 10 2 2" xfId="860" xr:uid="{00000000-0005-0000-0000-0000B0060000}"/>
    <cellStyle name="Normal 6 10 2 2 2" xfId="1699" xr:uid="{00000000-0005-0000-0000-0000B1060000}"/>
    <cellStyle name="Normal 6 10 2 3" xfId="1700" xr:uid="{00000000-0005-0000-0000-0000B2060000}"/>
    <cellStyle name="Normal 6 10 3" xfId="861" xr:uid="{00000000-0005-0000-0000-0000B3060000}"/>
    <cellStyle name="Normal 6 10 3 2" xfId="1701" xr:uid="{00000000-0005-0000-0000-0000B4060000}"/>
    <cellStyle name="Normal 6 10 4" xfId="1201" xr:uid="{00000000-0005-0000-0000-0000B5060000}"/>
    <cellStyle name="Normal 6 10 4 2" xfId="2226" xr:uid="{00000000-0005-0000-0000-0000B6060000}"/>
    <cellStyle name="Normal 6 10 5" xfId="2009" xr:uid="{00000000-0005-0000-0000-0000B7060000}"/>
    <cellStyle name="Normal 6 11" xfId="300" xr:uid="{00000000-0005-0000-0000-0000B8060000}"/>
    <cellStyle name="Normal 6 11 2" xfId="862" xr:uid="{00000000-0005-0000-0000-0000B9060000}"/>
    <cellStyle name="Normal 6 11 2 2" xfId="1702" xr:uid="{00000000-0005-0000-0000-0000BA060000}"/>
    <cellStyle name="Normal 6 11 3" xfId="1001" xr:uid="{00000000-0005-0000-0000-0000BB060000}"/>
    <cellStyle name="Normal 6 11 3 2" xfId="1703" xr:uid="{00000000-0005-0000-0000-0000BC060000}"/>
    <cellStyle name="Normal 6 11 4" xfId="1202" xr:uid="{00000000-0005-0000-0000-0000BD060000}"/>
    <cellStyle name="Normal 6 11 4 2" xfId="2227" xr:uid="{00000000-0005-0000-0000-0000BE060000}"/>
    <cellStyle name="Normal 6 11 5" xfId="2010" xr:uid="{00000000-0005-0000-0000-0000BF060000}"/>
    <cellStyle name="Normal 6 12" xfId="550" xr:uid="{00000000-0005-0000-0000-0000C0060000}"/>
    <cellStyle name="Normal 6 12 2" xfId="863" xr:uid="{00000000-0005-0000-0000-0000C1060000}"/>
    <cellStyle name="Normal 6 12 2 2" xfId="1704" xr:uid="{00000000-0005-0000-0000-0000C2060000}"/>
    <cellStyle name="Normal 6 12 3" xfId="1705" xr:uid="{00000000-0005-0000-0000-0000C3060000}"/>
    <cellStyle name="Normal 6 13" xfId="864" xr:uid="{00000000-0005-0000-0000-0000C4060000}"/>
    <cellStyle name="Normal 6 13 2" xfId="1706" xr:uid="{00000000-0005-0000-0000-0000C5060000}"/>
    <cellStyle name="Normal 6 14" xfId="1021" xr:uid="{00000000-0005-0000-0000-0000C6060000}"/>
    <cellStyle name="Normal 6 14 2" xfId="1707" xr:uid="{00000000-0005-0000-0000-0000C7060000}"/>
    <cellStyle name="Normal 6 15" xfId="1029" xr:uid="{00000000-0005-0000-0000-0000C8060000}"/>
    <cellStyle name="Normal 6 15 2" xfId="1708" xr:uid="{00000000-0005-0000-0000-0000C9060000}"/>
    <cellStyle name="Normal 6 16" xfId="1037" xr:uid="{00000000-0005-0000-0000-0000CA060000}"/>
    <cellStyle name="Normal 6 16 2" xfId="1709" xr:uid="{00000000-0005-0000-0000-0000CB060000}"/>
    <cellStyle name="Normal 6 17" xfId="1203" xr:uid="{00000000-0005-0000-0000-0000CC060000}"/>
    <cellStyle name="Normal 6 17 2" xfId="2228" xr:uid="{00000000-0005-0000-0000-0000CD060000}"/>
    <cellStyle name="Normal 6 18" xfId="2011" xr:uid="{00000000-0005-0000-0000-0000CE060000}"/>
    <cellStyle name="Normal 6 2" xfId="142" xr:uid="{00000000-0005-0000-0000-0000CF060000}"/>
    <cellStyle name="Normal 6 2 10" xfId="301" xr:uid="{00000000-0005-0000-0000-0000D0060000}"/>
    <cellStyle name="Normal 6 2 10 2" xfId="865" xr:uid="{00000000-0005-0000-0000-0000D1060000}"/>
    <cellStyle name="Normal 6 2 10 2 2" xfId="1710" xr:uid="{00000000-0005-0000-0000-0000D2060000}"/>
    <cellStyle name="Normal 6 2 10 3" xfId="1002" xr:uid="{00000000-0005-0000-0000-0000D3060000}"/>
    <cellStyle name="Normal 6 2 10 3 2" xfId="1711" xr:uid="{00000000-0005-0000-0000-0000D4060000}"/>
    <cellStyle name="Normal 6 2 10 4" xfId="1204" xr:uid="{00000000-0005-0000-0000-0000D5060000}"/>
    <cellStyle name="Normal 6 2 10 4 2" xfId="2229" xr:uid="{00000000-0005-0000-0000-0000D6060000}"/>
    <cellStyle name="Normal 6 2 10 5" xfId="2012" xr:uid="{00000000-0005-0000-0000-0000D7060000}"/>
    <cellStyle name="Normal 6 2 11" xfId="551" xr:uid="{00000000-0005-0000-0000-0000D8060000}"/>
    <cellStyle name="Normal 6 2 11 2" xfId="866" xr:uid="{00000000-0005-0000-0000-0000D9060000}"/>
    <cellStyle name="Normal 6 2 11 2 2" xfId="1712" xr:uid="{00000000-0005-0000-0000-0000DA060000}"/>
    <cellStyle name="Normal 6 2 11 3" xfId="1713" xr:uid="{00000000-0005-0000-0000-0000DB060000}"/>
    <cellStyle name="Normal 6 2 12" xfId="867" xr:uid="{00000000-0005-0000-0000-0000DC060000}"/>
    <cellStyle name="Normal 6 2 12 2" xfId="1714" xr:uid="{00000000-0005-0000-0000-0000DD060000}"/>
    <cellStyle name="Normal 6 2 13" xfId="1025" xr:uid="{00000000-0005-0000-0000-0000DE060000}"/>
    <cellStyle name="Normal 6 2 13 2" xfId="1715" xr:uid="{00000000-0005-0000-0000-0000DF060000}"/>
    <cellStyle name="Normal 6 2 14" xfId="1033" xr:uid="{00000000-0005-0000-0000-0000E0060000}"/>
    <cellStyle name="Normal 6 2 14 2" xfId="1716" xr:uid="{00000000-0005-0000-0000-0000E1060000}"/>
    <cellStyle name="Normal 6 2 15" xfId="1041" xr:uid="{00000000-0005-0000-0000-0000E2060000}"/>
    <cellStyle name="Normal 6 2 15 2" xfId="1717" xr:uid="{00000000-0005-0000-0000-0000E3060000}"/>
    <cellStyle name="Normal 6 2 16" xfId="1205" xr:uid="{00000000-0005-0000-0000-0000E4060000}"/>
    <cellStyle name="Normal 6 2 16 2" xfId="2230" xr:uid="{00000000-0005-0000-0000-0000E5060000}"/>
    <cellStyle name="Normal 6 2 17" xfId="2013" xr:uid="{00000000-0005-0000-0000-0000E6060000}"/>
    <cellStyle name="Normal 6 2 2" xfId="201" xr:uid="{00000000-0005-0000-0000-0000E7060000}"/>
    <cellStyle name="Normal 6 2 2 2" xfId="214" xr:uid="{00000000-0005-0000-0000-0000E8060000}"/>
    <cellStyle name="Normal 6 2 2 2 2" xfId="303" xr:uid="{00000000-0005-0000-0000-0000E9060000}"/>
    <cellStyle name="Normal 6 2 2 2 2 2" xfId="868" xr:uid="{00000000-0005-0000-0000-0000EA060000}"/>
    <cellStyle name="Normal 6 2 2 2 2 2 2" xfId="1718" xr:uid="{00000000-0005-0000-0000-0000EB060000}"/>
    <cellStyle name="Normal 6 2 2 2 2 3" xfId="1003" xr:uid="{00000000-0005-0000-0000-0000EC060000}"/>
    <cellStyle name="Normal 6 2 2 2 2 3 2" xfId="1719" xr:uid="{00000000-0005-0000-0000-0000ED060000}"/>
    <cellStyle name="Normal 6 2 2 2 2 4" xfId="1206" xr:uid="{00000000-0005-0000-0000-0000EE060000}"/>
    <cellStyle name="Normal 6 2 2 2 2 4 2" xfId="2231" xr:uid="{00000000-0005-0000-0000-0000EF060000}"/>
    <cellStyle name="Normal 6 2 2 2 2 5" xfId="2014" xr:uid="{00000000-0005-0000-0000-0000F0060000}"/>
    <cellStyle name="Normal 6 2 2 2 3" xfId="552" xr:uid="{00000000-0005-0000-0000-0000F1060000}"/>
    <cellStyle name="Normal 6 2 2 2 3 2" xfId="869" xr:uid="{00000000-0005-0000-0000-0000F2060000}"/>
    <cellStyle name="Normal 6 2 2 2 3 2 2" xfId="1720" xr:uid="{00000000-0005-0000-0000-0000F3060000}"/>
    <cellStyle name="Normal 6 2 2 2 3 3" xfId="1721" xr:uid="{00000000-0005-0000-0000-0000F4060000}"/>
    <cellStyle name="Normal 6 2 2 2 4" xfId="870" xr:uid="{00000000-0005-0000-0000-0000F5060000}"/>
    <cellStyle name="Normal 6 2 2 2 4 2" xfId="1722" xr:uid="{00000000-0005-0000-0000-0000F6060000}"/>
    <cellStyle name="Normal 6 2 2 2 5" xfId="1207" xr:uid="{00000000-0005-0000-0000-0000F7060000}"/>
    <cellStyle name="Normal 6 2 2 2 5 2" xfId="2232" xr:uid="{00000000-0005-0000-0000-0000F8060000}"/>
    <cellStyle name="Normal 6 2 2 2 6" xfId="2015" xr:uid="{00000000-0005-0000-0000-0000F9060000}"/>
    <cellStyle name="Normal 6 2 2 3" xfId="420" xr:uid="{00000000-0005-0000-0000-0000FA060000}"/>
    <cellStyle name="Normal 6 2 2 3 2" xfId="553" xr:uid="{00000000-0005-0000-0000-0000FB060000}"/>
    <cellStyle name="Normal 6 2 2 3 2 2" xfId="871" xr:uid="{00000000-0005-0000-0000-0000FC060000}"/>
    <cellStyle name="Normal 6 2 2 3 2 2 2" xfId="1723" xr:uid="{00000000-0005-0000-0000-0000FD060000}"/>
    <cellStyle name="Normal 6 2 2 3 2 3" xfId="1724" xr:uid="{00000000-0005-0000-0000-0000FE060000}"/>
    <cellStyle name="Normal 6 2 2 3 3" xfId="872" xr:uid="{00000000-0005-0000-0000-0000FF060000}"/>
    <cellStyle name="Normal 6 2 2 3 3 2" xfId="1725" xr:uid="{00000000-0005-0000-0000-000000070000}"/>
    <cellStyle name="Normal 6 2 2 3 4" xfId="1208" xr:uid="{00000000-0005-0000-0000-000001070000}"/>
    <cellStyle name="Normal 6 2 2 3 4 2" xfId="2233" xr:uid="{00000000-0005-0000-0000-000002070000}"/>
    <cellStyle name="Normal 6 2 2 3 5" xfId="2016" xr:uid="{00000000-0005-0000-0000-000003070000}"/>
    <cellStyle name="Normal 6 2 2 4" xfId="302" xr:uid="{00000000-0005-0000-0000-000004070000}"/>
    <cellStyle name="Normal 6 2 2 4 2" xfId="873" xr:uid="{00000000-0005-0000-0000-000005070000}"/>
    <cellStyle name="Normal 6 2 2 4 2 2" xfId="1726" xr:uid="{00000000-0005-0000-0000-000006070000}"/>
    <cellStyle name="Normal 6 2 2 4 3" xfId="1004" xr:uid="{00000000-0005-0000-0000-000007070000}"/>
    <cellStyle name="Normal 6 2 2 4 3 2" xfId="1727" xr:uid="{00000000-0005-0000-0000-000008070000}"/>
    <cellStyle name="Normal 6 2 2 4 4" xfId="1209" xr:uid="{00000000-0005-0000-0000-000009070000}"/>
    <cellStyle name="Normal 6 2 2 4 4 2" xfId="2234" xr:uid="{00000000-0005-0000-0000-00000A070000}"/>
    <cellStyle name="Normal 6 2 2 4 5" xfId="2017" xr:uid="{00000000-0005-0000-0000-00000B070000}"/>
    <cellStyle name="Normal 6 2 2 5" xfId="554" xr:uid="{00000000-0005-0000-0000-00000C070000}"/>
    <cellStyle name="Normal 6 2 2 5 2" xfId="874" xr:uid="{00000000-0005-0000-0000-00000D070000}"/>
    <cellStyle name="Normal 6 2 2 5 2 2" xfId="1728" xr:uid="{00000000-0005-0000-0000-00000E070000}"/>
    <cellStyle name="Normal 6 2 2 5 3" xfId="1729" xr:uid="{00000000-0005-0000-0000-00000F070000}"/>
    <cellStyle name="Normal 6 2 2 6" xfId="875" xr:uid="{00000000-0005-0000-0000-000010070000}"/>
    <cellStyle name="Normal 6 2 2 6 2" xfId="1730" xr:uid="{00000000-0005-0000-0000-000011070000}"/>
    <cellStyle name="Normal 6 2 2 7" xfId="1210" xr:uid="{00000000-0005-0000-0000-000012070000}"/>
    <cellStyle name="Normal 6 2 2 7 2" xfId="2235" xr:uid="{00000000-0005-0000-0000-000013070000}"/>
    <cellStyle name="Normal 6 2 2 8" xfId="2018" xr:uid="{00000000-0005-0000-0000-000014070000}"/>
    <cellStyle name="Normal 6 2 3" xfId="209" xr:uid="{00000000-0005-0000-0000-000015070000}"/>
    <cellStyle name="Normal 6 2 3 2" xfId="229" xr:uid="{00000000-0005-0000-0000-000016070000}"/>
    <cellStyle name="Normal 6 2 3 2 2" xfId="305" xr:uid="{00000000-0005-0000-0000-000017070000}"/>
    <cellStyle name="Normal 6 2 3 2 2 2" xfId="876" xr:uid="{00000000-0005-0000-0000-000018070000}"/>
    <cellStyle name="Normal 6 2 3 2 2 2 2" xfId="1731" xr:uid="{00000000-0005-0000-0000-000019070000}"/>
    <cellStyle name="Normal 6 2 3 2 2 3" xfId="1005" xr:uid="{00000000-0005-0000-0000-00001A070000}"/>
    <cellStyle name="Normal 6 2 3 2 2 3 2" xfId="1732" xr:uid="{00000000-0005-0000-0000-00001B070000}"/>
    <cellStyle name="Normal 6 2 3 2 2 4" xfId="1211" xr:uid="{00000000-0005-0000-0000-00001C070000}"/>
    <cellStyle name="Normal 6 2 3 2 2 4 2" xfId="2236" xr:uid="{00000000-0005-0000-0000-00001D070000}"/>
    <cellStyle name="Normal 6 2 3 2 2 5" xfId="2019" xr:uid="{00000000-0005-0000-0000-00001E070000}"/>
    <cellStyle name="Normal 6 2 3 2 3" xfId="555" xr:uid="{00000000-0005-0000-0000-00001F070000}"/>
    <cellStyle name="Normal 6 2 3 2 3 2" xfId="877" xr:uid="{00000000-0005-0000-0000-000020070000}"/>
    <cellStyle name="Normal 6 2 3 2 3 2 2" xfId="1733" xr:uid="{00000000-0005-0000-0000-000021070000}"/>
    <cellStyle name="Normal 6 2 3 2 3 3" xfId="1734" xr:uid="{00000000-0005-0000-0000-000022070000}"/>
    <cellStyle name="Normal 6 2 3 2 4" xfId="878" xr:uid="{00000000-0005-0000-0000-000023070000}"/>
    <cellStyle name="Normal 6 2 3 2 4 2" xfId="1735" xr:uid="{00000000-0005-0000-0000-000024070000}"/>
    <cellStyle name="Normal 6 2 3 2 5" xfId="1212" xr:uid="{00000000-0005-0000-0000-000025070000}"/>
    <cellStyle name="Normal 6 2 3 2 5 2" xfId="2237" xr:uid="{00000000-0005-0000-0000-000026070000}"/>
    <cellStyle name="Normal 6 2 3 2 6" xfId="2020" xr:uid="{00000000-0005-0000-0000-000027070000}"/>
    <cellStyle name="Normal 6 2 3 3" xfId="421" xr:uid="{00000000-0005-0000-0000-000028070000}"/>
    <cellStyle name="Normal 6 2 3 3 2" xfId="556" xr:uid="{00000000-0005-0000-0000-000029070000}"/>
    <cellStyle name="Normal 6 2 3 3 2 2" xfId="879" xr:uid="{00000000-0005-0000-0000-00002A070000}"/>
    <cellStyle name="Normal 6 2 3 3 2 2 2" xfId="1736" xr:uid="{00000000-0005-0000-0000-00002B070000}"/>
    <cellStyle name="Normal 6 2 3 3 2 3" xfId="1737" xr:uid="{00000000-0005-0000-0000-00002C070000}"/>
    <cellStyle name="Normal 6 2 3 3 3" xfId="880" xr:uid="{00000000-0005-0000-0000-00002D070000}"/>
    <cellStyle name="Normal 6 2 3 3 3 2" xfId="1738" xr:uid="{00000000-0005-0000-0000-00002E070000}"/>
    <cellStyle name="Normal 6 2 3 3 4" xfId="1213" xr:uid="{00000000-0005-0000-0000-00002F070000}"/>
    <cellStyle name="Normal 6 2 3 3 4 2" xfId="2238" xr:uid="{00000000-0005-0000-0000-000030070000}"/>
    <cellStyle name="Normal 6 2 3 3 5" xfId="2021" xr:uid="{00000000-0005-0000-0000-000031070000}"/>
    <cellStyle name="Normal 6 2 3 4" xfId="304" xr:uid="{00000000-0005-0000-0000-000032070000}"/>
    <cellStyle name="Normal 6 2 3 4 2" xfId="881" xr:uid="{00000000-0005-0000-0000-000033070000}"/>
    <cellStyle name="Normal 6 2 3 4 2 2" xfId="1739" xr:uid="{00000000-0005-0000-0000-000034070000}"/>
    <cellStyle name="Normal 6 2 3 4 3" xfId="1006" xr:uid="{00000000-0005-0000-0000-000035070000}"/>
    <cellStyle name="Normal 6 2 3 4 3 2" xfId="1740" xr:uid="{00000000-0005-0000-0000-000036070000}"/>
    <cellStyle name="Normal 6 2 3 4 4" xfId="1214" xr:uid="{00000000-0005-0000-0000-000037070000}"/>
    <cellStyle name="Normal 6 2 3 4 4 2" xfId="2239" xr:uid="{00000000-0005-0000-0000-000038070000}"/>
    <cellStyle name="Normal 6 2 3 4 5" xfId="2022" xr:uid="{00000000-0005-0000-0000-000039070000}"/>
    <cellStyle name="Normal 6 2 3 5" xfId="557" xr:uid="{00000000-0005-0000-0000-00003A070000}"/>
    <cellStyle name="Normal 6 2 3 5 2" xfId="882" xr:uid="{00000000-0005-0000-0000-00003B070000}"/>
    <cellStyle name="Normal 6 2 3 5 2 2" xfId="1741" xr:uid="{00000000-0005-0000-0000-00003C070000}"/>
    <cellStyle name="Normal 6 2 3 5 3" xfId="1742" xr:uid="{00000000-0005-0000-0000-00003D070000}"/>
    <cellStyle name="Normal 6 2 3 6" xfId="883" xr:uid="{00000000-0005-0000-0000-00003E070000}"/>
    <cellStyle name="Normal 6 2 3 6 2" xfId="1743" xr:uid="{00000000-0005-0000-0000-00003F070000}"/>
    <cellStyle name="Normal 6 2 3 7" xfId="1215" xr:uid="{00000000-0005-0000-0000-000040070000}"/>
    <cellStyle name="Normal 6 2 3 7 2" xfId="2240" xr:uid="{00000000-0005-0000-0000-000041070000}"/>
    <cellStyle name="Normal 6 2 3 8" xfId="2023" xr:uid="{00000000-0005-0000-0000-000042070000}"/>
    <cellStyle name="Normal 6 2 4" xfId="227" xr:uid="{00000000-0005-0000-0000-000043070000}"/>
    <cellStyle name="Normal 6 2 4 2" xfId="422" xr:uid="{00000000-0005-0000-0000-000044070000}"/>
    <cellStyle name="Normal 6 2 4 2 2" xfId="558" xr:uid="{00000000-0005-0000-0000-000045070000}"/>
    <cellStyle name="Normal 6 2 4 2 2 2" xfId="884" xr:uid="{00000000-0005-0000-0000-000046070000}"/>
    <cellStyle name="Normal 6 2 4 2 2 2 2" xfId="1744" xr:uid="{00000000-0005-0000-0000-000047070000}"/>
    <cellStyle name="Normal 6 2 4 2 2 3" xfId="1745" xr:uid="{00000000-0005-0000-0000-000048070000}"/>
    <cellStyle name="Normal 6 2 4 2 3" xfId="885" xr:uid="{00000000-0005-0000-0000-000049070000}"/>
    <cellStyle name="Normal 6 2 4 2 3 2" xfId="1746" xr:uid="{00000000-0005-0000-0000-00004A070000}"/>
    <cellStyle name="Normal 6 2 4 2 4" xfId="1216" xr:uid="{00000000-0005-0000-0000-00004B070000}"/>
    <cellStyle name="Normal 6 2 4 2 4 2" xfId="2241" xr:uid="{00000000-0005-0000-0000-00004C070000}"/>
    <cellStyle name="Normal 6 2 4 2 5" xfId="2024" xr:uid="{00000000-0005-0000-0000-00004D070000}"/>
    <cellStyle name="Normal 6 2 4 3" xfId="306" xr:uid="{00000000-0005-0000-0000-00004E070000}"/>
    <cellStyle name="Normal 6 2 4 3 2" xfId="886" xr:uid="{00000000-0005-0000-0000-00004F070000}"/>
    <cellStyle name="Normal 6 2 4 3 2 2" xfId="1747" xr:uid="{00000000-0005-0000-0000-000050070000}"/>
    <cellStyle name="Normal 6 2 4 3 3" xfId="1007" xr:uid="{00000000-0005-0000-0000-000051070000}"/>
    <cellStyle name="Normal 6 2 4 3 3 2" xfId="1748" xr:uid="{00000000-0005-0000-0000-000052070000}"/>
    <cellStyle name="Normal 6 2 4 3 4" xfId="1217" xr:uid="{00000000-0005-0000-0000-000053070000}"/>
    <cellStyle name="Normal 6 2 4 3 4 2" xfId="2242" xr:uid="{00000000-0005-0000-0000-000054070000}"/>
    <cellStyle name="Normal 6 2 4 3 5" xfId="2025" xr:uid="{00000000-0005-0000-0000-000055070000}"/>
    <cellStyle name="Normal 6 2 4 4" xfId="559" xr:uid="{00000000-0005-0000-0000-000056070000}"/>
    <cellStyle name="Normal 6 2 4 4 2" xfId="887" xr:uid="{00000000-0005-0000-0000-000057070000}"/>
    <cellStyle name="Normal 6 2 4 4 2 2" xfId="1749" xr:uid="{00000000-0005-0000-0000-000058070000}"/>
    <cellStyle name="Normal 6 2 4 4 3" xfId="1750" xr:uid="{00000000-0005-0000-0000-000059070000}"/>
    <cellStyle name="Normal 6 2 4 5" xfId="888" xr:uid="{00000000-0005-0000-0000-00005A070000}"/>
    <cellStyle name="Normal 6 2 4 5 2" xfId="1751" xr:uid="{00000000-0005-0000-0000-00005B070000}"/>
    <cellStyle name="Normal 6 2 4 6" xfId="1218" xr:uid="{00000000-0005-0000-0000-00005C070000}"/>
    <cellStyle name="Normal 6 2 4 6 2" xfId="2243" xr:uid="{00000000-0005-0000-0000-00005D070000}"/>
    <cellStyle name="Normal 6 2 4 7" xfId="2026" xr:uid="{00000000-0005-0000-0000-00005E070000}"/>
    <cellStyle name="Normal 6 2 5" xfId="241" xr:uid="{00000000-0005-0000-0000-00005F070000}"/>
    <cellStyle name="Normal 6 2 5 2" xfId="423" xr:uid="{00000000-0005-0000-0000-000060070000}"/>
    <cellStyle name="Normal 6 2 5 2 2" xfId="560" xr:uid="{00000000-0005-0000-0000-000061070000}"/>
    <cellStyle name="Normal 6 2 5 2 2 2" xfId="889" xr:uid="{00000000-0005-0000-0000-000062070000}"/>
    <cellStyle name="Normal 6 2 5 2 2 2 2" xfId="1752" xr:uid="{00000000-0005-0000-0000-000063070000}"/>
    <cellStyle name="Normal 6 2 5 2 2 3" xfId="1753" xr:uid="{00000000-0005-0000-0000-000064070000}"/>
    <cellStyle name="Normal 6 2 5 2 3" xfId="890" xr:uid="{00000000-0005-0000-0000-000065070000}"/>
    <cellStyle name="Normal 6 2 5 2 3 2" xfId="1754" xr:uid="{00000000-0005-0000-0000-000066070000}"/>
    <cellStyle name="Normal 6 2 5 2 4" xfId="1219" xr:uid="{00000000-0005-0000-0000-000067070000}"/>
    <cellStyle name="Normal 6 2 5 2 4 2" xfId="2244" xr:uid="{00000000-0005-0000-0000-000068070000}"/>
    <cellStyle name="Normal 6 2 5 2 5" xfId="2027" xr:uid="{00000000-0005-0000-0000-000069070000}"/>
    <cellStyle name="Normal 6 2 5 3" xfId="307" xr:uid="{00000000-0005-0000-0000-00006A070000}"/>
    <cellStyle name="Normal 6 2 5 3 2" xfId="891" xr:uid="{00000000-0005-0000-0000-00006B070000}"/>
    <cellStyle name="Normal 6 2 5 3 2 2" xfId="1755" xr:uid="{00000000-0005-0000-0000-00006C070000}"/>
    <cellStyle name="Normal 6 2 5 3 3" xfId="1008" xr:uid="{00000000-0005-0000-0000-00006D070000}"/>
    <cellStyle name="Normal 6 2 5 3 3 2" xfId="1756" xr:uid="{00000000-0005-0000-0000-00006E070000}"/>
    <cellStyle name="Normal 6 2 5 3 4" xfId="1220" xr:uid="{00000000-0005-0000-0000-00006F070000}"/>
    <cellStyle name="Normal 6 2 5 3 4 2" xfId="2245" xr:uid="{00000000-0005-0000-0000-000070070000}"/>
    <cellStyle name="Normal 6 2 5 3 5" xfId="2028" xr:uid="{00000000-0005-0000-0000-000071070000}"/>
    <cellStyle name="Normal 6 2 5 4" xfId="561" xr:uid="{00000000-0005-0000-0000-000072070000}"/>
    <cellStyle name="Normal 6 2 5 4 2" xfId="892" xr:uid="{00000000-0005-0000-0000-000073070000}"/>
    <cellStyle name="Normal 6 2 5 4 2 2" xfId="1757" xr:uid="{00000000-0005-0000-0000-000074070000}"/>
    <cellStyle name="Normal 6 2 5 4 3" xfId="1758" xr:uid="{00000000-0005-0000-0000-000075070000}"/>
    <cellStyle name="Normal 6 2 5 5" xfId="893" xr:uid="{00000000-0005-0000-0000-000076070000}"/>
    <cellStyle name="Normal 6 2 5 5 2" xfId="1759" xr:uid="{00000000-0005-0000-0000-000077070000}"/>
    <cellStyle name="Normal 6 2 5 6" xfId="1221" xr:uid="{00000000-0005-0000-0000-000078070000}"/>
    <cellStyle name="Normal 6 2 5 6 2" xfId="2246" xr:uid="{00000000-0005-0000-0000-000079070000}"/>
    <cellStyle name="Normal 6 2 5 7" xfId="2029" xr:uid="{00000000-0005-0000-0000-00007A070000}"/>
    <cellStyle name="Normal 6 2 6" xfId="250" xr:uid="{00000000-0005-0000-0000-00007B070000}"/>
    <cellStyle name="Normal 6 2 6 2" xfId="424" xr:uid="{00000000-0005-0000-0000-00007C070000}"/>
    <cellStyle name="Normal 6 2 6 2 2" xfId="562" xr:uid="{00000000-0005-0000-0000-00007D070000}"/>
    <cellStyle name="Normal 6 2 6 2 2 2" xfId="894" xr:uid="{00000000-0005-0000-0000-00007E070000}"/>
    <cellStyle name="Normal 6 2 6 2 2 2 2" xfId="1760" xr:uid="{00000000-0005-0000-0000-00007F070000}"/>
    <cellStyle name="Normal 6 2 6 2 2 3" xfId="1761" xr:uid="{00000000-0005-0000-0000-000080070000}"/>
    <cellStyle name="Normal 6 2 6 2 3" xfId="895" xr:uid="{00000000-0005-0000-0000-000081070000}"/>
    <cellStyle name="Normal 6 2 6 2 3 2" xfId="1762" xr:uid="{00000000-0005-0000-0000-000082070000}"/>
    <cellStyle name="Normal 6 2 6 2 4" xfId="1222" xr:uid="{00000000-0005-0000-0000-000083070000}"/>
    <cellStyle name="Normal 6 2 6 2 4 2" xfId="2247" xr:uid="{00000000-0005-0000-0000-000084070000}"/>
    <cellStyle name="Normal 6 2 6 2 5" xfId="2030" xr:uid="{00000000-0005-0000-0000-000085070000}"/>
    <cellStyle name="Normal 6 2 6 3" xfId="308" xr:uid="{00000000-0005-0000-0000-000086070000}"/>
    <cellStyle name="Normal 6 2 6 3 2" xfId="896" xr:uid="{00000000-0005-0000-0000-000087070000}"/>
    <cellStyle name="Normal 6 2 6 3 2 2" xfId="1763" xr:uid="{00000000-0005-0000-0000-000088070000}"/>
    <cellStyle name="Normal 6 2 6 3 3" xfId="1009" xr:uid="{00000000-0005-0000-0000-000089070000}"/>
    <cellStyle name="Normal 6 2 6 3 3 2" xfId="1764" xr:uid="{00000000-0005-0000-0000-00008A070000}"/>
    <cellStyle name="Normal 6 2 6 3 4" xfId="1223" xr:uid="{00000000-0005-0000-0000-00008B070000}"/>
    <cellStyle name="Normal 6 2 6 3 4 2" xfId="2248" xr:uid="{00000000-0005-0000-0000-00008C070000}"/>
    <cellStyle name="Normal 6 2 6 3 5" xfId="2031" xr:uid="{00000000-0005-0000-0000-00008D070000}"/>
    <cellStyle name="Normal 6 2 6 4" xfId="563" xr:uid="{00000000-0005-0000-0000-00008E070000}"/>
    <cellStyle name="Normal 6 2 6 4 2" xfId="897" xr:uid="{00000000-0005-0000-0000-00008F070000}"/>
    <cellStyle name="Normal 6 2 6 4 2 2" xfId="1765" xr:uid="{00000000-0005-0000-0000-000090070000}"/>
    <cellStyle name="Normal 6 2 6 4 3" xfId="1766" xr:uid="{00000000-0005-0000-0000-000091070000}"/>
    <cellStyle name="Normal 6 2 6 5" xfId="898" xr:uid="{00000000-0005-0000-0000-000092070000}"/>
    <cellStyle name="Normal 6 2 6 5 2" xfId="1767" xr:uid="{00000000-0005-0000-0000-000093070000}"/>
    <cellStyle name="Normal 6 2 6 6" xfId="1224" xr:uid="{00000000-0005-0000-0000-000094070000}"/>
    <cellStyle name="Normal 6 2 6 6 2" xfId="2249" xr:uid="{00000000-0005-0000-0000-000095070000}"/>
    <cellStyle name="Normal 6 2 6 7" xfId="2032" xr:uid="{00000000-0005-0000-0000-000096070000}"/>
    <cellStyle name="Normal 6 2 7" xfId="425" xr:uid="{00000000-0005-0000-0000-000097070000}"/>
    <cellStyle name="Normal 6 2 7 2" xfId="426" xr:uid="{00000000-0005-0000-0000-000098070000}"/>
    <cellStyle name="Normal 6 2 7 2 2" xfId="564" xr:uid="{00000000-0005-0000-0000-000099070000}"/>
    <cellStyle name="Normal 6 2 7 2 2 2" xfId="899" xr:uid="{00000000-0005-0000-0000-00009A070000}"/>
    <cellStyle name="Normal 6 2 7 2 2 2 2" xfId="1768" xr:uid="{00000000-0005-0000-0000-00009B070000}"/>
    <cellStyle name="Normal 6 2 7 2 2 3" xfId="1769" xr:uid="{00000000-0005-0000-0000-00009C070000}"/>
    <cellStyle name="Normal 6 2 7 2 3" xfId="900" xr:uid="{00000000-0005-0000-0000-00009D070000}"/>
    <cellStyle name="Normal 6 2 7 2 3 2" xfId="1770" xr:uid="{00000000-0005-0000-0000-00009E070000}"/>
    <cellStyle name="Normal 6 2 7 2 4" xfId="1225" xr:uid="{00000000-0005-0000-0000-00009F070000}"/>
    <cellStyle name="Normal 6 2 7 2 4 2" xfId="2250" xr:uid="{00000000-0005-0000-0000-0000A0070000}"/>
    <cellStyle name="Normal 6 2 7 2 5" xfId="2033" xr:uid="{00000000-0005-0000-0000-0000A1070000}"/>
    <cellStyle name="Normal 6 2 7 3" xfId="565" xr:uid="{00000000-0005-0000-0000-0000A2070000}"/>
    <cellStyle name="Normal 6 2 7 3 2" xfId="901" xr:uid="{00000000-0005-0000-0000-0000A3070000}"/>
    <cellStyle name="Normal 6 2 7 3 2 2" xfId="1771" xr:uid="{00000000-0005-0000-0000-0000A4070000}"/>
    <cellStyle name="Normal 6 2 7 3 3" xfId="1772" xr:uid="{00000000-0005-0000-0000-0000A5070000}"/>
    <cellStyle name="Normal 6 2 7 4" xfId="902" xr:uid="{00000000-0005-0000-0000-0000A6070000}"/>
    <cellStyle name="Normal 6 2 7 4 2" xfId="1773" xr:uid="{00000000-0005-0000-0000-0000A7070000}"/>
    <cellStyle name="Normal 6 2 7 5" xfId="1226" xr:uid="{00000000-0005-0000-0000-0000A8070000}"/>
    <cellStyle name="Normal 6 2 7 5 2" xfId="2251" xr:uid="{00000000-0005-0000-0000-0000A9070000}"/>
    <cellStyle name="Normal 6 2 7 6" xfId="2034" xr:uid="{00000000-0005-0000-0000-0000AA070000}"/>
    <cellStyle name="Normal 6 2 8" xfId="427" xr:uid="{00000000-0005-0000-0000-0000AB070000}"/>
    <cellStyle name="Normal 6 2 8 2" xfId="428" xr:uid="{00000000-0005-0000-0000-0000AC070000}"/>
    <cellStyle name="Normal 6 2 8 2 2" xfId="566" xr:uid="{00000000-0005-0000-0000-0000AD070000}"/>
    <cellStyle name="Normal 6 2 8 2 2 2" xfId="903" xr:uid="{00000000-0005-0000-0000-0000AE070000}"/>
    <cellStyle name="Normal 6 2 8 2 2 2 2" xfId="1774" xr:uid="{00000000-0005-0000-0000-0000AF070000}"/>
    <cellStyle name="Normal 6 2 8 2 2 3" xfId="1775" xr:uid="{00000000-0005-0000-0000-0000B0070000}"/>
    <cellStyle name="Normal 6 2 8 2 3" xfId="904" xr:uid="{00000000-0005-0000-0000-0000B1070000}"/>
    <cellStyle name="Normal 6 2 8 2 3 2" xfId="1776" xr:uid="{00000000-0005-0000-0000-0000B2070000}"/>
    <cellStyle name="Normal 6 2 8 2 4" xfId="1227" xr:uid="{00000000-0005-0000-0000-0000B3070000}"/>
    <cellStyle name="Normal 6 2 8 2 4 2" xfId="2252" xr:uid="{00000000-0005-0000-0000-0000B4070000}"/>
    <cellStyle name="Normal 6 2 8 2 5" xfId="2035" xr:uid="{00000000-0005-0000-0000-0000B5070000}"/>
    <cellStyle name="Normal 6 2 8 3" xfId="567" xr:uid="{00000000-0005-0000-0000-0000B6070000}"/>
    <cellStyle name="Normal 6 2 8 3 2" xfId="905" xr:uid="{00000000-0005-0000-0000-0000B7070000}"/>
    <cellStyle name="Normal 6 2 8 3 2 2" xfId="1777" xr:uid="{00000000-0005-0000-0000-0000B8070000}"/>
    <cellStyle name="Normal 6 2 8 3 3" xfId="1778" xr:uid="{00000000-0005-0000-0000-0000B9070000}"/>
    <cellStyle name="Normal 6 2 8 4" xfId="906" xr:uid="{00000000-0005-0000-0000-0000BA070000}"/>
    <cellStyle name="Normal 6 2 8 4 2" xfId="1779" xr:uid="{00000000-0005-0000-0000-0000BB070000}"/>
    <cellStyle name="Normal 6 2 8 5" xfId="1228" xr:uid="{00000000-0005-0000-0000-0000BC070000}"/>
    <cellStyle name="Normal 6 2 8 5 2" xfId="2253" xr:uid="{00000000-0005-0000-0000-0000BD070000}"/>
    <cellStyle name="Normal 6 2 8 6" xfId="2036" xr:uid="{00000000-0005-0000-0000-0000BE070000}"/>
    <cellStyle name="Normal 6 2 9" xfId="429" xr:uid="{00000000-0005-0000-0000-0000BF070000}"/>
    <cellStyle name="Normal 6 2 9 2" xfId="568" xr:uid="{00000000-0005-0000-0000-0000C0070000}"/>
    <cellStyle name="Normal 6 2 9 2 2" xfId="907" xr:uid="{00000000-0005-0000-0000-0000C1070000}"/>
    <cellStyle name="Normal 6 2 9 2 2 2" xfId="1780" xr:uid="{00000000-0005-0000-0000-0000C2070000}"/>
    <cellStyle name="Normal 6 2 9 2 3" xfId="1781" xr:uid="{00000000-0005-0000-0000-0000C3070000}"/>
    <cellStyle name="Normal 6 2 9 3" xfId="908" xr:uid="{00000000-0005-0000-0000-0000C4070000}"/>
    <cellStyle name="Normal 6 2 9 3 2" xfId="1782" xr:uid="{00000000-0005-0000-0000-0000C5070000}"/>
    <cellStyle name="Normal 6 2 9 4" xfId="1229" xr:uid="{00000000-0005-0000-0000-0000C6070000}"/>
    <cellStyle name="Normal 6 2 9 4 2" xfId="2254" xr:uid="{00000000-0005-0000-0000-0000C7070000}"/>
    <cellStyle name="Normal 6 2 9 5" xfId="2037" xr:uid="{00000000-0005-0000-0000-0000C8070000}"/>
    <cellStyle name="Normal 6 3" xfId="176" xr:uid="{00000000-0005-0000-0000-0000C9070000}"/>
    <cellStyle name="Normal 6 3 2" xfId="212" xr:uid="{00000000-0005-0000-0000-0000CA070000}"/>
    <cellStyle name="Normal 6 3 2 2" xfId="310" xr:uid="{00000000-0005-0000-0000-0000CB070000}"/>
    <cellStyle name="Normal 6 3 2 2 2" xfId="909" xr:uid="{00000000-0005-0000-0000-0000CC070000}"/>
    <cellStyle name="Normal 6 3 2 2 2 2" xfId="1783" xr:uid="{00000000-0005-0000-0000-0000CD070000}"/>
    <cellStyle name="Normal 6 3 2 2 3" xfId="1010" xr:uid="{00000000-0005-0000-0000-0000CE070000}"/>
    <cellStyle name="Normal 6 3 2 2 3 2" xfId="1784" xr:uid="{00000000-0005-0000-0000-0000CF070000}"/>
    <cellStyle name="Normal 6 3 2 2 4" xfId="1230" xr:uid="{00000000-0005-0000-0000-0000D0070000}"/>
    <cellStyle name="Normal 6 3 2 2 4 2" xfId="2255" xr:uid="{00000000-0005-0000-0000-0000D1070000}"/>
    <cellStyle name="Normal 6 3 2 2 5" xfId="2038" xr:uid="{00000000-0005-0000-0000-0000D2070000}"/>
    <cellStyle name="Normal 6 3 2 3" xfId="569" xr:uid="{00000000-0005-0000-0000-0000D3070000}"/>
    <cellStyle name="Normal 6 3 2 3 2" xfId="910" xr:uid="{00000000-0005-0000-0000-0000D4070000}"/>
    <cellStyle name="Normal 6 3 2 3 2 2" xfId="1785" xr:uid="{00000000-0005-0000-0000-0000D5070000}"/>
    <cellStyle name="Normal 6 3 2 3 3" xfId="1786" xr:uid="{00000000-0005-0000-0000-0000D6070000}"/>
    <cellStyle name="Normal 6 3 2 4" xfId="911" xr:uid="{00000000-0005-0000-0000-0000D7070000}"/>
    <cellStyle name="Normal 6 3 2 4 2" xfId="1787" xr:uid="{00000000-0005-0000-0000-0000D8070000}"/>
    <cellStyle name="Normal 6 3 2 5" xfId="1231" xr:uid="{00000000-0005-0000-0000-0000D9070000}"/>
    <cellStyle name="Normal 6 3 2 5 2" xfId="2256" xr:uid="{00000000-0005-0000-0000-0000DA070000}"/>
    <cellStyle name="Normal 6 3 2 6" xfId="2039" xr:uid="{00000000-0005-0000-0000-0000DB070000}"/>
    <cellStyle name="Normal 6 3 3" xfId="430" xr:uid="{00000000-0005-0000-0000-0000DC070000}"/>
    <cellStyle name="Normal 6 3 3 2" xfId="570" xr:uid="{00000000-0005-0000-0000-0000DD070000}"/>
    <cellStyle name="Normal 6 3 3 2 2" xfId="912" xr:uid="{00000000-0005-0000-0000-0000DE070000}"/>
    <cellStyle name="Normal 6 3 3 2 2 2" xfId="1788" xr:uid="{00000000-0005-0000-0000-0000DF070000}"/>
    <cellStyle name="Normal 6 3 3 2 3" xfId="1789" xr:uid="{00000000-0005-0000-0000-0000E0070000}"/>
    <cellStyle name="Normal 6 3 3 3" xfId="913" xr:uid="{00000000-0005-0000-0000-0000E1070000}"/>
    <cellStyle name="Normal 6 3 3 3 2" xfId="1790" xr:uid="{00000000-0005-0000-0000-0000E2070000}"/>
    <cellStyle name="Normal 6 3 3 4" xfId="1232" xr:uid="{00000000-0005-0000-0000-0000E3070000}"/>
    <cellStyle name="Normal 6 3 3 4 2" xfId="2257" xr:uid="{00000000-0005-0000-0000-0000E4070000}"/>
    <cellStyle name="Normal 6 3 3 5" xfId="2040" xr:uid="{00000000-0005-0000-0000-0000E5070000}"/>
    <cellStyle name="Normal 6 3 4" xfId="309" xr:uid="{00000000-0005-0000-0000-0000E6070000}"/>
    <cellStyle name="Normal 6 3 4 2" xfId="914" xr:uid="{00000000-0005-0000-0000-0000E7070000}"/>
    <cellStyle name="Normal 6 3 4 2 2" xfId="1791" xr:uid="{00000000-0005-0000-0000-0000E8070000}"/>
    <cellStyle name="Normal 6 3 4 3" xfId="1011" xr:uid="{00000000-0005-0000-0000-0000E9070000}"/>
    <cellStyle name="Normal 6 3 4 3 2" xfId="1792" xr:uid="{00000000-0005-0000-0000-0000EA070000}"/>
    <cellStyle name="Normal 6 3 4 4" xfId="1233" xr:uid="{00000000-0005-0000-0000-0000EB070000}"/>
    <cellStyle name="Normal 6 3 4 4 2" xfId="2258" xr:uid="{00000000-0005-0000-0000-0000EC070000}"/>
    <cellStyle name="Normal 6 3 4 5" xfId="2041" xr:uid="{00000000-0005-0000-0000-0000ED070000}"/>
    <cellStyle name="Normal 6 3 5" xfId="571" xr:uid="{00000000-0005-0000-0000-0000EE070000}"/>
    <cellStyle name="Normal 6 3 5 2" xfId="915" xr:uid="{00000000-0005-0000-0000-0000EF070000}"/>
    <cellStyle name="Normal 6 3 5 2 2" xfId="1793" xr:uid="{00000000-0005-0000-0000-0000F0070000}"/>
    <cellStyle name="Normal 6 3 5 3" xfId="1794" xr:uid="{00000000-0005-0000-0000-0000F1070000}"/>
    <cellStyle name="Normal 6 3 6" xfId="916" xr:uid="{00000000-0005-0000-0000-0000F2070000}"/>
    <cellStyle name="Normal 6 3 6 2" xfId="1795" xr:uid="{00000000-0005-0000-0000-0000F3070000}"/>
    <cellStyle name="Normal 6 3 7" xfId="1234" xr:uid="{00000000-0005-0000-0000-0000F4070000}"/>
    <cellStyle name="Normal 6 3 7 2" xfId="2259" xr:uid="{00000000-0005-0000-0000-0000F5070000}"/>
    <cellStyle name="Normal 6 3 8" xfId="2042" xr:uid="{00000000-0005-0000-0000-0000F6070000}"/>
    <cellStyle name="Normal 6 4" xfId="205" xr:uid="{00000000-0005-0000-0000-0000F7070000}"/>
    <cellStyle name="Normal 6 4 2" xfId="211" xr:uid="{00000000-0005-0000-0000-0000F8070000}"/>
    <cellStyle name="Normal 6 4 2 2" xfId="312" xr:uid="{00000000-0005-0000-0000-0000F9070000}"/>
    <cellStyle name="Normal 6 4 2 2 2" xfId="917" xr:uid="{00000000-0005-0000-0000-0000FA070000}"/>
    <cellStyle name="Normal 6 4 2 2 2 2" xfId="1796" xr:uid="{00000000-0005-0000-0000-0000FB070000}"/>
    <cellStyle name="Normal 6 4 2 2 3" xfId="1012" xr:uid="{00000000-0005-0000-0000-0000FC070000}"/>
    <cellStyle name="Normal 6 4 2 2 3 2" xfId="1797" xr:uid="{00000000-0005-0000-0000-0000FD070000}"/>
    <cellStyle name="Normal 6 4 2 2 4" xfId="1235" xr:uid="{00000000-0005-0000-0000-0000FE070000}"/>
    <cellStyle name="Normal 6 4 2 2 4 2" xfId="2260" xr:uid="{00000000-0005-0000-0000-0000FF070000}"/>
    <cellStyle name="Normal 6 4 2 2 5" xfId="2043" xr:uid="{00000000-0005-0000-0000-000000080000}"/>
    <cellStyle name="Normal 6 4 2 3" xfId="572" xr:uid="{00000000-0005-0000-0000-000001080000}"/>
    <cellStyle name="Normal 6 4 2 3 2" xfId="918" xr:uid="{00000000-0005-0000-0000-000002080000}"/>
    <cellStyle name="Normal 6 4 2 3 2 2" xfId="1798" xr:uid="{00000000-0005-0000-0000-000003080000}"/>
    <cellStyle name="Normal 6 4 2 3 3" xfId="1799" xr:uid="{00000000-0005-0000-0000-000004080000}"/>
    <cellStyle name="Normal 6 4 2 4" xfId="919" xr:uid="{00000000-0005-0000-0000-000005080000}"/>
    <cellStyle name="Normal 6 4 2 4 2" xfId="1800" xr:uid="{00000000-0005-0000-0000-000006080000}"/>
    <cellStyle name="Normal 6 4 2 5" xfId="1236" xr:uid="{00000000-0005-0000-0000-000007080000}"/>
    <cellStyle name="Normal 6 4 2 5 2" xfId="2261" xr:uid="{00000000-0005-0000-0000-000008080000}"/>
    <cellStyle name="Normal 6 4 2 6" xfId="2044" xr:uid="{00000000-0005-0000-0000-000009080000}"/>
    <cellStyle name="Normal 6 4 3" xfId="431" xr:uid="{00000000-0005-0000-0000-00000A080000}"/>
    <cellStyle name="Normal 6 4 3 2" xfId="573" xr:uid="{00000000-0005-0000-0000-00000B080000}"/>
    <cellStyle name="Normal 6 4 3 2 2" xfId="920" xr:uid="{00000000-0005-0000-0000-00000C080000}"/>
    <cellStyle name="Normal 6 4 3 2 2 2" xfId="1801" xr:uid="{00000000-0005-0000-0000-00000D080000}"/>
    <cellStyle name="Normal 6 4 3 2 3" xfId="1802" xr:uid="{00000000-0005-0000-0000-00000E080000}"/>
    <cellStyle name="Normal 6 4 3 3" xfId="921" xr:uid="{00000000-0005-0000-0000-00000F080000}"/>
    <cellStyle name="Normal 6 4 3 3 2" xfId="1803" xr:uid="{00000000-0005-0000-0000-000010080000}"/>
    <cellStyle name="Normal 6 4 3 4" xfId="1237" xr:uid="{00000000-0005-0000-0000-000011080000}"/>
    <cellStyle name="Normal 6 4 3 4 2" xfId="2262" xr:uid="{00000000-0005-0000-0000-000012080000}"/>
    <cellStyle name="Normal 6 4 3 5" xfId="2045" xr:uid="{00000000-0005-0000-0000-000013080000}"/>
    <cellStyle name="Normal 6 4 4" xfId="311" xr:uid="{00000000-0005-0000-0000-000014080000}"/>
    <cellStyle name="Normal 6 4 4 2" xfId="922" xr:uid="{00000000-0005-0000-0000-000015080000}"/>
    <cellStyle name="Normal 6 4 4 2 2" xfId="1804" xr:uid="{00000000-0005-0000-0000-000016080000}"/>
    <cellStyle name="Normal 6 4 4 3" xfId="1013" xr:uid="{00000000-0005-0000-0000-000017080000}"/>
    <cellStyle name="Normal 6 4 4 3 2" xfId="1805" xr:uid="{00000000-0005-0000-0000-000018080000}"/>
    <cellStyle name="Normal 6 4 4 4" xfId="1238" xr:uid="{00000000-0005-0000-0000-000019080000}"/>
    <cellStyle name="Normal 6 4 4 4 2" xfId="2263" xr:uid="{00000000-0005-0000-0000-00001A080000}"/>
    <cellStyle name="Normal 6 4 4 5" xfId="2046" xr:uid="{00000000-0005-0000-0000-00001B080000}"/>
    <cellStyle name="Normal 6 4 5" xfId="574" xr:uid="{00000000-0005-0000-0000-00001C080000}"/>
    <cellStyle name="Normal 6 4 5 2" xfId="923" xr:uid="{00000000-0005-0000-0000-00001D080000}"/>
    <cellStyle name="Normal 6 4 5 2 2" xfId="1806" xr:uid="{00000000-0005-0000-0000-00001E080000}"/>
    <cellStyle name="Normal 6 4 5 3" xfId="1807" xr:uid="{00000000-0005-0000-0000-00001F080000}"/>
    <cellStyle name="Normal 6 4 6" xfId="924" xr:uid="{00000000-0005-0000-0000-000020080000}"/>
    <cellStyle name="Normal 6 4 6 2" xfId="1808" xr:uid="{00000000-0005-0000-0000-000021080000}"/>
    <cellStyle name="Normal 6 4 7" xfId="1239" xr:uid="{00000000-0005-0000-0000-000022080000}"/>
    <cellStyle name="Normal 6 4 7 2" xfId="2264" xr:uid="{00000000-0005-0000-0000-000023080000}"/>
    <cellStyle name="Normal 6 4 8" xfId="2047" xr:uid="{00000000-0005-0000-0000-000024080000}"/>
    <cellStyle name="Normal 6 5" xfId="221" xr:uid="{00000000-0005-0000-0000-000025080000}"/>
    <cellStyle name="Normal 6 5 2" xfId="432" xr:uid="{00000000-0005-0000-0000-000026080000}"/>
    <cellStyle name="Normal 6 5 2 2" xfId="575" xr:uid="{00000000-0005-0000-0000-000027080000}"/>
    <cellStyle name="Normal 6 5 2 2 2" xfId="925" xr:uid="{00000000-0005-0000-0000-000028080000}"/>
    <cellStyle name="Normal 6 5 2 2 2 2" xfId="1809" xr:uid="{00000000-0005-0000-0000-000029080000}"/>
    <cellStyle name="Normal 6 5 2 2 3" xfId="1810" xr:uid="{00000000-0005-0000-0000-00002A080000}"/>
    <cellStyle name="Normal 6 5 2 3" xfId="926" xr:uid="{00000000-0005-0000-0000-00002B080000}"/>
    <cellStyle name="Normal 6 5 2 3 2" xfId="1811" xr:uid="{00000000-0005-0000-0000-00002C080000}"/>
    <cellStyle name="Normal 6 5 2 4" xfId="1240" xr:uid="{00000000-0005-0000-0000-00002D080000}"/>
    <cellStyle name="Normal 6 5 2 4 2" xfId="2265" xr:uid="{00000000-0005-0000-0000-00002E080000}"/>
    <cellStyle name="Normal 6 5 2 5" xfId="2048" xr:uid="{00000000-0005-0000-0000-00002F080000}"/>
    <cellStyle name="Normal 6 5 3" xfId="313" xr:uid="{00000000-0005-0000-0000-000030080000}"/>
    <cellStyle name="Normal 6 5 3 2" xfId="927" xr:uid="{00000000-0005-0000-0000-000031080000}"/>
    <cellStyle name="Normal 6 5 3 2 2" xfId="1812" xr:uid="{00000000-0005-0000-0000-000032080000}"/>
    <cellStyle name="Normal 6 5 3 3" xfId="1014" xr:uid="{00000000-0005-0000-0000-000033080000}"/>
    <cellStyle name="Normal 6 5 3 3 2" xfId="1813" xr:uid="{00000000-0005-0000-0000-000034080000}"/>
    <cellStyle name="Normal 6 5 3 4" xfId="1241" xr:uid="{00000000-0005-0000-0000-000035080000}"/>
    <cellStyle name="Normal 6 5 3 4 2" xfId="2266" xr:uid="{00000000-0005-0000-0000-000036080000}"/>
    <cellStyle name="Normal 6 5 3 5" xfId="2049" xr:uid="{00000000-0005-0000-0000-000037080000}"/>
    <cellStyle name="Normal 6 5 4" xfId="576" xr:uid="{00000000-0005-0000-0000-000038080000}"/>
    <cellStyle name="Normal 6 5 4 2" xfId="928" xr:uid="{00000000-0005-0000-0000-000039080000}"/>
    <cellStyle name="Normal 6 5 4 2 2" xfId="1814" xr:uid="{00000000-0005-0000-0000-00003A080000}"/>
    <cellStyle name="Normal 6 5 4 3" xfId="1815" xr:uid="{00000000-0005-0000-0000-00003B080000}"/>
    <cellStyle name="Normal 6 5 5" xfId="929" xr:uid="{00000000-0005-0000-0000-00003C080000}"/>
    <cellStyle name="Normal 6 5 5 2" xfId="1816" xr:uid="{00000000-0005-0000-0000-00003D080000}"/>
    <cellStyle name="Normal 6 5 6" xfId="1242" xr:uid="{00000000-0005-0000-0000-00003E080000}"/>
    <cellStyle name="Normal 6 5 6 2" xfId="2267" xr:uid="{00000000-0005-0000-0000-00003F080000}"/>
    <cellStyle name="Normal 6 5 7" xfId="2050" xr:uid="{00000000-0005-0000-0000-000040080000}"/>
    <cellStyle name="Normal 6 6" xfId="237" xr:uid="{00000000-0005-0000-0000-000041080000}"/>
    <cellStyle name="Normal 6 6 2" xfId="433" xr:uid="{00000000-0005-0000-0000-000042080000}"/>
    <cellStyle name="Normal 6 6 2 2" xfId="577" xr:uid="{00000000-0005-0000-0000-000043080000}"/>
    <cellStyle name="Normal 6 6 2 2 2" xfId="930" xr:uid="{00000000-0005-0000-0000-000044080000}"/>
    <cellStyle name="Normal 6 6 2 2 2 2" xfId="1817" xr:uid="{00000000-0005-0000-0000-000045080000}"/>
    <cellStyle name="Normal 6 6 2 2 3" xfId="1818" xr:uid="{00000000-0005-0000-0000-000046080000}"/>
    <cellStyle name="Normal 6 6 2 3" xfId="931" xr:uid="{00000000-0005-0000-0000-000047080000}"/>
    <cellStyle name="Normal 6 6 2 3 2" xfId="1819" xr:uid="{00000000-0005-0000-0000-000048080000}"/>
    <cellStyle name="Normal 6 6 2 4" xfId="1243" xr:uid="{00000000-0005-0000-0000-000049080000}"/>
    <cellStyle name="Normal 6 6 2 4 2" xfId="2268" xr:uid="{00000000-0005-0000-0000-00004A080000}"/>
    <cellStyle name="Normal 6 6 2 5" xfId="2051" xr:uid="{00000000-0005-0000-0000-00004B080000}"/>
    <cellStyle name="Normal 6 6 3" xfId="314" xr:uid="{00000000-0005-0000-0000-00004C080000}"/>
    <cellStyle name="Normal 6 6 3 2" xfId="932" xr:uid="{00000000-0005-0000-0000-00004D080000}"/>
    <cellStyle name="Normal 6 6 3 2 2" xfId="1820" xr:uid="{00000000-0005-0000-0000-00004E080000}"/>
    <cellStyle name="Normal 6 6 3 3" xfId="1015" xr:uid="{00000000-0005-0000-0000-00004F080000}"/>
    <cellStyle name="Normal 6 6 3 3 2" xfId="1821" xr:uid="{00000000-0005-0000-0000-000050080000}"/>
    <cellStyle name="Normal 6 6 3 4" xfId="1244" xr:uid="{00000000-0005-0000-0000-000051080000}"/>
    <cellStyle name="Normal 6 6 3 4 2" xfId="2269" xr:uid="{00000000-0005-0000-0000-000052080000}"/>
    <cellStyle name="Normal 6 6 3 5" xfId="2052" xr:uid="{00000000-0005-0000-0000-000053080000}"/>
    <cellStyle name="Normal 6 6 4" xfId="578" xr:uid="{00000000-0005-0000-0000-000054080000}"/>
    <cellStyle name="Normal 6 6 4 2" xfId="933" xr:uid="{00000000-0005-0000-0000-000055080000}"/>
    <cellStyle name="Normal 6 6 4 2 2" xfId="1822" xr:uid="{00000000-0005-0000-0000-000056080000}"/>
    <cellStyle name="Normal 6 6 4 3" xfId="1823" xr:uid="{00000000-0005-0000-0000-000057080000}"/>
    <cellStyle name="Normal 6 6 5" xfId="934" xr:uid="{00000000-0005-0000-0000-000058080000}"/>
    <cellStyle name="Normal 6 6 5 2" xfId="1824" xr:uid="{00000000-0005-0000-0000-000059080000}"/>
    <cellStyle name="Normal 6 6 6" xfId="1245" xr:uid="{00000000-0005-0000-0000-00005A080000}"/>
    <cellStyle name="Normal 6 6 6 2" xfId="2270" xr:uid="{00000000-0005-0000-0000-00005B080000}"/>
    <cellStyle name="Normal 6 6 7" xfId="2053" xr:uid="{00000000-0005-0000-0000-00005C080000}"/>
    <cellStyle name="Normal 6 7" xfId="242" xr:uid="{00000000-0005-0000-0000-00005D080000}"/>
    <cellStyle name="Normal 6 7 2" xfId="434" xr:uid="{00000000-0005-0000-0000-00005E080000}"/>
    <cellStyle name="Normal 6 7 2 2" xfId="579" xr:uid="{00000000-0005-0000-0000-00005F080000}"/>
    <cellStyle name="Normal 6 7 2 2 2" xfId="935" xr:uid="{00000000-0005-0000-0000-000060080000}"/>
    <cellStyle name="Normal 6 7 2 2 2 2" xfId="1825" xr:uid="{00000000-0005-0000-0000-000061080000}"/>
    <cellStyle name="Normal 6 7 2 2 3" xfId="1826" xr:uid="{00000000-0005-0000-0000-000062080000}"/>
    <cellStyle name="Normal 6 7 2 3" xfId="936" xr:uid="{00000000-0005-0000-0000-000063080000}"/>
    <cellStyle name="Normal 6 7 2 3 2" xfId="1827" xr:uid="{00000000-0005-0000-0000-000064080000}"/>
    <cellStyle name="Normal 6 7 2 4" xfId="1246" xr:uid="{00000000-0005-0000-0000-000065080000}"/>
    <cellStyle name="Normal 6 7 2 4 2" xfId="2271" xr:uid="{00000000-0005-0000-0000-000066080000}"/>
    <cellStyle name="Normal 6 7 2 5" xfId="2054" xr:uid="{00000000-0005-0000-0000-000067080000}"/>
    <cellStyle name="Normal 6 7 3" xfId="315" xr:uid="{00000000-0005-0000-0000-000068080000}"/>
    <cellStyle name="Normal 6 7 3 2" xfId="937" xr:uid="{00000000-0005-0000-0000-000069080000}"/>
    <cellStyle name="Normal 6 7 3 2 2" xfId="1828" xr:uid="{00000000-0005-0000-0000-00006A080000}"/>
    <cellStyle name="Normal 6 7 3 3" xfId="1016" xr:uid="{00000000-0005-0000-0000-00006B080000}"/>
    <cellStyle name="Normal 6 7 3 3 2" xfId="1829" xr:uid="{00000000-0005-0000-0000-00006C080000}"/>
    <cellStyle name="Normal 6 7 3 4" xfId="1247" xr:uid="{00000000-0005-0000-0000-00006D080000}"/>
    <cellStyle name="Normal 6 7 3 4 2" xfId="2272" xr:uid="{00000000-0005-0000-0000-00006E080000}"/>
    <cellStyle name="Normal 6 7 3 5" xfId="2055" xr:uid="{00000000-0005-0000-0000-00006F080000}"/>
    <cellStyle name="Normal 6 7 4" xfId="580" xr:uid="{00000000-0005-0000-0000-000070080000}"/>
    <cellStyle name="Normal 6 7 4 2" xfId="938" xr:uid="{00000000-0005-0000-0000-000071080000}"/>
    <cellStyle name="Normal 6 7 4 2 2" xfId="1830" xr:uid="{00000000-0005-0000-0000-000072080000}"/>
    <cellStyle name="Normal 6 7 4 3" xfId="1831" xr:uid="{00000000-0005-0000-0000-000073080000}"/>
    <cellStyle name="Normal 6 7 5" xfId="939" xr:uid="{00000000-0005-0000-0000-000074080000}"/>
    <cellStyle name="Normal 6 7 5 2" xfId="1832" xr:uid="{00000000-0005-0000-0000-000075080000}"/>
    <cellStyle name="Normal 6 7 6" xfId="1248" xr:uid="{00000000-0005-0000-0000-000076080000}"/>
    <cellStyle name="Normal 6 7 6 2" xfId="2273" xr:uid="{00000000-0005-0000-0000-000077080000}"/>
    <cellStyle name="Normal 6 7 7" xfId="2056" xr:uid="{00000000-0005-0000-0000-000078080000}"/>
    <cellStyle name="Normal 6 8" xfId="246" xr:uid="{00000000-0005-0000-0000-000079080000}"/>
    <cellStyle name="Normal 6 8 2" xfId="435" xr:uid="{00000000-0005-0000-0000-00007A080000}"/>
    <cellStyle name="Normal 6 8 2 2" xfId="581" xr:uid="{00000000-0005-0000-0000-00007B080000}"/>
    <cellStyle name="Normal 6 8 2 2 2" xfId="940" xr:uid="{00000000-0005-0000-0000-00007C080000}"/>
    <cellStyle name="Normal 6 8 2 2 2 2" xfId="1833" xr:uid="{00000000-0005-0000-0000-00007D080000}"/>
    <cellStyle name="Normal 6 8 2 2 3" xfId="1834" xr:uid="{00000000-0005-0000-0000-00007E080000}"/>
    <cellStyle name="Normal 6 8 2 3" xfId="941" xr:uid="{00000000-0005-0000-0000-00007F080000}"/>
    <cellStyle name="Normal 6 8 2 3 2" xfId="1835" xr:uid="{00000000-0005-0000-0000-000080080000}"/>
    <cellStyle name="Normal 6 8 2 4" xfId="1249" xr:uid="{00000000-0005-0000-0000-000081080000}"/>
    <cellStyle name="Normal 6 8 2 4 2" xfId="2274" xr:uid="{00000000-0005-0000-0000-000082080000}"/>
    <cellStyle name="Normal 6 8 2 5" xfId="2057" xr:uid="{00000000-0005-0000-0000-000083080000}"/>
    <cellStyle name="Normal 6 8 3" xfId="316" xr:uid="{00000000-0005-0000-0000-000084080000}"/>
    <cellStyle name="Normal 6 8 3 2" xfId="942" xr:uid="{00000000-0005-0000-0000-000085080000}"/>
    <cellStyle name="Normal 6 8 3 2 2" xfId="1836" xr:uid="{00000000-0005-0000-0000-000086080000}"/>
    <cellStyle name="Normal 6 8 3 3" xfId="1017" xr:uid="{00000000-0005-0000-0000-000087080000}"/>
    <cellStyle name="Normal 6 8 3 3 2" xfId="1837" xr:uid="{00000000-0005-0000-0000-000088080000}"/>
    <cellStyle name="Normal 6 8 3 4" xfId="1250" xr:uid="{00000000-0005-0000-0000-000089080000}"/>
    <cellStyle name="Normal 6 8 3 4 2" xfId="2275" xr:uid="{00000000-0005-0000-0000-00008A080000}"/>
    <cellStyle name="Normal 6 8 3 5" xfId="2058" xr:uid="{00000000-0005-0000-0000-00008B080000}"/>
    <cellStyle name="Normal 6 8 4" xfId="582" xr:uid="{00000000-0005-0000-0000-00008C080000}"/>
    <cellStyle name="Normal 6 8 4 2" xfId="943" xr:uid="{00000000-0005-0000-0000-00008D080000}"/>
    <cellStyle name="Normal 6 8 4 2 2" xfId="1838" xr:uid="{00000000-0005-0000-0000-00008E080000}"/>
    <cellStyle name="Normal 6 8 4 3" xfId="1839" xr:uid="{00000000-0005-0000-0000-00008F080000}"/>
    <cellStyle name="Normal 6 8 5" xfId="944" xr:uid="{00000000-0005-0000-0000-000090080000}"/>
    <cellStyle name="Normal 6 8 5 2" xfId="1840" xr:uid="{00000000-0005-0000-0000-000091080000}"/>
    <cellStyle name="Normal 6 8 6" xfId="1251" xr:uid="{00000000-0005-0000-0000-000092080000}"/>
    <cellStyle name="Normal 6 8 6 2" xfId="2276" xr:uid="{00000000-0005-0000-0000-000093080000}"/>
    <cellStyle name="Normal 6 8 7" xfId="2059" xr:uid="{00000000-0005-0000-0000-000094080000}"/>
    <cellStyle name="Normal 6 9" xfId="436" xr:uid="{00000000-0005-0000-0000-000095080000}"/>
    <cellStyle name="Normal 6 9 2" xfId="437" xr:uid="{00000000-0005-0000-0000-000096080000}"/>
    <cellStyle name="Normal 6 9 2 2" xfId="583" xr:uid="{00000000-0005-0000-0000-000097080000}"/>
    <cellStyle name="Normal 6 9 2 2 2" xfId="945" xr:uid="{00000000-0005-0000-0000-000098080000}"/>
    <cellStyle name="Normal 6 9 2 2 2 2" xfId="1841" xr:uid="{00000000-0005-0000-0000-000099080000}"/>
    <cellStyle name="Normal 6 9 2 2 3" xfId="1842" xr:uid="{00000000-0005-0000-0000-00009A080000}"/>
    <cellStyle name="Normal 6 9 2 3" xfId="946" xr:uid="{00000000-0005-0000-0000-00009B080000}"/>
    <cellStyle name="Normal 6 9 2 3 2" xfId="1843" xr:uid="{00000000-0005-0000-0000-00009C080000}"/>
    <cellStyle name="Normal 6 9 2 4" xfId="1252" xr:uid="{00000000-0005-0000-0000-00009D080000}"/>
    <cellStyle name="Normal 6 9 2 4 2" xfId="2277" xr:uid="{00000000-0005-0000-0000-00009E080000}"/>
    <cellStyle name="Normal 6 9 2 5" xfId="2060" xr:uid="{00000000-0005-0000-0000-00009F080000}"/>
    <cellStyle name="Normal 6 9 3" xfId="584" xr:uid="{00000000-0005-0000-0000-0000A0080000}"/>
    <cellStyle name="Normal 6 9 3 2" xfId="947" xr:uid="{00000000-0005-0000-0000-0000A1080000}"/>
    <cellStyle name="Normal 6 9 3 2 2" xfId="1844" xr:uid="{00000000-0005-0000-0000-0000A2080000}"/>
    <cellStyle name="Normal 6 9 3 3" xfId="1845" xr:uid="{00000000-0005-0000-0000-0000A3080000}"/>
    <cellStyle name="Normal 6 9 4" xfId="948" xr:uid="{00000000-0005-0000-0000-0000A4080000}"/>
    <cellStyle name="Normal 6 9 4 2" xfId="1846" xr:uid="{00000000-0005-0000-0000-0000A5080000}"/>
    <cellStyle name="Normal 6 9 5" xfId="1253" xr:uid="{00000000-0005-0000-0000-0000A6080000}"/>
    <cellStyle name="Normal 6 9 5 2" xfId="2278" xr:uid="{00000000-0005-0000-0000-0000A7080000}"/>
    <cellStyle name="Normal 6 9 6" xfId="2061" xr:uid="{00000000-0005-0000-0000-0000A8080000}"/>
    <cellStyle name="Normal 7" xfId="105" xr:uid="{00000000-0005-0000-0000-0000A9080000}"/>
    <cellStyle name="Normal 7 2" xfId="177" xr:uid="{00000000-0005-0000-0000-0000AA080000}"/>
    <cellStyle name="Normal 8" xfId="143" xr:uid="{00000000-0005-0000-0000-0000AB080000}"/>
    <cellStyle name="Normal 9" xfId="357" xr:uid="{00000000-0005-0000-0000-0000AC080000}"/>
    <cellStyle name="Normal 9 2" xfId="438" xr:uid="{00000000-0005-0000-0000-0000AD080000}"/>
    <cellStyle name="Normal 9 2 2" xfId="585" xr:uid="{00000000-0005-0000-0000-0000AE080000}"/>
    <cellStyle name="Normal 9 2 2 2" xfId="949" xr:uid="{00000000-0005-0000-0000-0000AF080000}"/>
    <cellStyle name="Normal 9 2 2 2 2" xfId="1847" xr:uid="{00000000-0005-0000-0000-0000B0080000}"/>
    <cellStyle name="Normal 9 2 2 3" xfId="1848" xr:uid="{00000000-0005-0000-0000-0000B1080000}"/>
    <cellStyle name="Normal 9 2 3" xfId="950" xr:uid="{00000000-0005-0000-0000-0000B2080000}"/>
    <cellStyle name="Normal 9 2 3 2" xfId="1849" xr:uid="{00000000-0005-0000-0000-0000B3080000}"/>
    <cellStyle name="Normal 9 2 4" xfId="1254" xr:uid="{00000000-0005-0000-0000-0000B4080000}"/>
    <cellStyle name="Normal 9 2 4 2" xfId="2279" xr:uid="{00000000-0005-0000-0000-0000B5080000}"/>
    <cellStyle name="Normal 9 2 5" xfId="2062" xr:uid="{00000000-0005-0000-0000-0000B6080000}"/>
    <cellStyle name="Normal 9 3" xfId="586" xr:uid="{00000000-0005-0000-0000-0000B7080000}"/>
    <cellStyle name="Normal 9 4" xfId="587" xr:uid="{00000000-0005-0000-0000-0000B8080000}"/>
    <cellStyle name="Normal 9 4 2" xfId="588" xr:uid="{00000000-0005-0000-0000-0000B9080000}"/>
    <cellStyle name="Normal 9 5" xfId="951" xr:uid="{00000000-0005-0000-0000-0000BA080000}"/>
    <cellStyle name="Normal 9 5 2" xfId="1850" xr:uid="{00000000-0005-0000-0000-0000BB080000}"/>
    <cellStyle name="Normal 9 6" xfId="1255" xr:uid="{00000000-0005-0000-0000-0000BC080000}"/>
    <cellStyle name="Normal 9 7" xfId="2280" xr:uid="{00000000-0005-0000-0000-0000BD080000}"/>
    <cellStyle name="Note" xfId="106" builtinId="10" customBuiltin="1"/>
    <cellStyle name="Note 2" xfId="178" xr:uid="{00000000-0005-0000-0000-0000BF080000}"/>
    <cellStyle name="Output" xfId="107" builtinId="21" customBuiltin="1"/>
    <cellStyle name="Output 2" xfId="353" xr:uid="{00000000-0005-0000-0000-0000C1080000}"/>
    <cellStyle name="Percent" xfId="108" builtinId="5"/>
    <cellStyle name="Percent 10" xfId="109" xr:uid="{00000000-0005-0000-0000-0000C3080000}"/>
    <cellStyle name="Percent 10 2" xfId="179" xr:uid="{00000000-0005-0000-0000-0000C4080000}"/>
    <cellStyle name="Percent 11" xfId="1256" xr:uid="{00000000-0005-0000-0000-0000C5080000}"/>
    <cellStyle name="Percent 2" xfId="110" xr:uid="{00000000-0005-0000-0000-0000C6080000}"/>
    <cellStyle name="Percent 2 2" xfId="111" xr:uid="{00000000-0005-0000-0000-0000C7080000}"/>
    <cellStyle name="Percent 2 2 2" xfId="112" xr:uid="{00000000-0005-0000-0000-0000C8080000}"/>
    <cellStyle name="Percent 2 2 2 2" xfId="113" xr:uid="{00000000-0005-0000-0000-0000C9080000}"/>
    <cellStyle name="Percent 2 2 2 2 2" xfId="183" xr:uid="{00000000-0005-0000-0000-0000CA080000}"/>
    <cellStyle name="Percent 2 2 2 3" xfId="182" xr:uid="{00000000-0005-0000-0000-0000CB080000}"/>
    <cellStyle name="Percent 2 2 3" xfId="114" xr:uid="{00000000-0005-0000-0000-0000CC080000}"/>
    <cellStyle name="Percent 2 2 3 2" xfId="184" xr:uid="{00000000-0005-0000-0000-0000CD080000}"/>
    <cellStyle name="Percent 2 2 4" xfId="115" xr:uid="{00000000-0005-0000-0000-0000CE080000}"/>
    <cellStyle name="Percent 2 2 5" xfId="181" xr:uid="{00000000-0005-0000-0000-0000CF080000}"/>
    <cellStyle name="Percent 2 3" xfId="180" xr:uid="{00000000-0005-0000-0000-0000D0080000}"/>
    <cellStyle name="Percent 3" xfId="116" xr:uid="{00000000-0005-0000-0000-0000D1080000}"/>
    <cellStyle name="Percent 3 2" xfId="117" xr:uid="{00000000-0005-0000-0000-0000D2080000}"/>
    <cellStyle name="Percent 3 2 2" xfId="118" xr:uid="{00000000-0005-0000-0000-0000D3080000}"/>
    <cellStyle name="Percent 3 2 2 2" xfId="187" xr:uid="{00000000-0005-0000-0000-0000D4080000}"/>
    <cellStyle name="Percent 3 2 3" xfId="119" xr:uid="{00000000-0005-0000-0000-0000D5080000}"/>
    <cellStyle name="Percent 3 2 4" xfId="186" xr:uid="{00000000-0005-0000-0000-0000D6080000}"/>
    <cellStyle name="Percent 3 3" xfId="120" xr:uid="{00000000-0005-0000-0000-0000D7080000}"/>
    <cellStyle name="Percent 3 3 2" xfId="188" xr:uid="{00000000-0005-0000-0000-0000D8080000}"/>
    <cellStyle name="Percent 3 4" xfId="121" xr:uid="{00000000-0005-0000-0000-0000D9080000}"/>
    <cellStyle name="Percent 3 5" xfId="185" xr:uid="{00000000-0005-0000-0000-0000DA080000}"/>
    <cellStyle name="Percent 4" xfId="122" xr:uid="{00000000-0005-0000-0000-0000DB080000}"/>
    <cellStyle name="Percent 4 2" xfId="123" xr:uid="{00000000-0005-0000-0000-0000DC080000}"/>
    <cellStyle name="Percent 4 2 2" xfId="190" xr:uid="{00000000-0005-0000-0000-0000DD080000}"/>
    <cellStyle name="Percent 4 3" xfId="124" xr:uid="{00000000-0005-0000-0000-0000DE080000}"/>
    <cellStyle name="Percent 4 3 2" xfId="191" xr:uid="{00000000-0005-0000-0000-0000DF080000}"/>
    <cellStyle name="Percent 4 4" xfId="125" xr:uid="{00000000-0005-0000-0000-0000E0080000}"/>
    <cellStyle name="Percent 4 5" xfId="189" xr:uid="{00000000-0005-0000-0000-0000E1080000}"/>
    <cellStyle name="Percent 5" xfId="126" xr:uid="{00000000-0005-0000-0000-0000E2080000}"/>
    <cellStyle name="Percent 5 2" xfId="127" xr:uid="{00000000-0005-0000-0000-0000E3080000}"/>
    <cellStyle name="Percent 5 2 2" xfId="193" xr:uid="{00000000-0005-0000-0000-0000E4080000}"/>
    <cellStyle name="Percent 5 3" xfId="192" xr:uid="{00000000-0005-0000-0000-0000E5080000}"/>
    <cellStyle name="Percent 6" xfId="128" xr:uid="{00000000-0005-0000-0000-0000E6080000}"/>
    <cellStyle name="Percent 6 2" xfId="194" xr:uid="{00000000-0005-0000-0000-0000E7080000}"/>
    <cellStyle name="Percent 7" xfId="129" xr:uid="{00000000-0005-0000-0000-0000E8080000}"/>
    <cellStyle name="Percent 7 2" xfId="130" xr:uid="{00000000-0005-0000-0000-0000E9080000}"/>
    <cellStyle name="Percent 7 2 2" xfId="196" xr:uid="{00000000-0005-0000-0000-0000EA080000}"/>
    <cellStyle name="Percent 7 3" xfId="195" xr:uid="{00000000-0005-0000-0000-0000EB080000}"/>
    <cellStyle name="Percent 8" xfId="131" xr:uid="{00000000-0005-0000-0000-0000EC080000}"/>
    <cellStyle name="Percent 9" xfId="132" xr:uid="{00000000-0005-0000-0000-0000ED080000}"/>
    <cellStyle name="Percent 9 2" xfId="197" xr:uid="{00000000-0005-0000-0000-0000EE080000}"/>
    <cellStyle name="Porcentaje 2" xfId="2065" xr:uid="{00000000-0005-0000-0000-0000EF080000}"/>
    <cellStyle name="Title" xfId="133" builtinId="15" customBuiltin="1"/>
    <cellStyle name="Title 2" xfId="354" xr:uid="{00000000-0005-0000-0000-0000F1080000}"/>
    <cellStyle name="Total" xfId="134" builtinId="25" customBuiltin="1"/>
    <cellStyle name="Total 2" xfId="135" xr:uid="{00000000-0005-0000-0000-0000F3080000}"/>
    <cellStyle name="Total 3" xfId="355" xr:uid="{00000000-0005-0000-0000-0000F4080000}"/>
    <cellStyle name="Warning Text" xfId="136" builtinId="11" customBuiltin="1"/>
    <cellStyle name="Warning Text 2" xfId="356" xr:uid="{00000000-0005-0000-0000-0000F6080000}"/>
  </cellStyles>
  <dxfs count="131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mruColors>
      <color rgb="FFFFFF66"/>
      <color rgb="FF00698E"/>
      <color rgb="FF9E129E"/>
      <color rgb="FF969696"/>
      <color rgb="FFFFA161"/>
      <color rgb="FFFF8633"/>
      <color rgb="FFFFFFCC"/>
      <color rgb="FFFFFF99"/>
      <color rgb="FFFFFF00"/>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hyperlink" Target="#'Blank Survey 2015 SP '!Print_Area"/><Relationship Id="rId7" Type="http://schemas.openxmlformats.org/officeDocument/2006/relationships/hyperlink" Target="#'All countries 2015'!A1"/><Relationship Id="rId2" Type="http://schemas.openxmlformats.org/officeDocument/2006/relationships/hyperlink" Target="#'Blank Survey 2015'!Print_Area"/><Relationship Id="rId1" Type="http://schemas.openxmlformats.org/officeDocument/2006/relationships/image" Target="../media/image1.jpeg"/><Relationship Id="rId6" Type="http://schemas.openxmlformats.org/officeDocument/2006/relationships/hyperlink" Target="#'FAQ and Survey tips '!A1"/><Relationship Id="rId5" Type="http://schemas.openxmlformats.org/officeDocument/2006/relationships/hyperlink" Target="#'Global Dashboard'!A1"/><Relationship Id="rId4" Type="http://schemas.openxmlformats.org/officeDocument/2006/relationships/hyperlink" Target="#'Blank Survey 2015 FR'!Print_Area"/></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All countries 2015'!AO1"/><Relationship Id="rId2" Type="http://schemas.openxmlformats.org/officeDocument/2006/relationships/hyperlink" Target="#'All countries 2015'!B2"/><Relationship Id="rId1" Type="http://schemas.openxmlformats.org/officeDocument/2006/relationships/image" Target="../media/image2.jpeg"/><Relationship Id="rId6" Type="http://schemas.openxmlformats.org/officeDocument/2006/relationships/hyperlink" Target="#'All countries 2015'!HG2"/><Relationship Id="rId5" Type="http://schemas.openxmlformats.org/officeDocument/2006/relationships/hyperlink" Target="#'All countries 2015'!ET2"/><Relationship Id="rId4" Type="http://schemas.openxmlformats.org/officeDocument/2006/relationships/hyperlink" Target="#'All countries 2015'!DB2"/></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244746</xdr:colOff>
      <xdr:row>0</xdr:row>
      <xdr:rowOff>0</xdr:rowOff>
    </xdr:from>
    <xdr:to>
      <xdr:col>15</xdr:col>
      <xdr:colOff>886096</xdr:colOff>
      <xdr:row>6</xdr:row>
      <xdr:rowOff>127000</xdr:rowOff>
    </xdr:to>
    <xdr:pic>
      <xdr:nvPicPr>
        <xdr:cNvPr id="3" name="Picture 13" descr="USAID-DELIVER_sub">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6329" y="0"/>
          <a:ext cx="10039350" cy="1291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603250</xdr:colOff>
      <xdr:row>9</xdr:row>
      <xdr:rowOff>10583</xdr:rowOff>
    </xdr:from>
    <xdr:to>
      <xdr:col>18</xdr:col>
      <xdr:colOff>21167</xdr:colOff>
      <xdr:row>9</xdr:row>
      <xdr:rowOff>1238250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03250" y="2010833"/>
          <a:ext cx="13017500" cy="1227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1">
              <a:solidFill>
                <a:srgbClr val="C00000"/>
              </a:solidFill>
              <a:latin typeface="Arial" panose="020B0604020202020204" pitchFamily="34" charset="0"/>
              <a:cs typeface="Arial" panose="020B0604020202020204" pitchFamily="34" charset="0"/>
            </a:rPr>
            <a:t>Introduction and Purpose: </a:t>
          </a:r>
        </a:p>
        <a:p>
          <a:r>
            <a:rPr lang="en-US" sz="1200">
              <a:latin typeface="Arial" panose="020B0604020202020204" pitchFamily="34" charset="0"/>
              <a:cs typeface="Arial" panose="020B0604020202020204" pitchFamily="34" charset="0"/>
            </a:rPr>
            <a:t>The Contraceptive Security (CS) Indicators activity highlights a comprehensive set of indicators that were developed to reflect key aspects of contraceptive security, and can be used to monitor countries' CS status for programmatic and advocacy purposes. The indicators build upon the Strategic Pathway to Reproductive Health Commodity Security (SPARHCS) framework. </a:t>
          </a:r>
        </a:p>
        <a:p>
          <a:endParaRPr lang="en-US" sz="1200">
            <a:latin typeface="Arial" panose="020B0604020202020204" pitchFamily="34" charset="0"/>
            <a:cs typeface="Arial" panose="020B0604020202020204" pitchFamily="34" charset="0"/>
          </a:endParaRPr>
        </a:p>
        <a:p>
          <a:r>
            <a:rPr lang="en-US" sz="1200">
              <a:latin typeface="Arial" panose="020B0604020202020204" pitchFamily="34" charset="0"/>
              <a:cs typeface="Arial" panose="020B0604020202020204" pitchFamily="34" charset="0"/>
            </a:rPr>
            <a:t>This dataset presents CS information</a:t>
          </a:r>
          <a:r>
            <a:rPr lang="en-US" sz="1200" baseline="0">
              <a:latin typeface="Arial" panose="020B0604020202020204" pitchFamily="34" charset="0"/>
              <a:cs typeface="Arial" panose="020B0604020202020204" pitchFamily="34" charset="0"/>
            </a:rPr>
            <a:t> </a:t>
          </a:r>
          <a:r>
            <a:rPr lang="en-US" sz="1200">
              <a:latin typeface="Arial" panose="020B0604020202020204" pitchFamily="34" charset="0"/>
              <a:cs typeface="Arial" panose="020B0604020202020204" pitchFamily="34" charset="0"/>
            </a:rPr>
            <a:t>for 49 countries. The data was collected in 2015 through the</a:t>
          </a:r>
          <a:r>
            <a:rPr lang="en-US" sz="1200" baseline="0">
              <a:latin typeface="Arial" panose="020B0604020202020204" pitchFamily="34" charset="0"/>
              <a:cs typeface="Arial" panose="020B0604020202020204" pitchFamily="34" charset="0"/>
            </a:rPr>
            <a:t> seventh </a:t>
          </a:r>
          <a:r>
            <a:rPr lang="en-US" sz="1200">
              <a:latin typeface="Arial" panose="020B0604020202020204" pitchFamily="34" charset="0"/>
              <a:cs typeface="Arial" panose="020B0604020202020204" pitchFamily="34" charset="0"/>
            </a:rPr>
            <a:t>annual round of data collection.</a:t>
          </a:r>
        </a:p>
      </xdr:txBody>
    </xdr:sp>
    <xdr:clientData/>
  </xdr:twoCellAnchor>
  <xdr:twoCellAnchor>
    <xdr:from>
      <xdr:col>1</xdr:col>
      <xdr:colOff>887942</xdr:colOff>
      <xdr:row>36</xdr:row>
      <xdr:rowOff>88899</xdr:rowOff>
    </xdr:from>
    <xdr:to>
      <xdr:col>1</xdr:col>
      <xdr:colOff>1025526</xdr:colOff>
      <xdr:row>39</xdr:row>
      <xdr:rowOff>209548</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1497542" y="16300449"/>
          <a:ext cx="137584" cy="977899"/>
          <a:chOff x="1497542" y="17341849"/>
          <a:chExt cx="137584" cy="977899"/>
        </a:xfrm>
        <a:solidFill>
          <a:schemeClr val="accent1"/>
        </a:solidFill>
      </xdr:grpSpPr>
      <xdr:sp macro="" textlink="">
        <xdr:nvSpPr>
          <xdr:cNvPr id="4" name="Oval 3">
            <a:extLst>
              <a:ext uri="{FF2B5EF4-FFF2-40B4-BE49-F238E27FC236}">
                <a16:creationId xmlns:a16="http://schemas.microsoft.com/office/drawing/2014/main" id="{00000000-0008-0000-0000-000004000000}"/>
              </a:ext>
            </a:extLst>
          </xdr:cNvPr>
          <xdr:cNvSpPr/>
        </xdr:nvSpPr>
        <xdr:spPr>
          <a:xfrm>
            <a:off x="1497542" y="17341849"/>
            <a:ext cx="137584" cy="126999"/>
          </a:xfrm>
          <a:prstGeom prst="ellipse">
            <a:avLst/>
          </a:prstGeom>
          <a:grp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Oval 4">
            <a:extLst>
              <a:ext uri="{FF2B5EF4-FFF2-40B4-BE49-F238E27FC236}">
                <a16:creationId xmlns:a16="http://schemas.microsoft.com/office/drawing/2014/main" id="{00000000-0008-0000-0000-000005000000}"/>
              </a:ext>
            </a:extLst>
          </xdr:cNvPr>
          <xdr:cNvSpPr/>
        </xdr:nvSpPr>
        <xdr:spPr>
          <a:xfrm>
            <a:off x="1497542" y="17627599"/>
            <a:ext cx="137584" cy="126999"/>
          </a:xfrm>
          <a:prstGeom prst="ellipse">
            <a:avLst/>
          </a:prstGeom>
          <a:grp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Oval 5">
            <a:extLst>
              <a:ext uri="{FF2B5EF4-FFF2-40B4-BE49-F238E27FC236}">
                <a16:creationId xmlns:a16="http://schemas.microsoft.com/office/drawing/2014/main" id="{00000000-0008-0000-0000-000006000000}"/>
              </a:ext>
            </a:extLst>
          </xdr:cNvPr>
          <xdr:cNvSpPr/>
        </xdr:nvSpPr>
        <xdr:spPr>
          <a:xfrm>
            <a:off x="1497542" y="17913349"/>
            <a:ext cx="137584" cy="126999"/>
          </a:xfrm>
          <a:prstGeom prst="ellipse">
            <a:avLst/>
          </a:prstGeom>
          <a:grp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Oval 6">
            <a:extLst>
              <a:ext uri="{FF2B5EF4-FFF2-40B4-BE49-F238E27FC236}">
                <a16:creationId xmlns:a16="http://schemas.microsoft.com/office/drawing/2014/main" id="{00000000-0008-0000-0000-000007000000}"/>
              </a:ext>
            </a:extLst>
          </xdr:cNvPr>
          <xdr:cNvSpPr/>
        </xdr:nvSpPr>
        <xdr:spPr>
          <a:xfrm>
            <a:off x="1497542" y="18192749"/>
            <a:ext cx="137584" cy="126999"/>
          </a:xfrm>
          <a:prstGeom prst="ellipse">
            <a:avLst/>
          </a:prstGeom>
          <a:grp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84667</xdr:colOff>
      <xdr:row>25</xdr:row>
      <xdr:rowOff>27516</xdr:rowOff>
    </xdr:from>
    <xdr:to>
      <xdr:col>4</xdr:col>
      <xdr:colOff>317500</xdr:colOff>
      <xdr:row>25</xdr:row>
      <xdr:rowOff>366182</xdr:rowOff>
    </xdr:to>
    <xdr:sp macro="" textlink="">
      <xdr:nvSpPr>
        <xdr:cNvPr id="9" name="TextBox 8">
          <a:hlinkClick xmlns:r="http://schemas.openxmlformats.org/officeDocument/2006/relationships" r:id="rId2" tooltip="Click here for the blank English survey"/>
          <a:extLst>
            <a:ext uri="{FF2B5EF4-FFF2-40B4-BE49-F238E27FC236}">
              <a16:creationId xmlns:a16="http://schemas.microsoft.com/office/drawing/2014/main" id="{00000000-0008-0000-0000-000009000000}"/>
            </a:ext>
          </a:extLst>
        </xdr:cNvPr>
        <xdr:cNvSpPr txBox="1"/>
      </xdr:nvSpPr>
      <xdr:spPr>
        <a:xfrm>
          <a:off x="1746250" y="8398933"/>
          <a:ext cx="1725083" cy="338666"/>
        </a:xfrm>
        <a:prstGeom prst="rect">
          <a:avLst/>
        </a:prstGeom>
        <a:solidFill>
          <a:schemeClr val="accen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Blank Survey ENG</a:t>
          </a:r>
        </a:p>
      </xdr:txBody>
    </xdr:sp>
    <xdr:clientData/>
  </xdr:twoCellAnchor>
  <xdr:twoCellAnchor>
    <xdr:from>
      <xdr:col>5</xdr:col>
      <xdr:colOff>4234</xdr:colOff>
      <xdr:row>25</xdr:row>
      <xdr:rowOff>27516</xdr:rowOff>
    </xdr:from>
    <xdr:to>
      <xdr:col>7</xdr:col>
      <xdr:colOff>237067</xdr:colOff>
      <xdr:row>25</xdr:row>
      <xdr:rowOff>366182</xdr:rowOff>
    </xdr:to>
    <xdr:sp macro="" textlink="">
      <xdr:nvSpPr>
        <xdr:cNvPr id="10" name="TextBox 9">
          <a:hlinkClick xmlns:r="http://schemas.openxmlformats.org/officeDocument/2006/relationships" r:id="rId3"/>
          <a:extLst>
            <a:ext uri="{FF2B5EF4-FFF2-40B4-BE49-F238E27FC236}">
              <a16:creationId xmlns:a16="http://schemas.microsoft.com/office/drawing/2014/main" id="{00000000-0008-0000-0000-00000A000000}"/>
            </a:ext>
          </a:extLst>
        </xdr:cNvPr>
        <xdr:cNvSpPr txBox="1"/>
      </xdr:nvSpPr>
      <xdr:spPr>
        <a:xfrm>
          <a:off x="3602567" y="8398933"/>
          <a:ext cx="1725083" cy="338666"/>
        </a:xfrm>
        <a:prstGeom prst="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Blank Survey SPA</a:t>
          </a:r>
        </a:p>
      </xdr:txBody>
    </xdr:sp>
    <xdr:clientData/>
  </xdr:twoCellAnchor>
  <xdr:twoCellAnchor>
    <xdr:from>
      <xdr:col>7</xdr:col>
      <xdr:colOff>410634</xdr:colOff>
      <xdr:row>25</xdr:row>
      <xdr:rowOff>27516</xdr:rowOff>
    </xdr:from>
    <xdr:to>
      <xdr:col>9</xdr:col>
      <xdr:colOff>643467</xdr:colOff>
      <xdr:row>25</xdr:row>
      <xdr:rowOff>366182</xdr:rowOff>
    </xdr:to>
    <xdr:sp macro="" textlink="">
      <xdr:nvSpPr>
        <xdr:cNvPr id="11" name="TextBox 10">
          <a:hlinkClick xmlns:r="http://schemas.openxmlformats.org/officeDocument/2006/relationships" r:id="rId4"/>
          <a:extLst>
            <a:ext uri="{FF2B5EF4-FFF2-40B4-BE49-F238E27FC236}">
              <a16:creationId xmlns:a16="http://schemas.microsoft.com/office/drawing/2014/main" id="{00000000-0008-0000-0000-00000B000000}"/>
            </a:ext>
          </a:extLst>
        </xdr:cNvPr>
        <xdr:cNvSpPr txBox="1"/>
      </xdr:nvSpPr>
      <xdr:spPr>
        <a:xfrm>
          <a:off x="5501217" y="8398933"/>
          <a:ext cx="1725083" cy="338666"/>
        </a:xfrm>
        <a:prstGeom prst="rect">
          <a:avLst/>
        </a:prstGeom>
        <a:solidFill>
          <a:schemeClr val="accent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Blank Survey FRE</a:t>
          </a:r>
        </a:p>
      </xdr:txBody>
    </xdr:sp>
    <xdr:clientData/>
  </xdr:twoCellAnchor>
  <xdr:twoCellAnchor>
    <xdr:from>
      <xdr:col>2</xdr:col>
      <xdr:colOff>21167</xdr:colOff>
      <xdr:row>27</xdr:row>
      <xdr:rowOff>328080</xdr:rowOff>
    </xdr:from>
    <xdr:to>
      <xdr:col>4</xdr:col>
      <xdr:colOff>95250</xdr:colOff>
      <xdr:row>28</xdr:row>
      <xdr:rowOff>264581</xdr:rowOff>
    </xdr:to>
    <xdr:sp macro="" textlink="">
      <xdr:nvSpPr>
        <xdr:cNvPr id="12" name="Rounded Rectangle 11">
          <a:hlinkClick xmlns:r="http://schemas.openxmlformats.org/officeDocument/2006/relationships" r:id="rId5" tooltip="Global Dashboard"/>
          <a:extLst>
            <a:ext uri="{FF2B5EF4-FFF2-40B4-BE49-F238E27FC236}">
              <a16:creationId xmlns:a16="http://schemas.microsoft.com/office/drawing/2014/main" id="{00000000-0008-0000-0000-00000C000000}"/>
            </a:ext>
          </a:extLst>
        </xdr:cNvPr>
        <xdr:cNvSpPr/>
      </xdr:nvSpPr>
      <xdr:spPr>
        <a:xfrm>
          <a:off x="1682750" y="9366247"/>
          <a:ext cx="1566333" cy="391584"/>
        </a:xfrm>
        <a:prstGeom prst="roundRect">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anose="020B0604020202020204" pitchFamily="34" charset="0"/>
              <a:cs typeface="Arial" panose="020B0604020202020204" pitchFamily="34" charset="0"/>
            </a:rPr>
            <a:t>Global Dashboard</a:t>
          </a:r>
        </a:p>
      </xdr:txBody>
    </xdr:sp>
    <xdr:clientData/>
  </xdr:twoCellAnchor>
  <xdr:twoCellAnchor>
    <xdr:from>
      <xdr:col>2</xdr:col>
      <xdr:colOff>21167</xdr:colOff>
      <xdr:row>26</xdr:row>
      <xdr:rowOff>179911</xdr:rowOff>
    </xdr:from>
    <xdr:to>
      <xdr:col>6</xdr:col>
      <xdr:colOff>381002</xdr:colOff>
      <xdr:row>26</xdr:row>
      <xdr:rowOff>560911</xdr:rowOff>
    </xdr:to>
    <xdr:sp macro="" textlink="">
      <xdr:nvSpPr>
        <xdr:cNvPr id="14" name="Rounded Rectangle 13">
          <a:hlinkClick xmlns:r="http://schemas.openxmlformats.org/officeDocument/2006/relationships" r:id="rId6" tooltip="FAQs and Survey Tips"/>
          <a:extLst>
            <a:ext uri="{FF2B5EF4-FFF2-40B4-BE49-F238E27FC236}">
              <a16:creationId xmlns:a16="http://schemas.microsoft.com/office/drawing/2014/main" id="{00000000-0008-0000-0000-00000E000000}"/>
            </a:ext>
          </a:extLst>
        </xdr:cNvPr>
        <xdr:cNvSpPr/>
      </xdr:nvSpPr>
      <xdr:spPr>
        <a:xfrm>
          <a:off x="1682750" y="8604244"/>
          <a:ext cx="3344335" cy="381000"/>
        </a:xfrm>
        <a:prstGeom prst="roundRect">
          <a:avLst/>
        </a:prstGeom>
        <a:solidFill>
          <a:srgbClr val="00698E"/>
        </a:solidFill>
        <a:ln>
          <a:solidFill>
            <a:srgbClr val="006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anose="020B0604020202020204" pitchFamily="34" charset="0"/>
              <a:cs typeface="Arial" panose="020B0604020202020204" pitchFamily="34" charset="0"/>
            </a:rPr>
            <a:t>Frequently Asked</a:t>
          </a:r>
          <a:r>
            <a:rPr lang="en-US" sz="1100" b="1" baseline="0">
              <a:latin typeface="Arial" panose="020B0604020202020204" pitchFamily="34" charset="0"/>
              <a:cs typeface="Arial" panose="020B0604020202020204" pitchFamily="34" charset="0"/>
            </a:rPr>
            <a:t> Questions and Survey Tips</a:t>
          </a:r>
          <a:endParaRPr lang="en-US" sz="1100" b="1">
            <a:latin typeface="Arial" panose="020B0604020202020204" pitchFamily="34" charset="0"/>
            <a:cs typeface="Arial" panose="020B0604020202020204" pitchFamily="34" charset="0"/>
          </a:endParaRPr>
        </a:p>
      </xdr:txBody>
    </xdr:sp>
    <xdr:clientData/>
  </xdr:twoCellAnchor>
  <xdr:twoCellAnchor>
    <xdr:from>
      <xdr:col>2</xdr:col>
      <xdr:colOff>10585</xdr:colOff>
      <xdr:row>20</xdr:row>
      <xdr:rowOff>42333</xdr:rowOff>
    </xdr:from>
    <xdr:to>
      <xdr:col>4</xdr:col>
      <xdr:colOff>95250</xdr:colOff>
      <xdr:row>20</xdr:row>
      <xdr:rowOff>455083</xdr:rowOff>
    </xdr:to>
    <xdr:sp macro="" textlink="">
      <xdr:nvSpPr>
        <xdr:cNvPr id="15" name="Rounded Rectangle 14">
          <a:hlinkClick xmlns:r="http://schemas.openxmlformats.org/officeDocument/2006/relationships" r:id="rId7" tooltip="All Countries 2015"/>
          <a:extLst>
            <a:ext uri="{FF2B5EF4-FFF2-40B4-BE49-F238E27FC236}">
              <a16:creationId xmlns:a16="http://schemas.microsoft.com/office/drawing/2014/main" id="{00000000-0008-0000-0000-00000F000000}"/>
            </a:ext>
          </a:extLst>
        </xdr:cNvPr>
        <xdr:cNvSpPr/>
      </xdr:nvSpPr>
      <xdr:spPr>
        <a:xfrm>
          <a:off x="1672168" y="6265333"/>
          <a:ext cx="1576915" cy="412750"/>
        </a:xfrm>
        <a:prstGeom prst="roundRect">
          <a:avLst/>
        </a:prstGeom>
        <a:solidFill>
          <a:srgbClr val="FFFF66"/>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1"/>
              </a:solidFill>
              <a:latin typeface="Arial" panose="020B0604020202020204" pitchFamily="34" charset="0"/>
              <a:cs typeface="Arial" panose="020B0604020202020204" pitchFamily="34" charset="0"/>
            </a:rPr>
            <a:t>All Countries 2015</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84910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1240367</xdr:colOff>
      <xdr:row>6</xdr:row>
      <xdr:rowOff>42396</xdr:rowOff>
    </xdr:to>
    <xdr:pic>
      <xdr:nvPicPr>
        <xdr:cNvPr id="4" name="Picture 13" descr="USAID-DELIVER_sub">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27392" cy="1318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39687</xdr:colOff>
      <xdr:row>0</xdr:row>
      <xdr:rowOff>35429</xdr:rowOff>
    </xdr:from>
    <xdr:to>
      <xdr:col>0</xdr:col>
      <xdr:colOff>1905000</xdr:colOff>
      <xdr:row>0</xdr:row>
      <xdr:rowOff>560401</xdr:rowOff>
    </xdr:to>
    <xdr:pic>
      <xdr:nvPicPr>
        <xdr:cNvPr id="2" name="Picture 1" descr="USAID-DELIVER_sub">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87" y="35429"/>
          <a:ext cx="1865313" cy="524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210436</xdr:colOff>
      <xdr:row>66</xdr:row>
      <xdr:rowOff>36365</xdr:rowOff>
    </xdr:from>
    <xdr:to>
      <xdr:col>3</xdr:col>
      <xdr:colOff>1864179</xdr:colOff>
      <xdr:row>72</xdr:row>
      <xdr:rowOff>47440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924936" y="26211065"/>
          <a:ext cx="2882468" cy="98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Commonly used acronyms include: </a:t>
          </a:r>
          <a:r>
            <a:rPr lang="en-US"/>
            <a:t> </a:t>
          </a:r>
        </a:p>
        <a:p>
          <a:r>
            <a:rPr lang="en-US" sz="1100" b="0" i="0" u="none" strike="noStrike">
              <a:solidFill>
                <a:schemeClr val="dk1"/>
              </a:solidFill>
              <a:effectLst/>
              <a:latin typeface="+mn-lt"/>
              <a:ea typeface="+mn-ea"/>
              <a:cs typeface="+mn-cs"/>
            </a:rPr>
            <a:t>CPT - contraceptive procurement table</a:t>
          </a:r>
          <a:r>
            <a:rPr lang="en-US"/>
            <a:t> </a:t>
          </a:r>
        </a:p>
        <a:p>
          <a:r>
            <a:rPr lang="en-US" sz="1100" b="0" i="0" u="none" strike="noStrike">
              <a:solidFill>
                <a:schemeClr val="dk1"/>
              </a:solidFill>
              <a:effectLst/>
              <a:latin typeface="+mn-lt"/>
              <a:ea typeface="+mn-ea"/>
              <a:cs typeface="+mn-cs"/>
            </a:rPr>
            <a:t>LMIS- logistics management information system</a:t>
          </a:r>
          <a:r>
            <a:rPr lang="en-US"/>
            <a:t> </a:t>
          </a:r>
        </a:p>
        <a:p>
          <a:r>
            <a:rPr lang="en-US" sz="1100" b="0" i="0" u="none" strike="noStrike">
              <a:solidFill>
                <a:schemeClr val="dk1"/>
              </a:solidFill>
              <a:effectLst/>
              <a:latin typeface="+mn-lt"/>
              <a:ea typeface="+mn-ea"/>
              <a:cs typeface="+mn-cs"/>
            </a:rPr>
            <a:t>MOH- Ministry of Health</a:t>
          </a:r>
          <a:r>
            <a:rPr lang="en-US"/>
            <a:t> </a:t>
          </a:r>
        </a:p>
        <a:p>
          <a:r>
            <a:rPr lang="en-US" sz="1100" b="0" i="0" u="none" strike="noStrike">
              <a:solidFill>
                <a:schemeClr val="dk1"/>
              </a:solidFill>
              <a:effectLst/>
              <a:latin typeface="+mn-lt"/>
              <a:ea typeface="+mn-ea"/>
              <a:cs typeface="+mn-cs"/>
            </a:rPr>
            <a:t>RHI- RHInterchange (http://rhi.rhsupplies.org)</a:t>
          </a:r>
          <a:r>
            <a:rPr lang="en-US"/>
            <a:t> </a:t>
          </a:r>
          <a:endParaRPr lang="en-US" sz="1100"/>
        </a:p>
      </xdr:txBody>
    </xdr:sp>
    <xdr:clientData/>
  </xdr:twoCellAnchor>
  <xdr:twoCellAnchor>
    <xdr:from>
      <xdr:col>1</xdr:col>
      <xdr:colOff>238124</xdr:colOff>
      <xdr:row>0</xdr:row>
      <xdr:rowOff>38100</xdr:rowOff>
    </xdr:from>
    <xdr:to>
      <xdr:col>3</xdr:col>
      <xdr:colOff>514350</xdr:colOff>
      <xdr:row>0</xdr:row>
      <xdr:rowOff>552450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952624" y="38100"/>
          <a:ext cx="1504951" cy="514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00" b="0">
              <a:latin typeface="Arial" panose="020B0604020202020204" pitchFamily="34" charset="0"/>
              <a:cs typeface="Arial" panose="020B0604020202020204" pitchFamily="34" charset="0"/>
            </a:rPr>
            <a:t>Use the hyperlinks to jump</a:t>
          </a:r>
          <a:r>
            <a:rPr lang="en-US" sz="1000" b="0" baseline="0">
              <a:latin typeface="Arial" panose="020B0604020202020204" pitchFamily="34" charset="0"/>
              <a:cs typeface="Arial" panose="020B0604020202020204" pitchFamily="34" charset="0"/>
            </a:rPr>
            <a:t> to a survey topic:</a:t>
          </a:r>
          <a:endParaRPr lang="en-US" sz="1000" b="0">
            <a:latin typeface="Arial" panose="020B0604020202020204" pitchFamily="34" charset="0"/>
            <a:cs typeface="Arial" panose="020B0604020202020204" pitchFamily="34" charset="0"/>
          </a:endParaRPr>
        </a:p>
      </xdr:txBody>
    </xdr:sp>
    <xdr:clientData/>
  </xdr:twoCellAnchor>
  <xdr:twoCellAnchor>
    <xdr:from>
      <xdr:col>3</xdr:col>
      <xdr:colOff>466726</xdr:colOff>
      <xdr:row>0</xdr:row>
      <xdr:rowOff>38100</xdr:rowOff>
    </xdr:from>
    <xdr:to>
      <xdr:col>3</xdr:col>
      <xdr:colOff>1285875</xdr:colOff>
      <xdr:row>0</xdr:row>
      <xdr:rowOff>533400</xdr:rowOff>
    </xdr:to>
    <xdr:sp macro="" textlink="">
      <xdr:nvSpPr>
        <xdr:cNvPr id="5" name="TextBox 4">
          <a:hlinkClick xmlns:r="http://schemas.openxmlformats.org/officeDocument/2006/relationships" r:id="rId2"/>
          <a:extLst>
            <a:ext uri="{FF2B5EF4-FFF2-40B4-BE49-F238E27FC236}">
              <a16:creationId xmlns:a16="http://schemas.microsoft.com/office/drawing/2014/main" id="{00000000-0008-0000-0100-000005000000}"/>
            </a:ext>
          </a:extLst>
        </xdr:cNvPr>
        <xdr:cNvSpPr txBox="1"/>
      </xdr:nvSpPr>
      <xdr:spPr>
        <a:xfrm>
          <a:off x="3409951" y="38100"/>
          <a:ext cx="819149" cy="495300"/>
        </a:xfrm>
        <a:prstGeom prst="rect">
          <a:avLst/>
        </a:prstGeom>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wrap="square" rtlCol="0" anchor="ctr"/>
        <a:lstStyle/>
        <a:p>
          <a:pPr algn="ctr"/>
          <a:r>
            <a:rPr lang="en-US" sz="900" b="1" u="sng">
              <a:solidFill>
                <a:schemeClr val="bg1"/>
              </a:solidFill>
            </a:rPr>
            <a:t>Leadership</a:t>
          </a:r>
          <a:r>
            <a:rPr lang="en-US" sz="900" b="1" u="sng" baseline="0">
              <a:solidFill>
                <a:schemeClr val="bg1"/>
              </a:solidFill>
            </a:rPr>
            <a:t> &amp; Coordination</a:t>
          </a:r>
          <a:endParaRPr lang="en-US" sz="900" b="1" u="sng">
            <a:solidFill>
              <a:schemeClr val="bg1"/>
            </a:solidFill>
          </a:endParaRPr>
        </a:p>
      </xdr:txBody>
    </xdr:sp>
    <xdr:clientData/>
  </xdr:twoCellAnchor>
  <xdr:twoCellAnchor>
    <xdr:from>
      <xdr:col>3</xdr:col>
      <xdr:colOff>1339056</xdr:colOff>
      <xdr:row>0</xdr:row>
      <xdr:rowOff>38100</xdr:rowOff>
    </xdr:from>
    <xdr:to>
      <xdr:col>3</xdr:col>
      <xdr:colOff>2162175</xdr:colOff>
      <xdr:row>0</xdr:row>
      <xdr:rowOff>533400</xdr:rowOff>
    </xdr:to>
    <xdr:sp macro="" textlink="">
      <xdr:nvSpPr>
        <xdr:cNvPr id="6" name="TextBox 5">
          <a:hlinkClick xmlns:r="http://schemas.openxmlformats.org/officeDocument/2006/relationships" r:id="rId3"/>
          <a:extLst>
            <a:ext uri="{FF2B5EF4-FFF2-40B4-BE49-F238E27FC236}">
              <a16:creationId xmlns:a16="http://schemas.microsoft.com/office/drawing/2014/main" id="{00000000-0008-0000-0100-000006000000}"/>
            </a:ext>
          </a:extLst>
        </xdr:cNvPr>
        <xdr:cNvSpPr txBox="1"/>
      </xdr:nvSpPr>
      <xdr:spPr>
        <a:xfrm>
          <a:off x="4282281" y="38100"/>
          <a:ext cx="823119" cy="495300"/>
        </a:xfrm>
        <a:prstGeom prst="rect">
          <a:avLst/>
        </a:prstGeom>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ctr"/>
        <a:lstStyle/>
        <a:p>
          <a:pPr algn="ctr"/>
          <a:r>
            <a:rPr lang="en-US" sz="900" b="1" u="sng">
              <a:solidFill>
                <a:schemeClr val="bg1"/>
              </a:solidFill>
            </a:rPr>
            <a:t>Finance &amp;</a:t>
          </a:r>
          <a:r>
            <a:rPr lang="en-US" sz="900" b="1" u="sng" baseline="0">
              <a:solidFill>
                <a:schemeClr val="bg1"/>
              </a:solidFill>
            </a:rPr>
            <a:t> Procurement</a:t>
          </a:r>
          <a:endParaRPr lang="en-US" sz="900" b="1" u="sng">
            <a:solidFill>
              <a:schemeClr val="bg1"/>
            </a:solidFill>
          </a:endParaRPr>
        </a:p>
      </xdr:txBody>
    </xdr:sp>
    <xdr:clientData/>
  </xdr:twoCellAnchor>
  <xdr:twoCellAnchor>
    <xdr:from>
      <xdr:col>3</xdr:col>
      <xdr:colOff>2217738</xdr:colOff>
      <xdr:row>0</xdr:row>
      <xdr:rowOff>38100</xdr:rowOff>
    </xdr:from>
    <xdr:to>
      <xdr:col>4</xdr:col>
      <xdr:colOff>571500</xdr:colOff>
      <xdr:row>0</xdr:row>
      <xdr:rowOff>533400</xdr:rowOff>
    </xdr:to>
    <xdr:sp macro="" textlink="">
      <xdr:nvSpPr>
        <xdr:cNvPr id="7" name="TextBox 6">
          <a:hlinkClick xmlns:r="http://schemas.openxmlformats.org/officeDocument/2006/relationships" r:id="rId4"/>
          <a:extLst>
            <a:ext uri="{FF2B5EF4-FFF2-40B4-BE49-F238E27FC236}">
              <a16:creationId xmlns:a16="http://schemas.microsoft.com/office/drawing/2014/main" id="{00000000-0008-0000-0100-000007000000}"/>
            </a:ext>
          </a:extLst>
        </xdr:cNvPr>
        <xdr:cNvSpPr txBox="1"/>
      </xdr:nvSpPr>
      <xdr:spPr>
        <a:xfrm>
          <a:off x="5160963" y="38100"/>
          <a:ext cx="849312" cy="495300"/>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ctr"/>
        <a:lstStyle/>
        <a:p>
          <a:pPr algn="ctr"/>
          <a:r>
            <a:rPr lang="en-US" sz="900" b="1" u="sng">
              <a:solidFill>
                <a:schemeClr val="bg1"/>
              </a:solidFill>
            </a:rPr>
            <a:t>Commodities</a:t>
          </a:r>
        </a:p>
      </xdr:txBody>
    </xdr:sp>
    <xdr:clientData/>
  </xdr:twoCellAnchor>
  <xdr:twoCellAnchor>
    <xdr:from>
      <xdr:col>4</xdr:col>
      <xdr:colOff>629443</xdr:colOff>
      <xdr:row>0</xdr:row>
      <xdr:rowOff>38100</xdr:rowOff>
    </xdr:from>
    <xdr:to>
      <xdr:col>5</xdr:col>
      <xdr:colOff>619125</xdr:colOff>
      <xdr:row>0</xdr:row>
      <xdr:rowOff>533400</xdr:rowOff>
    </xdr:to>
    <xdr:sp macro="" textlink="">
      <xdr:nvSpPr>
        <xdr:cNvPr id="8" name="TextBox 7">
          <a:hlinkClick xmlns:r="http://schemas.openxmlformats.org/officeDocument/2006/relationships" r:id="rId5"/>
          <a:extLst>
            <a:ext uri="{FF2B5EF4-FFF2-40B4-BE49-F238E27FC236}">
              <a16:creationId xmlns:a16="http://schemas.microsoft.com/office/drawing/2014/main" id="{00000000-0008-0000-0100-000008000000}"/>
            </a:ext>
          </a:extLst>
        </xdr:cNvPr>
        <xdr:cNvSpPr txBox="1"/>
      </xdr:nvSpPr>
      <xdr:spPr>
        <a:xfrm>
          <a:off x="6068218" y="38100"/>
          <a:ext cx="904082" cy="495300"/>
        </a:xfrm>
        <a:prstGeom prst="rect">
          <a:avLst/>
        </a:prstGeo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ctr"/>
          <a:r>
            <a:rPr lang="en-US" sz="900" b="1" u="sng">
              <a:solidFill>
                <a:schemeClr val="bg1"/>
              </a:solidFill>
            </a:rPr>
            <a:t>Policies</a:t>
          </a:r>
        </a:p>
        <a:p>
          <a:pPr algn="ctr"/>
          <a:r>
            <a:rPr lang="en-US" sz="900" b="1" u="sng">
              <a:solidFill>
                <a:schemeClr val="bg1"/>
              </a:solidFill>
            </a:rPr>
            <a:t>(Commitment)</a:t>
          </a:r>
        </a:p>
      </xdr:txBody>
    </xdr:sp>
    <xdr:clientData/>
  </xdr:twoCellAnchor>
  <xdr:twoCellAnchor>
    <xdr:from>
      <xdr:col>5</xdr:col>
      <xdr:colOff>663576</xdr:colOff>
      <xdr:row>0</xdr:row>
      <xdr:rowOff>38100</xdr:rowOff>
    </xdr:from>
    <xdr:to>
      <xdr:col>5</xdr:col>
      <xdr:colOff>1590676</xdr:colOff>
      <xdr:row>0</xdr:row>
      <xdr:rowOff>533400</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7016751" y="38100"/>
          <a:ext cx="927100" cy="495300"/>
        </a:xfrm>
        <a:prstGeom prst="rect">
          <a:avLst/>
        </a:prstGeom>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ctr"/>
        <a:lstStyle/>
        <a:p>
          <a:pPr algn="ctr"/>
          <a:r>
            <a:rPr lang="en-US" sz="900" b="1" u="sng">
              <a:solidFill>
                <a:schemeClr val="bg1"/>
              </a:solidFill>
            </a:rPr>
            <a:t>Supply</a:t>
          </a:r>
          <a:r>
            <a:rPr lang="en-US" sz="900" b="1" u="sng" baseline="0">
              <a:solidFill>
                <a:schemeClr val="bg1"/>
              </a:solidFill>
            </a:rPr>
            <a:t> Chain</a:t>
          </a:r>
        </a:p>
        <a:p>
          <a:pPr algn="ctr"/>
          <a:r>
            <a:rPr lang="en-US" sz="900" b="1" u="sng" baseline="0">
              <a:solidFill>
                <a:schemeClr val="bg1"/>
              </a:solidFill>
            </a:rPr>
            <a:t>(Capacity)</a:t>
          </a:r>
          <a:endParaRPr lang="en-US" sz="900" b="1" u="sng">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38100</xdr:rowOff>
    </xdr:to>
    <xdr:pic>
      <xdr:nvPicPr>
        <xdr:cNvPr id="2" name="Picture 13" descr="USAID-DELIVER_sub">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71575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38100</xdr:rowOff>
    </xdr:to>
    <xdr:pic>
      <xdr:nvPicPr>
        <xdr:cNvPr id="2" name="Picture 13" descr="USAID-DELIVER_sub">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71575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276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47625</xdr:colOff>
      <xdr:row>0</xdr:row>
      <xdr:rowOff>9525</xdr:rowOff>
    </xdr:from>
    <xdr:to>
      <xdr:col>15</xdr:col>
      <xdr:colOff>284961</xdr:colOff>
      <xdr:row>5</xdr:row>
      <xdr:rowOff>45182</xdr:rowOff>
    </xdr:to>
    <xdr:pic>
      <xdr:nvPicPr>
        <xdr:cNvPr id="2" name="Picture 13" descr="USAID-DELIVER_sub">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76425" y="9525"/>
          <a:ext cx="6942936" cy="988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1249892</xdr:colOff>
      <xdr:row>5</xdr:row>
      <xdr:rowOff>178594</xdr:rowOff>
    </xdr:to>
    <xdr:pic>
      <xdr:nvPicPr>
        <xdr:cNvPr id="2" name="Picture 13" descr="USAID-DELIVER_sub">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736917" cy="1264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19</xdr:col>
      <xdr:colOff>484344</xdr:colOff>
      <xdr:row>54</xdr:row>
      <xdr:rowOff>160835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09600" y="19050"/>
          <a:ext cx="11457144" cy="8723810"/>
        </a:xfrm>
        <a:prstGeom prst="rect">
          <a:avLst/>
        </a:prstGeom>
        <a:ln w="12700">
          <a:solidFill>
            <a:schemeClr val="tx1"/>
          </a:solidFill>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276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9525</xdr:colOff>
      <xdr:row>0</xdr:row>
      <xdr:rowOff>0</xdr:rowOff>
    </xdr:from>
    <xdr:to>
      <xdr:col>8</xdr:col>
      <xdr:colOff>1238250</xdr:colOff>
      <xdr:row>6</xdr:row>
      <xdr:rowOff>38100</xdr:rowOff>
    </xdr:to>
    <xdr:pic>
      <xdr:nvPicPr>
        <xdr:cNvPr id="2" name="Picture 13" descr="USAID-DELIVER_sub">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171575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276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88720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1025525</xdr:colOff>
      <xdr:row>4</xdr:row>
      <xdr:rowOff>186267</xdr:rowOff>
    </xdr:from>
    <xdr:to>
      <xdr:col>8</xdr:col>
      <xdr:colOff>1202267</xdr:colOff>
      <xdr:row>8</xdr:row>
      <xdr:rowOff>47625</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7664450" y="1081617"/>
          <a:ext cx="4024842" cy="1118658"/>
        </a:xfrm>
        <a:prstGeom prst="rect">
          <a:avLst/>
        </a:prstGeom>
        <a:solidFill>
          <a:schemeClr val="lt1"/>
        </a:solidFill>
        <a:ln w="38100" cmpd="sng">
          <a:solidFill>
            <a:schemeClr val="tx2">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a:t>
          </a:r>
        </a:p>
        <a:p>
          <a:r>
            <a:rPr lang="en-US" sz="1100" b="1" baseline="0"/>
            <a:t>Job title: </a:t>
          </a:r>
        </a:p>
        <a:p>
          <a:r>
            <a:rPr lang="en-US" sz="1100" b="1" baseline="0"/>
            <a:t>Organization: </a:t>
          </a:r>
        </a:p>
        <a:p>
          <a:r>
            <a:rPr lang="en-US" sz="1100" b="1" baseline="0"/>
            <a:t>E-mail: </a:t>
          </a:r>
        </a:p>
        <a:p>
          <a:r>
            <a:rPr lang="en-US" sz="1100" b="1" baseline="0"/>
            <a:t>Telephone: </a:t>
          </a:r>
        </a:p>
        <a:p>
          <a:r>
            <a:rPr lang="en-US" sz="1100" b="1" baseline="0"/>
            <a:t>Date (dd/mm/yy): </a:t>
          </a:r>
        </a:p>
        <a:p>
          <a:endParaRPr lang="en-US" sz="1100" b="1" baseline="0"/>
        </a:p>
        <a:p>
          <a:endParaRPr lang="en-US" sz="1100" b="1" baseline="0"/>
        </a:p>
        <a:p>
          <a:endParaRPr lang="en-US" sz="1100" b="1" baseline="0"/>
        </a:p>
        <a:p>
          <a:endParaRPr lang="en-US" sz="1100" b="1" baseline="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877675"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3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38100</xdr:rowOff>
    </xdr:to>
    <xdr:pic>
      <xdr:nvPicPr>
        <xdr:cNvPr id="2" name="Picture 13" descr="USAID-DELIVER_sub">
          <a:extLst>
            <a:ext uri="{FF2B5EF4-FFF2-40B4-BE49-F238E27FC236}">
              <a16:creationId xmlns:a16="http://schemas.microsoft.com/office/drawing/2014/main" id="{00000000-0008-0000-3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71575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3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3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1025525</xdr:colOff>
      <xdr:row>4</xdr:row>
      <xdr:rowOff>186266</xdr:rowOff>
    </xdr:from>
    <xdr:to>
      <xdr:col>8</xdr:col>
      <xdr:colOff>1202267</xdr:colOff>
      <xdr:row>8</xdr:row>
      <xdr:rowOff>66675</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7664450" y="1081616"/>
          <a:ext cx="4024842" cy="1137709"/>
        </a:xfrm>
        <a:prstGeom prst="rect">
          <a:avLst/>
        </a:prstGeom>
        <a:solidFill>
          <a:schemeClr val="lt1"/>
        </a:solidFill>
        <a:ln w="38100" cmpd="sng">
          <a:solidFill>
            <a:schemeClr val="tx2">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Nombre de quien responde</a:t>
          </a:r>
          <a:r>
            <a:rPr lang="en-US" sz="1100" b="1" baseline="0">
              <a:solidFill>
                <a:schemeClr val="dk1"/>
              </a:solidFill>
              <a:effectLst/>
              <a:latin typeface="+mn-lt"/>
              <a:ea typeface="+mn-ea"/>
              <a:cs typeface="+mn-cs"/>
            </a:rPr>
            <a:t>: </a:t>
          </a:r>
          <a:endParaRPr lang="en-US">
            <a:effectLst/>
          </a:endParaRPr>
        </a:p>
        <a:p>
          <a:r>
            <a:rPr lang="en-US" sz="1100" b="1" baseline="0">
              <a:solidFill>
                <a:schemeClr val="dk1"/>
              </a:solidFill>
              <a:effectLst/>
              <a:latin typeface="+mn-lt"/>
              <a:ea typeface="+mn-ea"/>
              <a:cs typeface="+mn-cs"/>
            </a:rPr>
            <a:t>Título: </a:t>
          </a:r>
          <a:endParaRPr lang="en-US">
            <a:effectLst/>
          </a:endParaRPr>
        </a:p>
        <a:p>
          <a:r>
            <a:rPr lang="en-US" sz="1100" b="1" baseline="0">
              <a:solidFill>
                <a:schemeClr val="dk1"/>
              </a:solidFill>
              <a:effectLst/>
              <a:latin typeface="+mn-lt"/>
              <a:ea typeface="+mn-ea"/>
              <a:cs typeface="+mn-cs"/>
            </a:rPr>
            <a:t>Organización: </a:t>
          </a:r>
          <a:endParaRPr lang="en-US">
            <a:effectLst/>
          </a:endParaRPr>
        </a:p>
        <a:p>
          <a:r>
            <a:rPr lang="en-US" sz="1100" b="1" baseline="0">
              <a:solidFill>
                <a:schemeClr val="dk1"/>
              </a:solidFill>
              <a:effectLst/>
              <a:latin typeface="+mn-lt"/>
              <a:ea typeface="+mn-ea"/>
              <a:cs typeface="+mn-cs"/>
            </a:rPr>
            <a:t>E-mail: </a:t>
          </a:r>
          <a:endParaRPr lang="en-US">
            <a:effectLst/>
          </a:endParaRPr>
        </a:p>
        <a:p>
          <a:r>
            <a:rPr lang="en-US" sz="1100" b="1" baseline="0">
              <a:solidFill>
                <a:schemeClr val="dk1"/>
              </a:solidFill>
              <a:effectLst/>
              <a:latin typeface="+mn-lt"/>
              <a:ea typeface="+mn-ea"/>
              <a:cs typeface="+mn-cs"/>
            </a:rPr>
            <a:t>Tel: </a:t>
          </a:r>
          <a:endParaRPr lang="en-US">
            <a:effectLst/>
          </a:endParaRPr>
        </a:p>
        <a:p>
          <a:r>
            <a:rPr lang="en-US" sz="1100" b="1" baseline="0">
              <a:solidFill>
                <a:schemeClr val="dk1"/>
              </a:solidFill>
              <a:effectLst/>
              <a:latin typeface="+mn-lt"/>
              <a:ea typeface="+mn-ea"/>
              <a:cs typeface="+mn-cs"/>
            </a:rPr>
            <a:t>Fecha (dd/mm/aa):</a:t>
          </a:r>
          <a:endParaRPr lang="en-US">
            <a:effectLst/>
          </a:endParaRPr>
        </a:p>
        <a:p>
          <a:endParaRPr lang="en-US" sz="1100" b="1" baseline="0"/>
        </a:p>
        <a:p>
          <a:endParaRPr lang="en-US" sz="1100" b="1" baseline="0"/>
        </a:p>
        <a:p>
          <a:endParaRPr lang="en-US" sz="1100" b="1" baseline="0"/>
        </a:p>
        <a:p>
          <a:endParaRPr lang="en-US" sz="1100" b="1" baseline="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1025525</xdr:colOff>
      <xdr:row>4</xdr:row>
      <xdr:rowOff>186267</xdr:rowOff>
    </xdr:from>
    <xdr:to>
      <xdr:col>8</xdr:col>
      <xdr:colOff>1202267</xdr:colOff>
      <xdr:row>8</xdr:row>
      <xdr:rowOff>47625</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7664450" y="1081617"/>
          <a:ext cx="4024842" cy="1118658"/>
        </a:xfrm>
        <a:prstGeom prst="rect">
          <a:avLst/>
        </a:prstGeom>
        <a:solidFill>
          <a:schemeClr val="lt1"/>
        </a:solidFill>
        <a:ln w="38100" cmpd="sng">
          <a:solidFill>
            <a:schemeClr val="tx2">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Nom du répondant</a:t>
          </a:r>
          <a:r>
            <a:rPr lang="en-US" sz="1100" b="1" baseline="0">
              <a:solidFill>
                <a:schemeClr val="dk1"/>
              </a:solidFill>
              <a:effectLst/>
              <a:latin typeface="+mn-lt"/>
              <a:ea typeface="+mn-ea"/>
              <a:cs typeface="+mn-cs"/>
            </a:rPr>
            <a:t>: </a:t>
          </a:r>
          <a:endParaRPr lang="en-US">
            <a:effectLst/>
          </a:endParaRPr>
        </a:p>
        <a:p>
          <a:r>
            <a:rPr lang="en-US" sz="1100" b="1" baseline="0">
              <a:solidFill>
                <a:schemeClr val="dk1"/>
              </a:solidFill>
              <a:effectLst/>
              <a:latin typeface="+mn-lt"/>
              <a:ea typeface="+mn-ea"/>
              <a:cs typeface="+mn-cs"/>
            </a:rPr>
            <a:t>Fonction : </a:t>
          </a:r>
          <a:endParaRPr lang="en-US">
            <a:effectLst/>
          </a:endParaRPr>
        </a:p>
        <a:p>
          <a:r>
            <a:rPr lang="en-US" sz="1100" b="1" baseline="0">
              <a:solidFill>
                <a:schemeClr val="dk1"/>
              </a:solidFill>
              <a:effectLst/>
              <a:latin typeface="+mn-lt"/>
              <a:ea typeface="+mn-ea"/>
              <a:cs typeface="+mn-cs"/>
            </a:rPr>
            <a:t>Organisation: </a:t>
          </a:r>
          <a:endParaRPr lang="en-US">
            <a:effectLst/>
          </a:endParaRPr>
        </a:p>
        <a:p>
          <a:r>
            <a:rPr lang="en-US" sz="1100" b="1" baseline="0">
              <a:solidFill>
                <a:schemeClr val="dk1"/>
              </a:solidFill>
              <a:effectLst/>
              <a:latin typeface="+mn-lt"/>
              <a:ea typeface="+mn-ea"/>
              <a:cs typeface="+mn-cs"/>
            </a:rPr>
            <a:t>Email: </a:t>
          </a:r>
          <a:endParaRPr lang="en-US">
            <a:effectLst/>
          </a:endParaRPr>
        </a:p>
        <a:p>
          <a:r>
            <a:rPr lang="en-US" sz="1100" b="1" baseline="0">
              <a:solidFill>
                <a:schemeClr val="dk1"/>
              </a:solidFill>
              <a:effectLst/>
              <a:latin typeface="+mn-lt"/>
              <a:ea typeface="+mn-ea"/>
              <a:cs typeface="+mn-cs"/>
            </a:rPr>
            <a:t>Tél: </a:t>
          </a:r>
          <a:endParaRPr lang="en-US">
            <a:effectLst/>
          </a:endParaRPr>
        </a:p>
        <a:p>
          <a:r>
            <a:rPr lang="en-US" sz="1100" b="1" baseline="0">
              <a:solidFill>
                <a:schemeClr val="dk1"/>
              </a:solidFill>
              <a:effectLst/>
              <a:latin typeface="+mn-lt"/>
              <a:ea typeface="+mn-ea"/>
              <a:cs typeface="+mn-cs"/>
            </a:rPr>
            <a:t>Date (jj/mm/aa):</a:t>
          </a:r>
          <a:endParaRPr lang="en-US">
            <a:effectLst/>
          </a:endParaRPr>
        </a:p>
        <a:p>
          <a:endParaRPr lang="en-US" sz="1100" b="1" baseline="0"/>
        </a:p>
        <a:p>
          <a:endParaRPr lang="en-US" sz="1100" b="1" baseline="0"/>
        </a:p>
        <a:p>
          <a:endParaRPr lang="en-US" sz="1100" b="1" baseline="0"/>
        </a:p>
        <a:p>
          <a:endParaRPr lang="en-US" sz="1100" b="1" baseline="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DELIVER">
      <a:dk1>
        <a:sysClr val="windowText" lastClr="000000"/>
      </a:dk1>
      <a:lt1>
        <a:sysClr val="window" lastClr="FFFFFF"/>
      </a:lt1>
      <a:dk2>
        <a:srgbClr val="1F497D"/>
      </a:dk2>
      <a:lt2>
        <a:srgbClr val="EEECE1"/>
      </a:lt2>
      <a:accent1>
        <a:srgbClr val="002060"/>
      </a:accent1>
      <a:accent2>
        <a:srgbClr val="C00000"/>
      </a:accent2>
      <a:accent3>
        <a:srgbClr val="F7911D"/>
      </a:accent3>
      <a:accent4>
        <a:srgbClr val="690C68"/>
      </a:accent4>
      <a:accent5>
        <a:srgbClr val="7F9576"/>
      </a:accent5>
      <a:accent6>
        <a:srgbClr val="C39A6B"/>
      </a:accent6>
      <a:hlink>
        <a:srgbClr val="548DD4"/>
      </a:hlink>
      <a:folHlink>
        <a:srgbClr val="C6D9F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deliver.jsi.com/dhome/whatwedo/commsecurity/csmeasuring/csindicators"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deliver.jsi.com/dhome/whatwedo/commsecurity/csmeasuring/csindicators" TargetMode="External"/><Relationship Id="rId1" Type="http://schemas.openxmlformats.org/officeDocument/2006/relationships/hyperlink" Target="http://www.deliver.jsi.com/dlvr_content/resources/allpubs/factsheets/CSIndiData2014.xlsx"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8.xml"/><Relationship Id="rId1" Type="http://schemas.openxmlformats.org/officeDocument/2006/relationships/printerSettings" Target="../printerSettings/printerSettings45.bin"/><Relationship Id="rId4" Type="http://schemas.openxmlformats.org/officeDocument/2006/relationships/comments" Target="../comments3.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44"/>
  <sheetViews>
    <sheetView showGridLines="0" showRowColHeaders="0" tabSelected="1" zoomScale="90" zoomScaleNormal="90" zoomScaleSheetLayoutView="70" zoomScalePageLayoutView="70" workbookViewId="0">
      <selection activeCell="B14" sqref="B14"/>
    </sheetView>
  </sheetViews>
  <sheetFormatPr defaultColWidth="9.140625" defaultRowHeight="12.75"/>
  <cols>
    <col min="1" max="1" width="9.140625" style="194"/>
    <col min="2" max="2" width="15.7109375" style="163" customWidth="1"/>
    <col min="3" max="3" width="6.7109375" style="163" customWidth="1"/>
    <col min="4" max="4" width="15.7109375" style="167" customWidth="1"/>
    <col min="5" max="5" width="6.7109375" style="163" customWidth="1"/>
    <col min="6" max="6" width="15.7109375" style="163" customWidth="1"/>
    <col min="7" max="7" width="6.7109375" style="163" customWidth="1"/>
    <col min="8" max="8" width="15.7109375" style="163" customWidth="1"/>
    <col min="9" max="9" width="6.7109375" style="163" customWidth="1"/>
    <col min="10" max="10" width="15.7109375" style="163" customWidth="1"/>
    <col min="11" max="11" width="6.7109375" style="163" customWidth="1"/>
    <col min="12" max="12" width="15.7109375" style="163" customWidth="1"/>
    <col min="13" max="13" width="6.7109375" style="163" customWidth="1"/>
    <col min="14" max="14" width="15.7109375" style="163" customWidth="1"/>
    <col min="15" max="15" width="6.7109375" style="163" customWidth="1"/>
    <col min="16" max="16" width="15.7109375" style="163" customWidth="1"/>
    <col min="17" max="17" width="6.7109375" style="163" customWidth="1"/>
    <col min="18" max="18" width="15.7109375" style="163" customWidth="1"/>
    <col min="19" max="19" width="7.5703125" style="163" customWidth="1"/>
    <col min="20" max="16384" width="9.140625" style="163"/>
  </cols>
  <sheetData>
    <row r="1" spans="1:33">
      <c r="B1" s="131"/>
      <c r="C1" s="131"/>
      <c r="D1" s="166"/>
      <c r="E1" s="131"/>
      <c r="F1" s="131"/>
      <c r="G1" s="131"/>
      <c r="H1" s="131"/>
      <c r="I1" s="131"/>
      <c r="J1" s="131"/>
      <c r="K1" s="131"/>
      <c r="L1" s="131"/>
      <c r="M1" s="131"/>
      <c r="N1" s="131"/>
      <c r="O1" s="131"/>
      <c r="P1" s="131"/>
      <c r="Q1" s="131"/>
      <c r="R1" s="131"/>
      <c r="S1" s="132"/>
      <c r="T1" s="194"/>
      <c r="U1" s="194"/>
      <c r="V1" s="194"/>
      <c r="W1" s="194"/>
      <c r="X1" s="194"/>
      <c r="Y1" s="194"/>
      <c r="Z1" s="194"/>
      <c r="AA1" s="194"/>
      <c r="AB1" s="194"/>
      <c r="AC1" s="194"/>
      <c r="AD1" s="194"/>
      <c r="AE1" s="194"/>
      <c r="AF1" s="194"/>
      <c r="AG1" s="194"/>
    </row>
    <row r="2" spans="1:33" ht="15.75">
      <c r="B2" s="131"/>
      <c r="C2" s="131"/>
      <c r="D2" s="166"/>
      <c r="E2" s="131"/>
      <c r="F2" s="131"/>
      <c r="G2" s="131"/>
      <c r="H2" s="131"/>
      <c r="I2" s="131"/>
      <c r="J2" s="131"/>
      <c r="K2" s="131"/>
      <c r="L2" s="133"/>
      <c r="M2" s="131"/>
      <c r="N2" s="131"/>
      <c r="O2" s="131"/>
      <c r="P2" s="131"/>
      <c r="Q2" s="131"/>
      <c r="R2" s="131"/>
      <c r="S2" s="194"/>
      <c r="T2" s="194"/>
      <c r="U2" s="194"/>
      <c r="V2" s="194"/>
      <c r="W2" s="194"/>
      <c r="X2" s="194"/>
      <c r="Y2" s="194"/>
      <c r="Z2" s="194"/>
      <c r="AA2" s="194"/>
      <c r="AB2" s="194"/>
      <c r="AC2" s="194"/>
      <c r="AD2" s="194"/>
      <c r="AE2" s="194"/>
      <c r="AF2" s="194"/>
      <c r="AG2" s="194"/>
    </row>
    <row r="3" spans="1:33" ht="15.75">
      <c r="B3" s="194"/>
      <c r="C3" s="194"/>
      <c r="E3" s="194"/>
      <c r="F3" s="194"/>
      <c r="G3" s="194"/>
      <c r="H3" s="194"/>
      <c r="I3" s="194"/>
      <c r="J3" s="194"/>
      <c r="K3" s="194"/>
      <c r="L3" s="134"/>
      <c r="M3" s="194"/>
      <c r="N3" s="194"/>
      <c r="O3" s="194"/>
      <c r="P3" s="194"/>
      <c r="Q3" s="194"/>
      <c r="R3" s="131"/>
      <c r="S3" s="194"/>
      <c r="T3" s="194"/>
      <c r="U3" s="194"/>
      <c r="V3" s="194"/>
      <c r="W3" s="194"/>
      <c r="X3" s="194"/>
      <c r="Y3" s="194"/>
      <c r="Z3" s="194"/>
      <c r="AA3" s="194"/>
      <c r="AB3" s="194"/>
      <c r="AC3" s="194"/>
      <c r="AD3" s="194"/>
      <c r="AE3" s="194"/>
      <c r="AF3" s="194"/>
      <c r="AG3" s="194"/>
    </row>
    <row r="4" spans="1:33" ht="15.75">
      <c r="B4" s="194"/>
      <c r="C4" s="194"/>
      <c r="E4" s="194"/>
      <c r="F4" s="194"/>
      <c r="G4" s="194"/>
      <c r="H4" s="194"/>
      <c r="I4" s="194"/>
      <c r="J4" s="194"/>
      <c r="K4" s="194"/>
      <c r="L4" s="134"/>
      <c r="M4" s="194"/>
      <c r="N4" s="194"/>
      <c r="O4" s="194"/>
      <c r="P4" s="194"/>
      <c r="Q4" s="194"/>
      <c r="R4" s="131"/>
      <c r="S4" s="194"/>
      <c r="T4" s="194"/>
      <c r="U4" s="194"/>
      <c r="V4" s="194"/>
      <c r="W4" s="194"/>
      <c r="X4" s="194"/>
      <c r="Y4" s="194"/>
      <c r="Z4" s="194"/>
      <c r="AA4" s="194"/>
      <c r="AB4" s="194"/>
      <c r="AC4" s="194"/>
      <c r="AD4" s="194"/>
      <c r="AE4" s="194"/>
      <c r="AF4" s="194"/>
      <c r="AG4" s="194"/>
    </row>
    <row r="5" spans="1:33" ht="15.75">
      <c r="B5" s="194"/>
      <c r="C5" s="194"/>
      <c r="E5" s="194"/>
      <c r="F5" s="194"/>
      <c r="G5" s="194"/>
      <c r="H5" s="194"/>
      <c r="I5" s="194"/>
      <c r="J5" s="194"/>
      <c r="K5" s="194"/>
      <c r="L5" s="134"/>
      <c r="M5" s="194"/>
      <c r="N5" s="194"/>
      <c r="O5" s="194"/>
      <c r="P5" s="194"/>
      <c r="Q5" s="194"/>
      <c r="R5" s="131"/>
      <c r="S5" s="194"/>
      <c r="T5" s="194"/>
      <c r="U5" s="194"/>
      <c r="V5" s="194"/>
      <c r="W5" s="194"/>
      <c r="X5" s="194"/>
      <c r="Y5" s="194"/>
      <c r="Z5" s="194"/>
      <c r="AA5" s="194"/>
      <c r="AB5" s="194"/>
      <c r="AC5" s="194"/>
      <c r="AD5" s="194"/>
      <c r="AE5" s="194"/>
      <c r="AF5" s="194"/>
      <c r="AG5" s="194"/>
    </row>
    <row r="6" spans="1:33" ht="15.75">
      <c r="B6" s="194"/>
      <c r="C6" s="194"/>
      <c r="E6" s="194"/>
      <c r="F6" s="194"/>
      <c r="G6" s="194"/>
      <c r="H6" s="194"/>
      <c r="I6" s="194"/>
      <c r="J6" s="194"/>
      <c r="K6" s="194"/>
      <c r="L6" s="134"/>
      <c r="M6" s="194"/>
      <c r="N6" s="194"/>
      <c r="O6" s="194"/>
      <c r="P6" s="194"/>
      <c r="Q6" s="194"/>
      <c r="R6" s="131"/>
      <c r="S6" s="194"/>
      <c r="T6" s="194"/>
      <c r="U6" s="194"/>
      <c r="V6" s="194"/>
      <c r="W6" s="194"/>
      <c r="X6" s="194"/>
      <c r="Y6" s="194"/>
      <c r="Z6" s="194"/>
      <c r="AA6" s="194"/>
      <c r="AB6" s="194"/>
      <c r="AC6" s="194"/>
      <c r="AD6" s="194"/>
      <c r="AE6" s="194"/>
      <c r="AF6" s="194"/>
      <c r="AG6" s="194"/>
    </row>
    <row r="7" spans="1:33" ht="15.75">
      <c r="B7" s="194"/>
      <c r="C7" s="194"/>
      <c r="E7" s="194"/>
      <c r="F7" s="194"/>
      <c r="G7" s="194"/>
      <c r="H7" s="194"/>
      <c r="I7" s="194"/>
      <c r="J7" s="194"/>
      <c r="K7" s="194"/>
      <c r="L7" s="134"/>
      <c r="M7" s="194"/>
      <c r="N7" s="194"/>
      <c r="O7" s="194"/>
      <c r="P7" s="194"/>
      <c r="Q7" s="194"/>
      <c r="R7" s="131"/>
      <c r="S7" s="194"/>
      <c r="T7" s="194"/>
      <c r="U7" s="194"/>
      <c r="V7" s="194"/>
      <c r="W7" s="194"/>
      <c r="X7" s="194"/>
      <c r="Y7" s="194"/>
      <c r="Z7" s="194"/>
      <c r="AA7" s="194"/>
      <c r="AB7" s="194"/>
      <c r="AC7" s="194"/>
      <c r="AD7" s="194"/>
      <c r="AE7" s="194"/>
      <c r="AF7" s="194"/>
      <c r="AG7" s="194"/>
    </row>
    <row r="8" spans="1:33" s="135" customFormat="1" ht="26.25" customHeight="1">
      <c r="A8" s="576"/>
      <c r="B8" s="812" t="s">
        <v>0</v>
      </c>
      <c r="C8" s="812"/>
      <c r="D8" s="812"/>
      <c r="E8" s="812"/>
      <c r="F8" s="812"/>
      <c r="G8" s="812"/>
      <c r="H8" s="812"/>
      <c r="I8" s="812"/>
      <c r="J8" s="812"/>
      <c r="K8" s="812"/>
      <c r="L8" s="812"/>
      <c r="M8" s="812"/>
      <c r="N8" s="812"/>
      <c r="O8" s="812"/>
      <c r="P8" s="812"/>
      <c r="Q8" s="812"/>
      <c r="R8" s="812"/>
      <c r="S8" s="576"/>
    </row>
    <row r="9" spans="1:33" s="135" customFormat="1" ht="23.25" customHeight="1">
      <c r="A9" s="577"/>
      <c r="B9" s="813" t="s">
        <v>1</v>
      </c>
      <c r="C9" s="813"/>
      <c r="D9" s="813"/>
      <c r="E9" s="813"/>
      <c r="F9" s="813"/>
      <c r="G9" s="813"/>
      <c r="H9" s="813"/>
      <c r="I9" s="813"/>
      <c r="J9" s="813"/>
      <c r="K9" s="813"/>
      <c r="L9" s="813"/>
      <c r="M9" s="813"/>
      <c r="N9" s="813"/>
      <c r="O9" s="813"/>
      <c r="P9" s="813"/>
      <c r="Q9" s="814"/>
      <c r="R9" s="814"/>
      <c r="S9" s="577"/>
    </row>
    <row r="10" spans="1:33" s="135" customFormat="1" ht="99" customHeight="1">
      <c r="B10" s="815"/>
      <c r="C10" s="816"/>
      <c r="D10" s="816"/>
      <c r="E10" s="816"/>
      <c r="F10" s="816"/>
      <c r="G10" s="816"/>
      <c r="H10" s="816"/>
      <c r="I10" s="816"/>
      <c r="J10" s="816"/>
      <c r="K10" s="816"/>
      <c r="L10" s="816"/>
      <c r="M10" s="816"/>
      <c r="N10" s="816"/>
      <c r="O10" s="816"/>
      <c r="P10" s="816"/>
      <c r="Q10" s="817"/>
      <c r="R10" s="817"/>
    </row>
    <row r="11" spans="1:33" s="135" customFormat="1" ht="18">
      <c r="B11" s="818" t="s">
        <v>2</v>
      </c>
      <c r="C11" s="819"/>
      <c r="D11" s="819"/>
      <c r="E11" s="819"/>
      <c r="F11" s="819"/>
      <c r="G11" s="819"/>
      <c r="H11" s="819"/>
      <c r="I11" s="819"/>
      <c r="J11" s="819"/>
      <c r="K11" s="819"/>
      <c r="L11" s="819"/>
      <c r="M11" s="819"/>
      <c r="N11" s="819"/>
      <c r="O11" s="819"/>
      <c r="P11" s="819"/>
      <c r="Q11" s="819"/>
      <c r="R11" s="819"/>
    </row>
    <row r="12" spans="1:33" s="135" customFormat="1" ht="17.25" customHeight="1">
      <c r="B12" s="820" t="s">
        <v>3</v>
      </c>
      <c r="C12" s="821"/>
      <c r="D12" s="821"/>
      <c r="E12" s="821"/>
      <c r="F12" s="821"/>
      <c r="G12" s="821"/>
      <c r="H12" s="821"/>
      <c r="I12" s="821"/>
      <c r="J12" s="821"/>
      <c r="K12" s="136"/>
      <c r="L12" s="136"/>
      <c r="M12" s="136"/>
      <c r="N12" s="136"/>
      <c r="O12" s="136"/>
      <c r="P12" s="136"/>
      <c r="Q12" s="136"/>
      <c r="R12" s="136"/>
      <c r="S12" s="128"/>
      <c r="T12" s="128"/>
      <c r="U12" s="128"/>
      <c r="V12" s="128"/>
      <c r="W12" s="128"/>
      <c r="X12" s="128"/>
      <c r="Y12" s="128"/>
      <c r="Z12" s="128"/>
      <c r="AA12" s="128"/>
      <c r="AB12" s="128"/>
      <c r="AC12" s="128"/>
      <c r="AD12" s="128"/>
      <c r="AE12" s="128"/>
    </row>
    <row r="13" spans="1:33" s="138" customFormat="1" ht="29.25" customHeight="1">
      <c r="B13" s="822" t="s">
        <v>4</v>
      </c>
      <c r="C13" s="822"/>
      <c r="D13" s="822"/>
      <c r="E13" s="822"/>
      <c r="F13" s="137"/>
      <c r="G13" s="137"/>
      <c r="H13" s="137"/>
      <c r="I13" s="137"/>
      <c r="J13" s="137"/>
      <c r="K13" s="137"/>
      <c r="L13" s="164"/>
      <c r="M13" s="164"/>
      <c r="N13" s="164"/>
      <c r="O13" s="136"/>
      <c r="P13" s="136"/>
      <c r="Q13" s="136"/>
      <c r="R13" s="136"/>
      <c r="S13" s="128"/>
      <c r="T13" s="128"/>
      <c r="U13" s="128"/>
      <c r="V13" s="128"/>
      <c r="W13" s="128"/>
      <c r="X13" s="128"/>
      <c r="Y13" s="128"/>
      <c r="Z13" s="128"/>
      <c r="AA13" s="128"/>
      <c r="AB13" s="128"/>
      <c r="AC13" s="128"/>
      <c r="AD13" s="128"/>
      <c r="AE13" s="128"/>
    </row>
    <row r="14" spans="1:33" s="138" customFormat="1" ht="23.25" customHeight="1">
      <c r="B14" s="568" t="s">
        <v>5</v>
      </c>
      <c r="C14" s="569"/>
      <c r="D14" s="568" t="s">
        <v>6</v>
      </c>
      <c r="E14" s="570"/>
      <c r="F14" s="568" t="s">
        <v>7</v>
      </c>
      <c r="G14" s="570"/>
      <c r="H14" s="568" t="s">
        <v>8</v>
      </c>
      <c r="I14" s="568"/>
      <c r="J14" s="568" t="s">
        <v>9</v>
      </c>
      <c r="K14" s="570"/>
      <c r="L14" s="568" t="s">
        <v>10</v>
      </c>
      <c r="M14" s="570"/>
      <c r="N14" s="568" t="s">
        <v>11</v>
      </c>
      <c r="O14" s="570"/>
      <c r="P14" s="568" t="s">
        <v>12</v>
      </c>
      <c r="Q14" s="570"/>
      <c r="R14" s="742" t="s">
        <v>13</v>
      </c>
      <c r="S14" s="570"/>
      <c r="W14" s="128"/>
      <c r="X14" s="128"/>
      <c r="Y14" s="128"/>
      <c r="Z14" s="128"/>
      <c r="AA14" s="128"/>
      <c r="AB14" s="128"/>
      <c r="AC14" s="128"/>
      <c r="AD14" s="128"/>
      <c r="AE14" s="128"/>
    </row>
    <row r="15" spans="1:33" s="138" customFormat="1" ht="23.25" customHeight="1">
      <c r="B15" s="568" t="s">
        <v>14</v>
      </c>
      <c r="D15" s="568" t="s">
        <v>15</v>
      </c>
      <c r="E15" s="570"/>
      <c r="F15" s="568" t="s">
        <v>16</v>
      </c>
      <c r="G15" s="568"/>
      <c r="H15" s="568" t="s">
        <v>17</v>
      </c>
      <c r="I15" s="568"/>
      <c r="J15" s="568" t="s">
        <v>18</v>
      </c>
      <c r="K15" s="570"/>
      <c r="L15" s="568" t="s">
        <v>19</v>
      </c>
      <c r="M15" s="570"/>
      <c r="N15" s="568" t="s">
        <v>20</v>
      </c>
      <c r="O15" s="570"/>
      <c r="P15" s="568" t="s">
        <v>21</v>
      </c>
      <c r="Q15" s="570"/>
      <c r="R15" s="568" t="s">
        <v>22</v>
      </c>
      <c r="S15" s="570"/>
      <c r="U15" s="139"/>
      <c r="V15" s="139"/>
      <c r="W15" s="139"/>
      <c r="X15" s="128"/>
      <c r="Y15" s="128"/>
      <c r="Z15" s="128"/>
      <c r="AA15" s="128"/>
      <c r="AB15" s="128"/>
      <c r="AC15" s="128"/>
      <c r="AD15" s="128"/>
      <c r="AE15" s="128"/>
      <c r="AF15" s="128"/>
      <c r="AG15" s="128"/>
    </row>
    <row r="16" spans="1:33" s="138" customFormat="1" ht="23.25" customHeight="1">
      <c r="B16" s="570" t="s">
        <v>23</v>
      </c>
      <c r="D16" s="568" t="s">
        <v>24</v>
      </c>
      <c r="E16" s="568"/>
      <c r="F16" s="568" t="s">
        <v>25</v>
      </c>
      <c r="G16" s="570"/>
      <c r="H16" s="568" t="s">
        <v>26</v>
      </c>
      <c r="I16" s="568"/>
      <c r="J16" s="568" t="s">
        <v>27</v>
      </c>
      <c r="K16" s="568"/>
      <c r="L16" s="568" t="s">
        <v>28</v>
      </c>
      <c r="M16" s="568"/>
      <c r="N16" s="568" t="s">
        <v>29</v>
      </c>
      <c r="O16" s="568"/>
      <c r="P16" s="568" t="s">
        <v>30</v>
      </c>
      <c r="Q16" s="568"/>
      <c r="R16" s="568" t="s">
        <v>31</v>
      </c>
      <c r="S16" s="568"/>
      <c r="U16" s="128"/>
      <c r="W16" s="128"/>
      <c r="X16" s="128"/>
      <c r="Y16" s="128"/>
      <c r="Z16" s="128"/>
      <c r="AA16" s="128"/>
      <c r="AB16" s="128"/>
      <c r="AC16" s="128"/>
      <c r="AD16" s="128"/>
      <c r="AE16" s="128"/>
      <c r="AF16" s="128"/>
      <c r="AG16" s="128"/>
    </row>
    <row r="17" spans="2:40" s="138" customFormat="1" ht="24.75" customHeight="1">
      <c r="B17" s="568" t="s">
        <v>32</v>
      </c>
      <c r="D17" s="568" t="s">
        <v>33</v>
      </c>
      <c r="E17" s="570"/>
      <c r="F17" s="568" t="s">
        <v>34</v>
      </c>
      <c r="G17" s="570"/>
      <c r="H17" s="570" t="s">
        <v>35</v>
      </c>
      <c r="I17" s="570"/>
      <c r="J17" s="568" t="s">
        <v>36</v>
      </c>
      <c r="K17" s="570"/>
      <c r="L17" s="568" t="s">
        <v>37</v>
      </c>
      <c r="M17" s="568"/>
      <c r="N17" s="568" t="s">
        <v>38</v>
      </c>
      <c r="O17" s="568"/>
      <c r="P17" s="568" t="s">
        <v>39</v>
      </c>
      <c r="Q17" s="568"/>
      <c r="R17" s="568" t="s">
        <v>40</v>
      </c>
      <c r="S17" s="568"/>
      <c r="Y17" s="171"/>
      <c r="AE17" s="128"/>
      <c r="AF17" s="139"/>
      <c r="AH17" s="139"/>
      <c r="AI17" s="128"/>
      <c r="AJ17" s="128"/>
      <c r="AK17" s="128"/>
      <c r="AL17" s="128"/>
      <c r="AM17" s="128"/>
      <c r="AN17" s="128"/>
    </row>
    <row r="18" spans="2:40" s="138" customFormat="1" ht="24.75" customHeight="1">
      <c r="B18" s="568" t="s">
        <v>41</v>
      </c>
      <c r="D18" s="568" t="s">
        <v>42</v>
      </c>
      <c r="E18" s="570"/>
      <c r="F18" s="568" t="s">
        <v>43</v>
      </c>
      <c r="G18" s="568"/>
      <c r="H18" s="568" t="s">
        <v>44</v>
      </c>
      <c r="I18" s="570"/>
      <c r="J18" s="570" t="s">
        <v>45</v>
      </c>
      <c r="K18" s="570"/>
      <c r="L18" s="568" t="s">
        <v>46</v>
      </c>
      <c r="M18" s="570"/>
      <c r="N18" s="568" t="s">
        <v>47</v>
      </c>
      <c r="O18" s="568"/>
      <c r="P18" s="568" t="s">
        <v>48</v>
      </c>
      <c r="Q18" s="570"/>
      <c r="R18" s="568" t="s">
        <v>49</v>
      </c>
      <c r="S18" s="570"/>
      <c r="AC18" s="128"/>
      <c r="AD18" s="128"/>
      <c r="AE18" s="128"/>
      <c r="AF18" s="128"/>
      <c r="AG18" s="128"/>
      <c r="AH18" s="128"/>
      <c r="AI18" s="128"/>
      <c r="AJ18" s="128"/>
      <c r="AK18" s="128"/>
      <c r="AL18" s="128"/>
      <c r="AM18" s="128"/>
      <c r="AN18" s="128"/>
    </row>
    <row r="19" spans="2:40" s="142" customFormat="1" ht="24.75" customHeight="1">
      <c r="B19" s="568" t="s">
        <v>50</v>
      </c>
      <c r="D19" s="568" t="s">
        <v>51</v>
      </c>
      <c r="E19" s="571"/>
      <c r="F19" s="568" t="s">
        <v>52</v>
      </c>
      <c r="G19" s="572"/>
      <c r="H19" s="568" t="s">
        <v>53</v>
      </c>
      <c r="I19" s="572"/>
      <c r="J19" s="572"/>
      <c r="K19" s="572"/>
      <c r="L19" s="572"/>
      <c r="M19" s="572"/>
      <c r="N19" s="572"/>
      <c r="O19" s="572"/>
      <c r="P19" s="572"/>
      <c r="Q19" s="572"/>
      <c r="R19" s="572"/>
      <c r="S19" s="572"/>
      <c r="T19" s="572"/>
      <c r="X19" s="141"/>
      <c r="Y19" s="141"/>
      <c r="Z19" s="141"/>
      <c r="AA19" s="141"/>
      <c r="AB19" s="141"/>
      <c r="AC19" s="141"/>
      <c r="AD19" s="141"/>
      <c r="AE19" s="141"/>
    </row>
    <row r="20" spans="2:40" ht="23.25" customHeight="1">
      <c r="B20" s="822" t="s">
        <v>54</v>
      </c>
      <c r="C20" s="823"/>
      <c r="D20" s="823"/>
      <c r="E20" s="823"/>
      <c r="F20" s="823"/>
      <c r="G20" s="823"/>
      <c r="H20" s="573"/>
      <c r="I20" s="573"/>
      <c r="J20" s="573"/>
      <c r="K20" s="573"/>
      <c r="L20" s="573"/>
      <c r="M20" s="573"/>
      <c r="N20" s="574"/>
      <c r="O20" s="573"/>
      <c r="P20" s="574"/>
      <c r="Q20" s="573"/>
      <c r="R20" s="573"/>
      <c r="S20" s="575"/>
      <c r="T20" s="547"/>
      <c r="U20" s="128"/>
      <c r="V20" s="128"/>
      <c r="W20" s="128"/>
      <c r="X20" s="128"/>
      <c r="Y20" s="128"/>
      <c r="Z20" s="128"/>
      <c r="AA20" s="128"/>
      <c r="AB20" s="128"/>
      <c r="AC20" s="128"/>
      <c r="AD20" s="128"/>
      <c r="AE20" s="128"/>
      <c r="AF20" s="194"/>
      <c r="AG20" s="194"/>
      <c r="AH20" s="194"/>
      <c r="AI20" s="194"/>
      <c r="AJ20" s="194"/>
      <c r="AK20" s="194"/>
      <c r="AL20" s="194"/>
      <c r="AM20" s="194"/>
      <c r="AN20" s="194"/>
    </row>
    <row r="21" spans="2:40" s="138" customFormat="1" ht="36.75" customHeight="1">
      <c r="C21" s="825"/>
      <c r="D21" s="825"/>
      <c r="E21" s="825"/>
      <c r="F21" s="140"/>
      <c r="G21" s="140"/>
      <c r="H21" s="140"/>
      <c r="I21" s="140"/>
      <c r="J21" s="140"/>
      <c r="K21" s="140"/>
      <c r="L21" s="143"/>
      <c r="M21" s="143"/>
      <c r="N21" s="143"/>
      <c r="O21" s="143"/>
      <c r="P21" s="143"/>
      <c r="Q21" s="143"/>
      <c r="R21" s="143"/>
      <c r="S21" s="547"/>
      <c r="T21" s="547"/>
      <c r="U21" s="128"/>
      <c r="V21" s="128"/>
      <c r="W21" s="128"/>
      <c r="X21" s="128"/>
      <c r="Y21" s="128"/>
      <c r="Z21" s="128"/>
      <c r="AA21" s="128"/>
      <c r="AB21" s="128"/>
      <c r="AC21" s="128"/>
      <c r="AD21" s="128"/>
      <c r="AE21" s="128"/>
    </row>
    <row r="22" spans="2:40" s="138" customFormat="1" ht="23.25" customHeight="1">
      <c r="C22" s="567" t="s">
        <v>55</v>
      </c>
      <c r="D22" s="169"/>
      <c r="E22" s="169"/>
      <c r="F22" s="169"/>
      <c r="G22" s="169"/>
      <c r="H22" s="169"/>
      <c r="I22" s="169"/>
      <c r="J22" s="169"/>
      <c r="K22" s="169"/>
      <c r="L22" s="169"/>
      <c r="M22" s="169"/>
      <c r="N22" s="169"/>
      <c r="O22" s="169"/>
      <c r="P22" s="169"/>
      <c r="Q22" s="169"/>
      <c r="R22" s="169"/>
      <c r="S22" s="547"/>
      <c r="T22" s="547"/>
      <c r="U22" s="128"/>
      <c r="V22" s="128"/>
      <c r="W22" s="128"/>
      <c r="X22" s="128"/>
      <c r="Y22" s="128"/>
      <c r="Z22" s="128"/>
      <c r="AA22" s="128"/>
      <c r="AB22" s="128"/>
      <c r="AC22" s="128"/>
      <c r="AD22" s="128"/>
      <c r="AE22" s="128"/>
    </row>
    <row r="23" spans="2:40" s="138" customFormat="1" ht="30.75" customHeight="1">
      <c r="B23" s="822" t="s">
        <v>56</v>
      </c>
      <c r="C23" s="823"/>
      <c r="D23" s="823"/>
      <c r="E23" s="823"/>
      <c r="F23" s="823"/>
      <c r="G23" s="823"/>
      <c r="H23" s="144"/>
      <c r="I23" s="144"/>
      <c r="J23" s="144"/>
      <c r="K23" s="144"/>
      <c r="L23" s="144"/>
      <c r="M23" s="144"/>
      <c r="N23" s="144"/>
      <c r="O23" s="144"/>
      <c r="P23" s="144"/>
      <c r="Q23" s="144"/>
      <c r="R23" s="144"/>
      <c r="S23" s="128"/>
      <c r="T23" s="128"/>
      <c r="U23" s="128"/>
      <c r="V23" s="128"/>
      <c r="W23" s="128"/>
      <c r="X23" s="128"/>
      <c r="Y23" s="128"/>
      <c r="Z23" s="128"/>
      <c r="AA23" s="128"/>
      <c r="AB23" s="128"/>
      <c r="AC23" s="128"/>
      <c r="AD23" s="128"/>
      <c r="AE23" s="128"/>
    </row>
    <row r="24" spans="2:40" s="138" customFormat="1" ht="22.5" customHeight="1">
      <c r="C24" s="1373" t="s">
        <v>57</v>
      </c>
      <c r="D24" s="1373"/>
      <c r="E24" s="1373"/>
      <c r="F24" s="824"/>
      <c r="G24" s="824"/>
      <c r="H24" s="824"/>
      <c r="I24" s="824"/>
      <c r="J24" s="145"/>
      <c r="K24" s="145"/>
      <c r="L24" s="145"/>
      <c r="M24" s="145"/>
      <c r="N24" s="145"/>
      <c r="O24" s="145"/>
      <c r="P24" s="145"/>
      <c r="Q24" s="145"/>
      <c r="R24" s="145"/>
      <c r="S24" s="128"/>
      <c r="T24" s="128"/>
      <c r="U24" s="128"/>
      <c r="V24" s="128"/>
      <c r="W24" s="128"/>
      <c r="X24" s="128"/>
      <c r="Y24" s="128"/>
      <c r="Z24" s="128"/>
      <c r="AA24" s="128"/>
      <c r="AB24" s="128"/>
      <c r="AC24" s="128"/>
      <c r="AD24" s="128"/>
      <c r="AE24" s="128"/>
    </row>
    <row r="25" spans="2:40" s="138" customFormat="1" ht="39" customHeight="1">
      <c r="C25" s="803" t="s">
        <v>58</v>
      </c>
      <c r="D25" s="803"/>
      <c r="E25" s="803"/>
      <c r="F25" s="803"/>
      <c r="G25" s="803"/>
      <c r="H25" s="803"/>
      <c r="I25" s="803"/>
      <c r="J25" s="803"/>
      <c r="K25" s="803"/>
      <c r="L25" s="803"/>
      <c r="M25" s="803"/>
      <c r="N25" s="803"/>
      <c r="O25" s="803"/>
      <c r="P25" s="803"/>
      <c r="Q25" s="803"/>
      <c r="R25" s="168"/>
      <c r="S25" s="128"/>
      <c r="T25" s="128"/>
      <c r="U25" s="128"/>
      <c r="V25" s="128"/>
      <c r="W25" s="128"/>
      <c r="X25" s="128"/>
      <c r="Y25" s="128"/>
      <c r="Z25" s="128"/>
      <c r="AA25" s="128"/>
      <c r="AB25" s="128"/>
      <c r="AC25" s="128"/>
      <c r="AD25" s="128"/>
      <c r="AE25" s="128"/>
    </row>
    <row r="26" spans="2:40" s="138" customFormat="1" ht="33.75" customHeight="1">
      <c r="C26" s="169"/>
      <c r="D26" s="169"/>
      <c r="E26" s="169"/>
      <c r="F26" s="169"/>
      <c r="G26" s="169"/>
      <c r="H26" s="169"/>
      <c r="I26" s="169"/>
      <c r="J26" s="169"/>
      <c r="K26" s="169"/>
      <c r="L26" s="169"/>
      <c r="M26" s="169"/>
      <c r="N26" s="169"/>
      <c r="O26" s="169"/>
      <c r="P26" s="169"/>
      <c r="Q26" s="169"/>
      <c r="R26" s="169"/>
      <c r="S26" s="128"/>
      <c r="T26" s="128"/>
      <c r="U26" s="128"/>
      <c r="V26" s="128"/>
      <c r="W26" s="128"/>
      <c r="X26" s="128"/>
      <c r="Y26" s="128"/>
      <c r="Z26" s="128"/>
      <c r="AA26" s="128"/>
      <c r="AB26" s="128"/>
      <c r="AC26" s="128"/>
      <c r="AD26" s="128"/>
      <c r="AE26" s="128"/>
    </row>
    <row r="27" spans="2:40" s="135" customFormat="1" ht="48" customHeight="1">
      <c r="C27" s="826"/>
      <c r="D27" s="826"/>
      <c r="E27" s="826"/>
      <c r="F27" s="826"/>
      <c r="G27" s="826"/>
      <c r="H27" s="826"/>
      <c r="I27" s="170"/>
      <c r="J27" s="811"/>
      <c r="K27" s="811"/>
      <c r="L27" s="779"/>
      <c r="M27" s="146"/>
      <c r="N27" s="146"/>
      <c r="O27" s="146"/>
      <c r="P27" s="146"/>
      <c r="Q27" s="146"/>
      <c r="R27" s="146"/>
    </row>
    <row r="28" spans="2:40" s="138" customFormat="1" ht="36" customHeight="1">
      <c r="C28" s="567" t="s">
        <v>59</v>
      </c>
      <c r="D28" s="168"/>
      <c r="E28" s="168"/>
      <c r="F28" s="168"/>
      <c r="G28" s="168"/>
      <c r="H28" s="168"/>
      <c r="I28" s="168"/>
      <c r="J28" s="168"/>
      <c r="K28" s="168"/>
      <c r="L28" s="168"/>
      <c r="M28" s="168"/>
      <c r="N28" s="168"/>
      <c r="O28" s="168"/>
      <c r="P28" s="168"/>
      <c r="Q28" s="168"/>
      <c r="R28" s="168"/>
      <c r="S28" s="128"/>
      <c r="T28" s="128"/>
      <c r="U28" s="128"/>
      <c r="V28" s="128"/>
      <c r="W28" s="128"/>
      <c r="X28" s="128"/>
      <c r="Y28" s="128"/>
      <c r="Z28" s="128"/>
      <c r="AA28" s="128"/>
      <c r="AB28" s="128"/>
      <c r="AC28" s="128"/>
      <c r="AD28" s="128"/>
      <c r="AE28" s="128"/>
    </row>
    <row r="29" spans="2:40" s="138" customFormat="1" ht="21.75" customHeight="1">
      <c r="C29" s="754"/>
      <c r="D29" s="168"/>
      <c r="E29" s="168"/>
      <c r="F29" s="168"/>
      <c r="G29" s="168"/>
      <c r="H29" s="168"/>
      <c r="I29" s="168"/>
      <c r="J29" s="168"/>
      <c r="K29" s="168"/>
      <c r="L29" s="168"/>
      <c r="M29" s="168"/>
      <c r="N29" s="168"/>
      <c r="O29" s="168"/>
      <c r="P29" s="168"/>
      <c r="Q29" s="168"/>
      <c r="R29" s="168"/>
      <c r="S29" s="128"/>
      <c r="T29" s="128"/>
      <c r="U29" s="128"/>
      <c r="V29" s="128"/>
      <c r="W29" s="128"/>
      <c r="X29" s="128"/>
      <c r="Y29" s="128"/>
      <c r="Z29" s="128"/>
      <c r="AA29" s="128"/>
      <c r="AB29" s="128"/>
      <c r="AC29" s="128"/>
      <c r="AD29" s="128"/>
      <c r="AE29" s="128"/>
    </row>
    <row r="30" spans="2:40" s="138" customFormat="1" ht="36" customHeight="1">
      <c r="C30" s="519" t="s">
        <v>60</v>
      </c>
      <c r="D30" s="168"/>
      <c r="E30" s="168"/>
      <c r="F30" s="168"/>
      <c r="G30" s="168"/>
      <c r="H30" s="168"/>
      <c r="I30" s="168"/>
      <c r="J30" s="168"/>
      <c r="K30" s="168"/>
      <c r="L30" s="168"/>
      <c r="M30" s="168"/>
      <c r="N30" s="168"/>
      <c r="O30" s="168"/>
      <c r="P30" s="168"/>
      <c r="Q30" s="168"/>
      <c r="R30" s="168"/>
      <c r="S30" s="128"/>
      <c r="T30" s="128"/>
      <c r="U30" s="128"/>
      <c r="V30" s="128"/>
      <c r="W30" s="128"/>
      <c r="X30" s="128"/>
      <c r="Y30" s="128"/>
      <c r="Z30" s="128"/>
      <c r="AA30" s="128"/>
      <c r="AB30" s="128"/>
      <c r="AC30" s="128"/>
      <c r="AD30" s="128"/>
      <c r="AE30" s="128"/>
    </row>
    <row r="31" spans="2:40" s="135" customFormat="1" ht="234" customHeight="1">
      <c r="B31" s="810" t="s">
        <v>61</v>
      </c>
      <c r="C31" s="810"/>
      <c r="D31" s="810"/>
      <c r="E31" s="810"/>
      <c r="F31" s="810"/>
      <c r="G31" s="810"/>
      <c r="H31" s="810"/>
      <c r="I31" s="810"/>
      <c r="J31" s="810"/>
      <c r="K31" s="810"/>
      <c r="L31" s="810"/>
      <c r="M31" s="810"/>
      <c r="N31" s="810"/>
      <c r="O31" s="810"/>
      <c r="P31" s="810"/>
      <c r="Q31" s="810"/>
      <c r="R31" s="810"/>
    </row>
    <row r="32" spans="2:40" s="135" customFormat="1" ht="119.25" customHeight="1">
      <c r="B32" s="802" t="s">
        <v>62</v>
      </c>
      <c r="C32" s="803"/>
      <c r="D32" s="803"/>
      <c r="E32" s="803"/>
      <c r="F32" s="803"/>
      <c r="G32" s="803"/>
      <c r="H32" s="803"/>
      <c r="I32" s="803"/>
      <c r="J32" s="803"/>
      <c r="K32" s="803"/>
      <c r="L32" s="803"/>
      <c r="M32" s="803"/>
      <c r="N32" s="803"/>
      <c r="O32" s="803"/>
      <c r="P32" s="803"/>
      <c r="Q32" s="804"/>
      <c r="R32" s="804"/>
    </row>
    <row r="33" spans="2:22" ht="18">
      <c r="B33" s="805" t="s">
        <v>63</v>
      </c>
      <c r="C33" s="806"/>
      <c r="D33" s="806"/>
      <c r="E33" s="806"/>
      <c r="F33" s="806"/>
      <c r="G33" s="806"/>
      <c r="H33" s="806"/>
      <c r="I33" s="806"/>
      <c r="J33" s="806"/>
      <c r="K33" s="806"/>
      <c r="L33" s="806"/>
      <c r="M33" s="806"/>
      <c r="N33" s="806"/>
      <c r="O33" s="806"/>
      <c r="P33" s="806"/>
      <c r="Q33" s="806"/>
      <c r="R33" s="806"/>
      <c r="S33" s="194"/>
      <c r="T33" s="194"/>
      <c r="U33" s="194"/>
      <c r="V33" s="128"/>
    </row>
    <row r="34" spans="2:22" ht="30.75" customHeight="1">
      <c r="B34" s="807" t="s">
        <v>64</v>
      </c>
      <c r="C34" s="807"/>
      <c r="D34" s="807"/>
      <c r="E34" s="807"/>
      <c r="F34" s="807"/>
      <c r="G34" s="807"/>
      <c r="H34" s="807"/>
      <c r="I34" s="807"/>
      <c r="J34" s="807"/>
      <c r="K34" s="807"/>
      <c r="L34" s="807"/>
      <c r="M34" s="807"/>
      <c r="N34" s="807"/>
      <c r="O34" s="807"/>
      <c r="P34" s="807"/>
      <c r="Q34" s="807"/>
      <c r="R34" s="807"/>
      <c r="S34" s="194"/>
      <c r="T34" s="194"/>
      <c r="U34" s="194"/>
      <c r="V34" s="128"/>
    </row>
    <row r="35" spans="2:22" ht="36" customHeight="1">
      <c r="B35" s="808" t="s">
        <v>65</v>
      </c>
      <c r="C35" s="808"/>
      <c r="D35" s="808"/>
      <c r="E35" s="808"/>
      <c r="F35" s="808"/>
      <c r="G35" s="808"/>
      <c r="H35" s="808"/>
      <c r="I35" s="808"/>
      <c r="J35" s="808"/>
      <c r="K35" s="808"/>
      <c r="L35" s="808"/>
      <c r="M35" s="808"/>
      <c r="N35" s="808"/>
      <c r="O35" s="808"/>
      <c r="P35" s="808"/>
      <c r="Q35" s="808"/>
      <c r="R35" s="808"/>
      <c r="S35" s="194"/>
      <c r="T35" s="194"/>
      <c r="U35" s="194"/>
      <c r="V35" s="128"/>
    </row>
    <row r="36" spans="2:22" ht="23.25" customHeight="1">
      <c r="B36" s="743" t="s">
        <v>66</v>
      </c>
      <c r="C36" s="744"/>
      <c r="D36" s="744"/>
      <c r="E36" s="744"/>
      <c r="F36" s="744"/>
      <c r="G36" s="744"/>
      <c r="H36" s="744"/>
      <c r="I36" s="744"/>
      <c r="J36" s="744"/>
      <c r="K36" s="744"/>
      <c r="L36" s="744"/>
      <c r="M36" s="744"/>
      <c r="N36" s="744"/>
      <c r="O36" s="744"/>
      <c r="P36" s="744"/>
      <c r="Q36" s="780"/>
      <c r="R36" s="780"/>
      <c r="S36" s="194"/>
      <c r="T36" s="194"/>
      <c r="U36" s="194"/>
      <c r="V36" s="128"/>
    </row>
    <row r="37" spans="2:22" s="509" customFormat="1" ht="23.1" customHeight="1">
      <c r="B37" s="745"/>
      <c r="C37" s="746" t="s">
        <v>67</v>
      </c>
      <c r="D37" s="745"/>
      <c r="E37" s="747"/>
      <c r="F37" s="747"/>
      <c r="G37" s="748"/>
      <c r="H37" s="749"/>
      <c r="I37" s="749"/>
      <c r="J37" s="749"/>
      <c r="K37" s="749"/>
      <c r="L37" s="749"/>
      <c r="M37" s="749"/>
      <c r="N37" s="749"/>
      <c r="O37" s="781"/>
      <c r="P37" s="781"/>
      <c r="Q37" s="745"/>
      <c r="R37" s="745"/>
      <c r="V37" s="510"/>
    </row>
    <row r="38" spans="2:22" s="509" customFormat="1" ht="23.1" customHeight="1">
      <c r="B38" s="745"/>
      <c r="C38" s="746" t="s">
        <v>68</v>
      </c>
      <c r="D38" s="745"/>
      <c r="E38" s="750"/>
      <c r="F38" s="750"/>
      <c r="G38" s="751"/>
      <c r="H38" s="749"/>
      <c r="I38" s="749"/>
      <c r="J38" s="749"/>
      <c r="K38" s="749"/>
      <c r="L38" s="749"/>
      <c r="M38" s="749"/>
      <c r="N38" s="749"/>
      <c r="O38" s="781"/>
      <c r="P38" s="781"/>
      <c r="Q38" s="745"/>
      <c r="R38" s="745"/>
      <c r="V38" s="510"/>
    </row>
    <row r="39" spans="2:22" s="509" customFormat="1" ht="23.1" customHeight="1">
      <c r="B39" s="745"/>
      <c r="C39" s="746" t="s">
        <v>69</v>
      </c>
      <c r="D39" s="745"/>
      <c r="E39" s="752"/>
      <c r="F39" s="752"/>
      <c r="G39" s="752"/>
      <c r="H39" s="809"/>
      <c r="I39" s="809"/>
      <c r="J39" s="809"/>
      <c r="K39" s="809"/>
      <c r="L39" s="809"/>
      <c r="M39" s="809"/>
      <c r="N39" s="809"/>
      <c r="O39" s="809"/>
      <c r="P39" s="809"/>
      <c r="Q39" s="745"/>
      <c r="R39" s="745"/>
      <c r="V39" s="510"/>
    </row>
    <row r="40" spans="2:22" s="509" customFormat="1" ht="23.1" customHeight="1">
      <c r="B40" s="745"/>
      <c r="C40" s="753" t="s">
        <v>70</v>
      </c>
      <c r="D40" s="745"/>
      <c r="E40" s="745"/>
      <c r="F40" s="745"/>
      <c r="G40" s="745"/>
      <c r="H40" s="745"/>
      <c r="I40" s="745"/>
      <c r="J40" s="745"/>
      <c r="K40" s="745"/>
      <c r="L40" s="745"/>
      <c r="M40" s="745"/>
      <c r="N40" s="745"/>
      <c r="O40" s="745"/>
      <c r="P40" s="745"/>
      <c r="Q40" s="745"/>
      <c r="R40" s="745"/>
      <c r="V40" s="510"/>
    </row>
    <row r="41" spans="2:22" ht="51" customHeight="1">
      <c r="B41" s="799" t="s">
        <v>71</v>
      </c>
      <c r="C41" s="799"/>
      <c r="D41" s="799"/>
      <c r="E41" s="799"/>
      <c r="F41" s="799"/>
      <c r="G41" s="799"/>
      <c r="H41" s="799"/>
      <c r="I41" s="799"/>
      <c r="J41" s="799"/>
      <c r="K41" s="799"/>
      <c r="L41" s="799"/>
      <c r="M41" s="799"/>
      <c r="N41" s="799"/>
      <c r="O41" s="799"/>
      <c r="P41" s="799"/>
      <c r="Q41" s="799"/>
      <c r="R41" s="799"/>
      <c r="S41" s="194"/>
      <c r="T41" s="682"/>
      <c r="U41" s="194"/>
      <c r="V41" s="128"/>
    </row>
    <row r="42" spans="2:22" ht="23.25" customHeight="1">
      <c r="B42" s="800" t="s">
        <v>72</v>
      </c>
      <c r="C42" s="800"/>
      <c r="D42" s="800"/>
      <c r="E42" s="800"/>
      <c r="F42" s="800"/>
      <c r="G42" s="800"/>
      <c r="H42" s="800"/>
      <c r="I42" s="800"/>
      <c r="J42" s="800"/>
      <c r="K42" s="800"/>
      <c r="L42" s="800"/>
      <c r="M42" s="800"/>
      <c r="N42" s="800"/>
      <c r="O42" s="800"/>
      <c r="P42" s="800"/>
      <c r="Q42" s="800"/>
      <c r="R42" s="800"/>
      <c r="S42" s="194"/>
      <c r="T42" s="194"/>
      <c r="U42" s="194"/>
      <c r="V42" s="194"/>
    </row>
    <row r="43" spans="2:22" ht="23.25" customHeight="1">
      <c r="B43" s="800"/>
      <c r="C43" s="800"/>
      <c r="D43" s="800"/>
      <c r="E43" s="800"/>
      <c r="F43" s="800"/>
      <c r="G43" s="800"/>
      <c r="H43" s="800"/>
      <c r="I43" s="800"/>
      <c r="J43" s="800"/>
      <c r="K43" s="800"/>
      <c r="L43" s="800"/>
      <c r="M43" s="800"/>
      <c r="N43" s="800"/>
      <c r="O43" s="800"/>
      <c r="P43" s="800"/>
      <c r="Q43" s="800"/>
      <c r="R43" s="800"/>
      <c r="S43" s="165"/>
      <c r="T43" s="194"/>
      <c r="U43" s="194"/>
      <c r="V43" s="194"/>
    </row>
    <row r="44" spans="2:22" ht="38.25" customHeight="1">
      <c r="B44" s="801" t="s">
        <v>73</v>
      </c>
      <c r="C44" s="801"/>
      <c r="D44" s="801"/>
      <c r="E44" s="801"/>
      <c r="F44" s="801"/>
      <c r="G44" s="801"/>
      <c r="H44" s="801"/>
      <c r="I44" s="801"/>
      <c r="J44" s="801"/>
      <c r="K44" s="801"/>
      <c r="L44" s="801"/>
      <c r="M44" s="801"/>
      <c r="N44" s="801"/>
      <c r="O44" s="801"/>
      <c r="P44" s="801"/>
      <c r="Q44" s="801"/>
      <c r="R44" s="801"/>
      <c r="S44" s="194"/>
      <c r="T44" s="194"/>
      <c r="U44" s="194"/>
      <c r="V44" s="194"/>
    </row>
  </sheetData>
  <sheetProtection selectLockedCells="1"/>
  <mergeCells count="24">
    <mergeCell ref="B31:R31"/>
    <mergeCell ref="J27:K27"/>
    <mergeCell ref="B8:R8"/>
    <mergeCell ref="B9:R9"/>
    <mergeCell ref="B10:R10"/>
    <mergeCell ref="B11:R11"/>
    <mergeCell ref="B12:J12"/>
    <mergeCell ref="B13:E13"/>
    <mergeCell ref="B20:G20"/>
    <mergeCell ref="B23:G23"/>
    <mergeCell ref="F24:G24"/>
    <mergeCell ref="H24:I24"/>
    <mergeCell ref="C21:E21"/>
    <mergeCell ref="C24:E24"/>
    <mergeCell ref="C27:H27"/>
    <mergeCell ref="C25:Q25"/>
    <mergeCell ref="B41:R41"/>
    <mergeCell ref="B42:R43"/>
    <mergeCell ref="B44:R44"/>
    <mergeCell ref="B32:R32"/>
    <mergeCell ref="B33:R33"/>
    <mergeCell ref="B34:R34"/>
    <mergeCell ref="B35:R35"/>
    <mergeCell ref="H39:P39"/>
  </mergeCells>
  <hyperlinks>
    <hyperlink ref="F14" location="'Bangladesh 2015'!A1" tooltip="Click here to access the survey" display="Bangladesh" xr:uid="{00000000-0004-0000-0000-000000000000}"/>
    <hyperlink ref="F15" location="Introduction!A1" tooltip="Click here to access the survey" display="El Salvador" xr:uid="{00000000-0004-0000-0000-000001000000}"/>
    <hyperlink ref="N15" location="'Guatemala 2015'!A1" tooltip="Click here to access the survey" display="Guatemala" xr:uid="{00000000-0004-0000-0000-000002000000}"/>
    <hyperlink ref="D16" location="'India 2015'!A1" tooltip="Click here to access the survey" display="India" xr:uid="{00000000-0004-0000-0000-000003000000}"/>
    <hyperlink ref="J16" location="Introduction!A1" tooltip="Click here to access the survey" display="Liberia" xr:uid="{00000000-0004-0000-0000-000004000000}"/>
    <hyperlink ref="D18" location="'Rwanda 2015'!A1" tooltip="Click here to access the survey" display="Rwanda" xr:uid="{00000000-0004-0000-0000-000005000000}"/>
    <hyperlink ref="N16" location="Introduction!A1" tooltip="Click here to access the survey" display="Malawi" xr:uid="{00000000-0004-0000-0000-000006000000}"/>
    <hyperlink ref="P16" location="Introduction!A1" tooltip="Click here to access the survey" display="Mali" xr:uid="{00000000-0004-0000-0000-000007000000}"/>
    <hyperlink ref="F17" location="'Nicaragua 2015'!A1" tooltip="Click here to access the survey" display="Nicaragua" xr:uid="{00000000-0004-0000-0000-000008000000}"/>
    <hyperlink ref="N17" location="Introduction!A1" tooltip="Click here to access the survey" display="Paraguay" xr:uid="{00000000-0004-0000-0000-000009000000}"/>
    <hyperlink ref="AR18:AS18" location="Rwanda!A1" display="Rwanda" xr:uid="{00000000-0004-0000-0000-00000A000000}"/>
    <hyperlink ref="R18" location="'Uganda 2015'!A1" tooltip="Click here to access the survey" display="Uganda" xr:uid="{00000000-0004-0000-0000-00000B000000}"/>
    <hyperlink ref="H19" location="'Zambia 2015'!A1" tooltip="Click here to access the survey" display="Zimbabwe" xr:uid="{00000000-0004-0000-0000-00000C000000}"/>
    <hyperlink ref="R15" location="'Haiti 2015'!A1" tooltip="Click here to access the survey" display="Haiti" xr:uid="{00000000-0004-0000-0000-00000D000000}"/>
    <hyperlink ref="J14" location="'Burkina Faso 2015'!A1" tooltip="Click here to access the survey" display="Burkina Faso" xr:uid="{00000000-0004-0000-0000-00000E000000}"/>
    <hyperlink ref="B15" location="'Dominican Republic 2015'!A1" tooltip="Click here to access the survey" display="Dominican Republic" xr:uid="{00000000-0004-0000-0000-00000F000000}"/>
    <hyperlink ref="B17" location="Introduction!A1" tooltip="Click here to access the survey" display="Mozambique" xr:uid="{00000000-0004-0000-0000-000010000000}"/>
    <hyperlink ref="D17" location="'Nepal 2015'!A1" tooltip="Click here to access the survey" display="Nepal" xr:uid="{00000000-0004-0000-0000-000011000000}"/>
    <hyperlink ref="J17" location="'Nigeria 2015'!A1" tooltip="Click here to access the survey" display="Nigeria" xr:uid="{00000000-0004-0000-0000-000012000000}"/>
    <hyperlink ref="L17:M17" location="'Pakistan 2013'!A1" display="Pakistan" xr:uid="{00000000-0004-0000-0000-000013000000}"/>
    <hyperlink ref="N17:P17" location="'Paraguay 2013'!A1" display="Paraguay" xr:uid="{00000000-0004-0000-0000-000014000000}"/>
    <hyperlink ref="F19" location="'Zambia 2015'!A1" tooltip="Click here to access the survey" display="Zambia" xr:uid="{00000000-0004-0000-0000-000015000000}"/>
    <hyperlink ref="B19" location="'Ukraine 2015'!A1" tooltip="Click here to access the survey" display="Ukraine" xr:uid="{00000000-0004-0000-0000-000016000000}"/>
    <hyperlink ref="F18" location="'Senegal 2015'!A1" tooltip="Click here to access the survey" display="Senegal" xr:uid="{00000000-0004-0000-0000-000017000000}"/>
    <hyperlink ref="H16" location="'Kenya 2015'!A1" tooltip="Click here to access the survey" display="Kenya" xr:uid="{00000000-0004-0000-0000-000018000000}"/>
    <hyperlink ref="P15" location="'Guinea 2015'!A1" tooltip="Click here to access the survey" display="Guinea" xr:uid="{00000000-0004-0000-0000-000019000000}"/>
    <hyperlink ref="P18" location="'Togo 2015'!A1" tooltip="Click here to access the survey" display="Togo" xr:uid="{00000000-0004-0000-0000-00001A000000}"/>
    <hyperlink ref="O18" location="'Tanzania 2013'!A1" display="Tanzania" xr:uid="{00000000-0004-0000-0000-00001B000000}"/>
    <hyperlink ref="R16" location="Introduction!A1" tooltip="Click here to access the survey" display="Mauritania" xr:uid="{00000000-0004-0000-0000-00001C000000}"/>
    <hyperlink ref="D14" location="'Armenia 2015'!A1" tooltip="Click here to access the survey" display="Armenia" xr:uid="{00000000-0004-0000-0000-00001D000000}"/>
    <hyperlink ref="H14" location="'Benin 2015'!Print_Area" tooltip="Click here to access the survey" display="Benin" xr:uid="{00000000-0004-0000-0000-00001E000000}"/>
    <hyperlink ref="L14" location="'Burundi 2015'!A1" tooltip="Click here to access the survey" display="Burundi" xr:uid="{00000000-0004-0000-0000-00001F000000}"/>
    <hyperlink ref="F15:G15" location="'El Salvador 2013'!A1" display="El Salvador" xr:uid="{00000000-0004-0000-0000-000020000000}"/>
    <hyperlink ref="H15" location="'Ethiopia 2015'!A1" tooltip="Click here to access the survey" display="Ethiopia" xr:uid="{00000000-0004-0000-0000-000021000000}"/>
    <hyperlink ref="L15" location="'Ghana 2015'!A1" tooltip="Click here to access the survey" display="Ghana" xr:uid="{00000000-0004-0000-0000-000022000000}"/>
    <hyperlink ref="N16:O16" location="'Honduras 2013'!A1" display="Honduras" xr:uid="{00000000-0004-0000-0000-000023000000}"/>
    <hyperlink ref="J16:T16" location="'Liberia 2013'!A1" display="Liberia" xr:uid="{00000000-0004-0000-0000-000024000000}"/>
    <hyperlink ref="L16" location="'Madagascar 2015'!A1" tooltip="Click here to access the survey" display="Madagascar" xr:uid="{00000000-0004-0000-0000-000025000000}"/>
    <hyperlink ref="R17:S17" location="'Philippines 2013'!A1" display="Philippines" xr:uid="{00000000-0004-0000-0000-000026000000}"/>
    <hyperlink ref="D19" location="'Yemen 2015'!A1" tooltip="Click here to access the survey" display="Yemen" xr:uid="{00000000-0004-0000-0000-000027000000}"/>
    <hyperlink ref="B35" r:id="rId1" xr:uid="{00000000-0004-0000-0000-000028000000}"/>
    <hyperlink ref="B14" location="'Afghanistan 2015'!A1" tooltip="Click here to access the survey" display="Afghanistan" xr:uid="{00000000-0004-0000-0000-000029000000}"/>
    <hyperlink ref="J15" location="'Georgia 2015'!Print_Area" tooltip="Click here to access the survey" display="Georgia" xr:uid="{00000000-0004-0000-0000-00002A000000}"/>
    <hyperlink ref="N14" location="'Cameroon 2015'!Print_Area" tooltip="Click here to access the survey" display="Cameroon" xr:uid="{00000000-0004-0000-0000-00002B000000}"/>
    <hyperlink ref="P14" location="'Cape Verde 2015'!A1" tooltip="Click here to access the survey" display="Cape Verde" xr:uid="{00000000-0004-0000-0000-00002C000000}"/>
    <hyperlink ref="D15" location="Introduction!A1" tooltip="Click here to access the survey" display="DR Congo" xr:uid="{00000000-0004-0000-0000-00002D000000}"/>
    <hyperlink ref="L17" location="'Pakistan 2015'!A1" tooltip="Click here to access the survey" display="Pakistan" xr:uid="{00000000-0004-0000-0000-00002E000000}"/>
    <hyperlink ref="R17" location="'Philippines 2015'!A1" tooltip="Click here to access the survey" display="Philippines" xr:uid="{00000000-0004-0000-0000-00002F000000}"/>
    <hyperlink ref="H18" location="'Sierra Leone 2015'!A1" tooltip="Click here to access the survey" display="Sierra Leone" xr:uid="{00000000-0004-0000-0000-000030000000}"/>
    <hyperlink ref="H17" location="'Niger 2015'!A1" tooltip="Click here to access the survey" display="Niger" xr:uid="{00000000-0004-0000-0000-000031000000}"/>
    <hyperlink ref="B16" location="'Honduras 2015'!A1" tooltip="Click here to access the survey" display="Honduras" xr:uid="{00000000-0004-0000-0000-000032000000}"/>
    <hyperlink ref="P17" location="'Peru 2015'!A1" tooltip="Click here to access the survey" display="Peru" xr:uid="{00000000-0004-0000-0000-000033000000}"/>
    <hyperlink ref="B18" location="'Russia 2015'!A1" tooltip="Click here to access the survey" display="Russia" xr:uid="{00000000-0004-0000-0000-000034000000}"/>
    <hyperlink ref="N18" location="'Tanzania 2015'!A1" tooltip="Click here to access the survey" display="Tanzania" xr:uid="{00000000-0004-0000-0000-000035000000}"/>
    <hyperlink ref="J18" location="'South Africa 2015'!A1" tooltip="Click here to access the survey" display="South Africa" xr:uid="{00000000-0004-0000-0000-000036000000}"/>
    <hyperlink ref="L18" location="'South Africa 2015'!A1" tooltip="Click here to access the survey" display="South Sudan" xr:uid="{00000000-0004-0000-0000-000037000000}"/>
    <hyperlink ref="F16" location="'Indonesia 2015'!A1" tooltip="Click here to access the survey" display="Indonesia" xr:uid="{00000000-0004-0000-0000-000038000000}"/>
    <hyperlink ref="R14" location="'Cote dIvoire 2015'!Print_Area" tooltip="Click to access country survey" display="Côte d'Ivoire" xr:uid="{00000000-0004-0000-0000-000039000000}"/>
  </hyperlinks>
  <pageMargins left="0.25" right="0.25" top="0.75" bottom="0.75" header="0.3" footer="0.3"/>
  <pageSetup scale="48" fitToHeight="0"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6" width="21" style="23" customWidth="1"/>
    <col min="7"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7</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c r="A13" s="326" t="s">
        <v>1670</v>
      </c>
      <c r="B13" s="957" t="s">
        <v>1671</v>
      </c>
      <c r="C13" s="957"/>
      <c r="D13" s="958"/>
      <c r="E13" s="959" t="s">
        <v>409</v>
      </c>
      <c r="F13" s="960"/>
      <c r="G13" s="960"/>
      <c r="H13" s="960"/>
      <c r="I13" s="961"/>
      <c r="J13" s="81"/>
      <c r="K13" s="104" t="str">
        <f>E13</f>
        <v>Logistics Coordination Forum (LCF), Forecasting Working Group (FWG)</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343</v>
      </c>
      <c r="F15" s="329" t="s">
        <v>1675</v>
      </c>
      <c r="G15" s="968" t="s">
        <v>410</v>
      </c>
      <c r="H15" s="969"/>
      <c r="I15" s="970"/>
      <c r="J15" s="81"/>
      <c r="K15" s="68"/>
      <c r="L15" s="61" t="str">
        <f t="shared" ref="L15:L23" si="0">G15</f>
        <v>Social Marketing Company (SMC)</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69" customHeight="1">
      <c r="A16" s="330" t="s">
        <v>1676</v>
      </c>
      <c r="B16" s="957" t="s">
        <v>1677</v>
      </c>
      <c r="C16" s="957"/>
      <c r="D16" s="958"/>
      <c r="E16" s="788" t="s">
        <v>343</v>
      </c>
      <c r="F16" s="331" t="s">
        <v>1675</v>
      </c>
      <c r="G16" s="968" t="s">
        <v>411</v>
      </c>
      <c r="H16" s="969"/>
      <c r="I16" s="970"/>
      <c r="J16" s="81"/>
      <c r="K16" s="68"/>
      <c r="L16" s="61" t="str">
        <f t="shared" si="0"/>
        <v>Family Planning Association of Bangladesh, Marie Stopes, Population Council, Systems for Improved Access to Pharmaceuticals and Services (SIAPS) Program/MSH, MayerHashi II/EngenderHealth</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 r="A17" s="330" t="s">
        <v>1678</v>
      </c>
      <c r="B17" s="957" t="s">
        <v>1679</v>
      </c>
      <c r="C17" s="957"/>
      <c r="D17" s="958"/>
      <c r="E17" s="788" t="s">
        <v>347</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5">
      <c r="A18" s="330" t="s">
        <v>1680</v>
      </c>
      <c r="B18" s="957" t="s">
        <v>1681</v>
      </c>
      <c r="C18" s="957"/>
      <c r="D18" s="958"/>
      <c r="E18" s="788" t="s">
        <v>343</v>
      </c>
      <c r="F18" s="331" t="s">
        <v>1682</v>
      </c>
      <c r="G18" s="968" t="s">
        <v>412</v>
      </c>
      <c r="H18" s="969"/>
      <c r="I18" s="970"/>
      <c r="J18" s="81"/>
      <c r="K18" s="68"/>
      <c r="L18" s="61" t="str">
        <f t="shared" si="0"/>
        <v>United States Agency for International Development (USAID), World Bank, JICA, GiZ, CIDA, KfW, Department for International Development (DFID)</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28.5">
      <c r="A19" s="330" t="s">
        <v>1683</v>
      </c>
      <c r="B19" s="957" t="s">
        <v>1684</v>
      </c>
      <c r="C19" s="957"/>
      <c r="D19" s="958"/>
      <c r="E19" s="788" t="s">
        <v>343</v>
      </c>
      <c r="F19" s="331" t="s">
        <v>1685</v>
      </c>
      <c r="G19" s="968" t="s">
        <v>407</v>
      </c>
      <c r="H19" s="969"/>
      <c r="I19" s="970"/>
      <c r="J19" s="81"/>
      <c r="K19" s="68"/>
      <c r="L19" s="61" t="str">
        <f t="shared" si="0"/>
        <v>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60">
      <c r="A20" s="330" t="s">
        <v>1686</v>
      </c>
      <c r="B20" s="957" t="s">
        <v>1687</v>
      </c>
      <c r="C20" s="957"/>
      <c r="D20" s="958"/>
      <c r="E20" s="788" t="s">
        <v>343</v>
      </c>
      <c r="F20" s="331" t="s">
        <v>1688</v>
      </c>
      <c r="G20" s="968" t="s">
        <v>413</v>
      </c>
      <c r="H20" s="969"/>
      <c r="I20" s="970"/>
      <c r="J20" s="81"/>
      <c r="K20" s="68"/>
      <c r="L20" s="61" t="str">
        <f t="shared" si="0"/>
        <v xml:space="preserve">Directorate General of Family Planning (DGFP) and National Institute of Population, Research and Training (NIPORT). Both the directorates are under the Ministry of Health and Family Welfare (MOHFW)  </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30">
      <c r="A21" s="330" t="s">
        <v>1689</v>
      </c>
      <c r="B21" s="975" t="s">
        <v>1690</v>
      </c>
      <c r="C21" s="975"/>
      <c r="D21" s="975"/>
      <c r="E21" s="788" t="s">
        <v>343</v>
      </c>
      <c r="F21" s="331" t="s">
        <v>1691</v>
      </c>
      <c r="G21" s="968" t="s">
        <v>414</v>
      </c>
      <c r="H21" s="969"/>
      <c r="I21" s="970"/>
      <c r="J21" s="81"/>
      <c r="K21" s="68"/>
      <c r="L21" s="61" t="str">
        <f t="shared" si="0"/>
        <v>Directorate General Family Planning (DGFP) central warehouse</v>
      </c>
      <c r="M21" s="60"/>
      <c r="N21" s="60"/>
      <c r="O21" s="60"/>
      <c r="P21" s="61"/>
      <c r="Q21" s="60"/>
      <c r="R21" s="61"/>
      <c r="S21" s="60"/>
      <c r="T21" s="60"/>
      <c r="U21" s="70"/>
      <c r="V21" s="70"/>
      <c r="W21" s="70"/>
      <c r="X21" s="71"/>
      <c r="Y21" s="71"/>
      <c r="Z21" s="84"/>
      <c r="AA21" s="85"/>
      <c r="AB21" s="73"/>
    </row>
    <row r="22" spans="1:135" s="24" customFormat="1">
      <c r="A22" s="330" t="s">
        <v>1692</v>
      </c>
      <c r="B22" s="975" t="s">
        <v>1693</v>
      </c>
      <c r="C22" s="975"/>
      <c r="D22" s="975"/>
      <c r="E22" s="788"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c r="A23" s="330" t="s">
        <v>1694</v>
      </c>
      <c r="B23" s="975" t="s">
        <v>1695</v>
      </c>
      <c r="C23" s="975"/>
      <c r="D23" s="975"/>
      <c r="E23" s="788" t="s">
        <v>343</v>
      </c>
      <c r="F23" s="331" t="s">
        <v>1691</v>
      </c>
      <c r="G23" s="968" t="s">
        <v>415</v>
      </c>
      <c r="H23" s="969"/>
      <c r="I23" s="970"/>
      <c r="J23" s="81"/>
      <c r="K23" s="68"/>
      <c r="L23" s="61" t="str">
        <f t="shared" si="0"/>
        <v xml:space="preserve">Population Science Department of  Dhaka University </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416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343</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343</v>
      </c>
      <c r="F26" s="332" t="s">
        <v>1702</v>
      </c>
      <c r="G26" s="43" t="s">
        <v>417</v>
      </c>
      <c r="H26" s="333" t="s">
        <v>1703</v>
      </c>
      <c r="I26" s="57" t="s">
        <v>418</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419</v>
      </c>
      <c r="H28" s="334" t="s">
        <v>1707</v>
      </c>
      <c r="I28" s="45" t="s">
        <v>420</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18000000</v>
      </c>
      <c r="I29" s="996"/>
      <c r="J29" s="97"/>
      <c r="K29" s="67"/>
      <c r="L29" s="61"/>
      <c r="M29" s="336">
        <f>H29</f>
        <v>18000000</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421</v>
      </c>
      <c r="H30" s="337" t="s">
        <v>1713</v>
      </c>
      <c r="I30" s="490" t="s">
        <v>422</v>
      </c>
      <c r="J30" s="97"/>
      <c r="K30" s="67"/>
      <c r="L30" s="61"/>
      <c r="M30" s="60"/>
      <c r="N30" s="98"/>
      <c r="O30" s="60"/>
      <c r="P30" s="60"/>
      <c r="Q30" s="60"/>
      <c r="R30" s="60"/>
      <c r="S30" s="60"/>
      <c r="T30" s="60"/>
      <c r="U30" s="70"/>
      <c r="V30" s="70"/>
      <c r="W30" s="70"/>
      <c r="X30" s="71"/>
      <c r="Y30" s="71"/>
      <c r="Z30" s="99"/>
      <c r="AA30" s="85"/>
      <c r="AB30" s="73"/>
    </row>
    <row r="31" spans="1:135" s="24" customFormat="1" ht="28.5" customHeight="1">
      <c r="A31" s="338" t="s">
        <v>1670</v>
      </c>
      <c r="B31" s="971" t="s">
        <v>1714</v>
      </c>
      <c r="C31" s="971"/>
      <c r="D31" s="971"/>
      <c r="E31" s="971"/>
      <c r="F31" s="971"/>
      <c r="G31" s="1204" t="s">
        <v>423</v>
      </c>
      <c r="H31" s="1205"/>
      <c r="I31" s="1206"/>
      <c r="J31" s="97"/>
      <c r="K31" s="67"/>
      <c r="L31" s="61" t="str">
        <f>G31</f>
        <v>Director General Family Planning (DGFP) with SIAPS/MSH</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51">
        <v>4810000</v>
      </c>
      <c r="G37" s="452" t="s">
        <v>424</v>
      </c>
      <c r="H37" s="453" t="s">
        <v>425</v>
      </c>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51">
        <v>13640000</v>
      </c>
      <c r="G38" s="452" t="s">
        <v>424</v>
      </c>
      <c r="H38" s="453" t="s">
        <v>425</v>
      </c>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454">
        <f>F37+F38</f>
        <v>18450000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343</v>
      </c>
      <c r="F44" s="451">
        <v>4810000</v>
      </c>
      <c r="G44" s="452" t="s">
        <v>424</v>
      </c>
      <c r="H44" s="453" t="s">
        <v>425</v>
      </c>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343</v>
      </c>
      <c r="F46" s="451">
        <v>12230000</v>
      </c>
      <c r="G46" s="452" t="s">
        <v>424</v>
      </c>
      <c r="H46" s="453" t="s">
        <v>425</v>
      </c>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455">
        <f>F44+F46</f>
        <v>17040000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347</v>
      </c>
      <c r="F51" s="47">
        <v>0</v>
      </c>
      <c r="G51" s="452" t="s">
        <v>424</v>
      </c>
      <c r="H51" s="453" t="s">
        <v>425</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c r="F52" s="1014"/>
      <c r="G52" s="1014"/>
      <c r="H52" s="1014"/>
      <c r="I52" s="1015"/>
      <c r="J52" s="29"/>
      <c r="K52" s="360">
        <f>E52</f>
        <v>0</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347</v>
      </c>
      <c r="F53" s="47">
        <v>0</v>
      </c>
      <c r="G53" s="452" t="s">
        <v>424</v>
      </c>
      <c r="H53" s="453" t="s">
        <v>425</v>
      </c>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452" t="s">
        <v>424</v>
      </c>
      <c r="H54" s="453" t="s">
        <v>425</v>
      </c>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0</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1</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0.28227699530516431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0.94666666666666666</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t="s">
        <v>347</v>
      </c>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426</v>
      </c>
      <c r="H61" s="1017"/>
      <c r="I61" s="1018"/>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t="s">
        <v>427</v>
      </c>
      <c r="H62" s="969"/>
      <c r="I62" s="970"/>
      <c r="J62" s="97"/>
      <c r="K62" s="96"/>
      <c r="L62" s="86" t="str">
        <f>G62</f>
        <v>Logistics and Supply Unit of DGFP</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347</v>
      </c>
      <c r="H63" s="1017"/>
      <c r="I63" s="1018"/>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c r="F64" s="1044"/>
      <c r="G64" s="1044"/>
      <c r="H64" s="1044"/>
      <c r="I64" s="1045"/>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104" t="s">
        <v>428</v>
      </c>
      <c r="F67" s="1105"/>
      <c r="G67" s="1105"/>
      <c r="H67" s="1105"/>
      <c r="I67" s="1106"/>
      <c r="J67" s="81"/>
      <c r="K67" s="96" t="str">
        <f>E67</f>
        <v>FY 2014-15: Internally generated- USD 6.19 m; All other govt funds (WB pool fund)- USD 21.10m</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347</v>
      </c>
      <c r="H73" s="787" t="s">
        <v>343</v>
      </c>
      <c r="I73" s="46" t="s">
        <v>343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343</v>
      </c>
      <c r="I75" s="46"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347</v>
      </c>
      <c r="G78" s="787" t="s">
        <v>347</v>
      </c>
      <c r="H78" s="787" t="s">
        <v>347</v>
      </c>
      <c r="I78" s="46" t="s">
        <v>347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343</v>
      </c>
      <c r="H79" s="787" t="s">
        <v>343</v>
      </c>
      <c r="I79" s="46" t="s">
        <v>343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343</v>
      </c>
      <c r="G80" s="787" t="s">
        <v>343</v>
      </c>
      <c r="H80" s="787" t="s">
        <v>343</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343</v>
      </c>
      <c r="H81" s="787" t="s">
        <v>343</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347</v>
      </c>
      <c r="H82" s="787" t="s">
        <v>347</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429</v>
      </c>
      <c r="H88" s="969"/>
      <c r="I88" s="970"/>
      <c r="J88" s="116"/>
      <c r="K88" s="96"/>
      <c r="L88" s="61" t="str">
        <f t="shared" ref="L88:L98" si="1">G88</f>
        <v>Health, Population, Nutrition Sector Development Program</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430</v>
      </c>
      <c r="H89" s="969"/>
      <c r="I89" s="970"/>
      <c r="J89" s="116"/>
      <c r="K89" s="96"/>
      <c r="L89" s="61" t="str">
        <f t="shared" si="1"/>
        <v>2011-2016</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431</v>
      </c>
      <c r="H93" s="1059"/>
      <c r="I93" s="1060"/>
      <c r="J93" s="382"/>
      <c r="K93" s="383"/>
      <c r="L93" s="61" t="str">
        <f t="shared" si="1"/>
        <v>Private sector</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t="s">
        <v>432</v>
      </c>
      <c r="H94" s="1059"/>
      <c r="I94" s="1060"/>
      <c r="J94" s="382"/>
      <c r="K94" s="383"/>
      <c r="L94" s="61" t="str">
        <f t="shared" si="1"/>
        <v>2.25% VAT, payable in advance</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343</v>
      </c>
      <c r="H95" s="1070"/>
      <c r="I95" s="1071"/>
      <c r="J95" s="392"/>
      <c r="K95" s="393"/>
      <c r="L95" s="61" t="str">
        <f t="shared" si="1"/>
        <v>Yes</v>
      </c>
      <c r="M95" s="60"/>
      <c r="N95" s="60"/>
      <c r="O95" s="60"/>
      <c r="P95" s="60"/>
      <c r="Q95" s="61"/>
      <c r="R95" s="60"/>
      <c r="S95" s="61"/>
      <c r="T95" s="60"/>
      <c r="U95" s="70"/>
      <c r="V95" s="70"/>
      <c r="W95" s="70"/>
      <c r="X95" s="71"/>
      <c r="Y95" s="71"/>
      <c r="Z95" s="84"/>
      <c r="AA95" s="85"/>
      <c r="AB95" s="73"/>
    </row>
    <row r="96" spans="1:28" s="24" customFormat="1" ht="30">
      <c r="A96" s="330" t="s">
        <v>1670</v>
      </c>
      <c r="B96" s="957" t="s">
        <v>1816</v>
      </c>
      <c r="C96" s="957"/>
      <c r="D96" s="957"/>
      <c r="E96" s="957"/>
      <c r="F96" s="958"/>
      <c r="G96" s="968" t="s">
        <v>433</v>
      </c>
      <c r="H96" s="969"/>
      <c r="I96" s="970"/>
      <c r="J96" s="115"/>
      <c r="K96" s="103"/>
      <c r="L96" s="61" t="str">
        <f t="shared" si="1"/>
        <v>Private sector needs specific permission to import contraceptives</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89.25" customHeight="1" thickBot="1">
      <c r="A98" s="326" t="s">
        <v>1670</v>
      </c>
      <c r="B98" s="1041" t="s">
        <v>1816</v>
      </c>
      <c r="C98" s="1041"/>
      <c r="D98" s="1041"/>
      <c r="E98" s="1041"/>
      <c r="F98" s="1042"/>
      <c r="G98" s="1043" t="s">
        <v>434</v>
      </c>
      <c r="H98" s="1044"/>
      <c r="I98" s="1045"/>
      <c r="J98" s="115"/>
      <c r="K98" s="103"/>
      <c r="L98" s="61" t="str">
        <f t="shared" si="1"/>
        <v>There is a policy that states IUDs and implants can be inserted by a trained paramedic in a clinical environment. Trained field workers can provide injectables from the second dose; while trained pharmacists can provide injectables from the first dose.</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207" t="s">
        <v>372</v>
      </c>
      <c r="G101" s="1208"/>
      <c r="H101" s="1209" t="s">
        <v>372</v>
      </c>
      <c r="I101" s="1210"/>
      <c r="J101" s="122"/>
      <c r="K101" s="103"/>
      <c r="L101" s="61"/>
      <c r="M101" s="117" t="str">
        <f t="shared" ref="M101:M108" si="2">H101</f>
        <v>Community Health Worker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207" t="s">
        <v>372</v>
      </c>
      <c r="G102" s="1208"/>
      <c r="H102" s="1209" t="s">
        <v>435</v>
      </c>
      <c r="I102" s="1210"/>
      <c r="J102" s="122"/>
      <c r="K102" s="103"/>
      <c r="L102" s="61"/>
      <c r="M102" s="117" t="str">
        <f t="shared" si="2"/>
        <v>Trained health practitioners</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207" t="s">
        <v>375</v>
      </c>
      <c r="G103" s="1208"/>
      <c r="H103" s="1209" t="s">
        <v>375</v>
      </c>
      <c r="I103" s="1210"/>
      <c r="J103" s="122"/>
      <c r="K103" s="103"/>
      <c r="L103" s="61"/>
      <c r="M103" s="117" t="str">
        <f t="shared" si="2"/>
        <v>Doctor</v>
      </c>
      <c r="N103" s="86"/>
      <c r="O103" s="117" t="str">
        <f t="shared" si="3"/>
        <v>Doctor</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207" t="s">
        <v>436</v>
      </c>
      <c r="G104" s="1208"/>
      <c r="H104" s="1209" t="s">
        <v>375</v>
      </c>
      <c r="I104" s="1210"/>
      <c r="J104" s="122"/>
      <c r="K104" s="103"/>
      <c r="L104" s="61"/>
      <c r="M104" s="117" t="str">
        <f t="shared" si="2"/>
        <v>Doctor</v>
      </c>
      <c r="N104" s="86"/>
      <c r="O104" s="117" t="str">
        <f t="shared" si="3"/>
        <v>Auxiliary Nurse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207" t="s">
        <v>372</v>
      </c>
      <c r="G105" s="1208"/>
      <c r="H105" s="1209" t="s">
        <v>372</v>
      </c>
      <c r="I105" s="1210"/>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207" t="s">
        <v>436</v>
      </c>
      <c r="G106" s="1208"/>
      <c r="H106" s="1209" t="s">
        <v>372</v>
      </c>
      <c r="I106" s="1210"/>
      <c r="J106" s="122"/>
      <c r="K106" s="103"/>
      <c r="L106" s="61"/>
      <c r="M106" s="117" t="str">
        <f t="shared" si="2"/>
        <v>Community Health Worker</v>
      </c>
      <c r="N106" s="86"/>
      <c r="O106" s="117" t="str">
        <f t="shared" si="3"/>
        <v>Auxiliary Nurse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207" t="s">
        <v>375</v>
      </c>
      <c r="G107" s="1208"/>
      <c r="H107" s="1209" t="s">
        <v>375</v>
      </c>
      <c r="I107" s="1210"/>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209" t="s">
        <v>373</v>
      </c>
      <c r="G108" s="1208"/>
      <c r="H108" s="1211" t="s">
        <v>373</v>
      </c>
      <c r="I108" s="1212"/>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t="s">
        <v>2209</v>
      </c>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39" customHeight="1">
      <c r="A111" s="330" t="s">
        <v>1670</v>
      </c>
      <c r="B111" s="957" t="s">
        <v>1837</v>
      </c>
      <c r="C111" s="957"/>
      <c r="D111" s="957"/>
      <c r="E111" s="58" t="s">
        <v>343</v>
      </c>
      <c r="F111" s="959" t="s">
        <v>437</v>
      </c>
      <c r="G111" s="960"/>
      <c r="H111" s="1086"/>
      <c r="I111" s="46" t="s">
        <v>343</v>
      </c>
      <c r="J111" s="104"/>
      <c r="K111" s="103"/>
      <c r="L111" s="61"/>
      <c r="M111" s="60"/>
      <c r="N111" s="86"/>
      <c r="O111" s="60"/>
      <c r="P111" s="86" t="str">
        <f>F111</f>
        <v>Not allowed to receive contraceptives through Ministry of Health and NGOs</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85.5" customHeight="1">
      <c r="A113" s="326" t="s">
        <v>1678</v>
      </c>
      <c r="B113" s="1041" t="s">
        <v>1839</v>
      </c>
      <c r="C113" s="1041"/>
      <c r="D113" s="1041"/>
      <c r="E113" s="399" t="s">
        <v>343</v>
      </c>
      <c r="F113" s="1087" t="s">
        <v>438</v>
      </c>
      <c r="G113" s="1088"/>
      <c r="H113" s="1089"/>
      <c r="I113" s="340" t="s">
        <v>343</v>
      </c>
      <c r="J113" s="104"/>
      <c r="K113" s="103"/>
      <c r="L113" s="61"/>
      <c r="M113" s="60"/>
      <c r="N113" s="86"/>
      <c r="O113" s="60"/>
      <c r="P113" s="86" t="str">
        <f>F113</f>
        <v>Nulliparous women not allowed to receive injectables
Single parity individuals can receive an IUD or Implant, but not tubal ligation or vasectomy. 
Nulliparous  married women can receive implants but not an IUD or Injectables.</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960" t="s">
        <v>373</v>
      </c>
      <c r="F118" s="960"/>
      <c r="G118" s="960"/>
      <c r="H118" s="960"/>
      <c r="I118" s="961"/>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347</v>
      </c>
      <c r="I126" s="1018"/>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2011</v>
      </c>
      <c r="I131" s="1057"/>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439</v>
      </c>
      <c r="F132" s="969"/>
      <c r="G132" s="969"/>
      <c r="H132" s="969"/>
      <c r="I132" s="970"/>
      <c r="J132" s="91"/>
      <c r="K132" s="125" t="str">
        <f>E132</f>
        <v>Approved Contraceptive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c r="F133" s="1044"/>
      <c r="G133" s="1044"/>
      <c r="H133" s="1044"/>
      <c r="I133" s="1045"/>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2013</v>
      </c>
      <c r="I135" s="1108"/>
      <c r="J135" s="91"/>
      <c r="K135" s="103"/>
      <c r="L135" s="61"/>
      <c r="M135" s="61">
        <f>H135</f>
        <v>2013</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343</v>
      </c>
      <c r="I138" s="1018"/>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373</v>
      </c>
      <c r="H144" s="969"/>
      <c r="I144" s="970"/>
      <c r="J144" s="81"/>
      <c r="K144" s="103"/>
      <c r="L144" s="61" t="str">
        <f t="shared" si="5"/>
        <v>Not applicable</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373</v>
      </c>
      <c r="H149" s="969"/>
      <c r="I149" s="970"/>
      <c r="J149" s="81"/>
      <c r="K149" s="103"/>
      <c r="L149" s="61" t="str">
        <f t="shared" si="5"/>
        <v>Not applicable</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347</v>
      </c>
      <c r="H150" s="969"/>
      <c r="I150" s="970"/>
      <c r="J150" s="81"/>
      <c r="K150" s="103"/>
      <c r="L150" s="61" t="str">
        <f t="shared" si="5"/>
        <v>No</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373</v>
      </c>
      <c r="H151" s="969"/>
      <c r="I151" s="970"/>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440</v>
      </c>
      <c r="H152" s="969"/>
      <c r="I152" s="970"/>
      <c r="J152" s="81"/>
      <c r="K152" s="103"/>
      <c r="L152" s="61" t="str">
        <f t="shared" si="5"/>
        <v>1/14-12/14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441</v>
      </c>
      <c r="H153" s="969"/>
      <c r="I153" s="970"/>
      <c r="J153" s="81"/>
      <c r="K153" s="103"/>
      <c r="L153" s="61" t="str">
        <f t="shared" si="5"/>
        <v>Directorate General of Family Planning (DGFP) eLMIS -(www.dgfplmis.org)</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347</v>
      </c>
      <c r="H155" s="969"/>
      <c r="I155" s="970"/>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170.25" customHeight="1" thickBot="1">
      <c r="A157" s="245" t="s">
        <v>1875</v>
      </c>
      <c r="B157" s="977" t="s">
        <v>1876</v>
      </c>
      <c r="C157" s="977"/>
      <c r="D157" s="977"/>
      <c r="E157" s="977"/>
      <c r="F157" s="977"/>
      <c r="G157" s="1104" t="s">
        <v>2210</v>
      </c>
      <c r="H157" s="1105"/>
      <c r="I157" s="1106"/>
      <c r="J157" s="81"/>
      <c r="K157" s="103"/>
      <c r="L157" s="61" t="str">
        <f>G157</f>
        <v xml:space="preserve">Because of the leadership role of the Procurement and Logistics Management Cell (PLMC) under MOHFW, procurement for all the packages were completed on time (efficiency and transparency improved through using the online procurement portal). Along with overall smooth supply chain system including the successful implementation of eLMIS throughout Bangladesh and promotion of the data driven decision making culture, the country saw "NO STOCKOUT" of any commodities at the central level for past five consecutive years. </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1194" priority="22">
      <formula>$G$92="Don't know"</formula>
    </cfRule>
    <cfRule type="expression" dxfId="1193" priority="23">
      <formula>$G$92="no"</formula>
    </cfRule>
  </conditionalFormatting>
  <conditionalFormatting sqref="G96:I96">
    <cfRule type="expression" dxfId="1192" priority="20">
      <formula>$G$95="Don't know"</formula>
    </cfRule>
    <cfRule type="expression" dxfId="1191" priority="21">
      <formula>$G$95="No"</formula>
    </cfRule>
  </conditionalFormatting>
  <conditionalFormatting sqref="G98:I98">
    <cfRule type="expression" dxfId="1190" priority="18">
      <formula>$G$97="Don't know"</formula>
    </cfRule>
    <cfRule type="expression" dxfId="1189" priority="19">
      <formula>$G$97="No"</formula>
    </cfRule>
  </conditionalFormatting>
  <conditionalFormatting sqref="G88:I91">
    <cfRule type="expression" dxfId="1188" priority="16">
      <formula>$I$86="Don't know"</formula>
    </cfRule>
    <cfRule type="expression" dxfId="1187" priority="17">
      <formula>$I$86="No"</formula>
    </cfRule>
  </conditionalFormatting>
  <conditionalFormatting sqref="F111:I111">
    <cfRule type="expression" dxfId="1186" priority="12">
      <formula>$E$111="Don't know"</formula>
    </cfRule>
    <cfRule type="expression" dxfId="1185" priority="15">
      <formula>$E$111="No"</formula>
    </cfRule>
  </conditionalFormatting>
  <conditionalFormatting sqref="F112:I112">
    <cfRule type="expression" dxfId="1184" priority="11">
      <formula>$E$112="Don't know"</formula>
    </cfRule>
    <cfRule type="expression" dxfId="1183" priority="14">
      <formula>$E$112="No"</formula>
    </cfRule>
  </conditionalFormatting>
  <conditionalFormatting sqref="F113:I113">
    <cfRule type="expression" dxfId="1182" priority="10">
      <formula>$E$113="Don't know"</formula>
    </cfRule>
    <cfRule type="expression" dxfId="1181" priority="13">
      <formula>$E$113="No"</formula>
    </cfRule>
  </conditionalFormatting>
  <conditionalFormatting sqref="G15:I15">
    <cfRule type="expression" dxfId="1180" priority="7">
      <formula>$E$15="Not applicable"</formula>
    </cfRule>
    <cfRule type="expression" dxfId="1179" priority="8">
      <formula>$E$15="Don't know"</formula>
    </cfRule>
    <cfRule type="expression" dxfId="1178" priority="9">
      <formula>$E$15="No"</formula>
    </cfRule>
  </conditionalFormatting>
  <conditionalFormatting sqref="G16:I23">
    <cfRule type="expression" dxfId="1177" priority="4">
      <formula>$E16="Not applicable"</formula>
    </cfRule>
    <cfRule type="expression" dxfId="1176" priority="5">
      <formula>$E16="Don't know"</formula>
    </cfRule>
    <cfRule type="expression" dxfId="1175" priority="6">
      <formula>$E16="No"</formula>
    </cfRule>
  </conditionalFormatting>
  <conditionalFormatting sqref="E15:E23 G15:I23 I24:I25 E13:I13">
    <cfRule type="expression" dxfId="1174" priority="3">
      <formula>$I$12="Don't know"</formula>
    </cfRule>
  </conditionalFormatting>
  <conditionalFormatting sqref="E15:E23 G15:I23 I24:I25 E13:I13">
    <cfRule type="expression" dxfId="1173" priority="2">
      <formula>$I$12="Not applicable"</formula>
    </cfRule>
  </conditionalFormatting>
  <conditionalFormatting sqref="E15:E23 G15:I23 I24:I25 E13:I13">
    <cfRule type="expression" dxfId="1172" priority="1">
      <formula>$I$12="No"</formula>
    </cfRule>
  </conditionalFormatting>
  <dataValidations count="19">
    <dataValidation type="list" allowBlank="1" showInputMessage="1" showErrorMessage="1" errorTitle="Choose from dropdown" error="Please choose from the dropdown list." prompt="Please select from the dropdown list." sqref="I86" xr:uid="{00000000-0002-0000-0900-000000000000}">
      <formula1>"Yes, No, Don't know"</formula1>
    </dataValidation>
    <dataValidation type="list" allowBlank="1" showInputMessage="1" showErrorMessage="1" error="Please choose from the dropdown list." sqref="I24" xr:uid="{00000000-0002-0000-09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09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0900-000003000000}">
      <formula1>"Yes, No, Don't know"</formula1>
    </dataValidation>
    <dataValidation type="list" allowBlank="1" showErrorMessage="1" error="Please choose from the dropdown list." sqref="I41" xr:uid="{00000000-0002-0000-0900-000004000000}">
      <formula1>"Yes, No, Don't know"</formula1>
    </dataValidation>
    <dataValidation type="list" allowBlank="1" showInputMessage="1" showErrorMessage="1" error="Please choose from the dropdown list." sqref="G63 H136:H139 I25" xr:uid="{00000000-0002-0000-09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0900-000006000000}">
      <formula1>"Yes, No, Don't know, Not applicable"</formula1>
    </dataValidation>
    <dataValidation type="list" allowBlank="1" showInputMessage="1" showErrorMessage="1" error="Please select from the dropdown list" prompt="Please select from the dropdown list" sqref="G90:I91 I111:I113" xr:uid="{00000000-0002-0000-0900-000007000000}">
      <formula1>"Yes, No, Don't know, Not applicable"</formula1>
    </dataValidation>
    <dataValidation type="list" allowBlank="1" showInputMessage="1" showErrorMessage="1" error="Please select from the dropdown list" prompt="Please select from the dropdown list" sqref="E111:E113 G66:I66" xr:uid="{00000000-0002-0000-09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0900-000009000000}"/>
    <dataValidation allowBlank="1" showInputMessage="1" showErrorMessage="1" promptTitle="This will auto-calculate" prompt="It contains the following formula: Government internally generated spending (question B8a) /Total government spending (question B8c" sqref="G58" xr:uid="{00000000-0002-0000-09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0900-00000B000000}"/>
    <dataValidation type="list" allowBlank="1" showInputMessage="1" showErrorMessage="1" error="Please choose from the dropdown list." prompt="Please select from the dropdown list." sqref="G95:I95 G97:I97" xr:uid="{00000000-0002-0000-0900-00000C000000}">
      <formula1>"Yes, No, Don't know"</formula1>
    </dataValidation>
    <dataValidation allowBlank="1" showInputMessage="1" prompt="Please provide the name of the contraceptive" sqref="F83:I83" xr:uid="{00000000-0002-0000-0900-00000D000000}"/>
    <dataValidation type="list" errorStyle="warning" allowBlank="1" showInputMessage="1" prompt="Please select from the dropdown list if possible. If you cannot find a provider cadre that fits, you may write it in." sqref="F101:I108" xr:uid="{00000000-0002-0000-0900-00000E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0900-00000F000000}">
      <formula1>"Yes, No, Don't know, Not applicable"</formula1>
    </dataValidation>
    <dataValidation type="list" allowBlank="1" showInputMessage="1" showErrorMessage="1" error="Please choose from the dropdown list." prompt="Please select from the dropdown list" sqref="H120:I129" xr:uid="{00000000-0002-0000-0900-000010000000}">
      <formula1>"Yes, No, Don't know"</formula1>
    </dataValidation>
    <dataValidation type="list" allowBlank="1" showInputMessage="1" showErrorMessage="1" error="Please select from the dropdown list" prompt="Please select from the dropdown list" sqref="I28" xr:uid="{00000000-0002-0000-0900-000011000000}">
      <formula1>"January, February, March, April, May, June, July August, September, October, November, December, Don’t know"</formula1>
    </dataValidation>
    <dataValidation type="list" allowBlank="1" showInputMessage="1" showErrorMessage="1" error="Please select from the dropdown list" prompt="Please select from the dropdown list" sqref="G28" xr:uid="{00000000-0002-0000-0900-000012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8</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66.5" customHeight="1" thickBot="1">
      <c r="A10" s="951" t="s">
        <v>1667</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959" t="s">
        <v>443</v>
      </c>
      <c r="F13" s="960"/>
      <c r="G13" s="960"/>
      <c r="H13" s="960"/>
      <c r="I13" s="961"/>
      <c r="J13" s="81"/>
      <c r="K13" s="104" t="str">
        <f>E13</f>
        <v>Reproductive Health Product Security Committee</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343</v>
      </c>
      <c r="F15" s="329" t="s">
        <v>1675</v>
      </c>
      <c r="G15" s="968" t="s">
        <v>444</v>
      </c>
      <c r="H15" s="969"/>
      <c r="I15" s="970"/>
      <c r="J15" s="81"/>
      <c r="K15" s="68"/>
      <c r="L15" s="61" t="str">
        <f t="shared" ref="L15:L23" si="0">G15</f>
        <v>Beninese Association for Social Marketing and Health Communications (ABMS/PS)</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 r="A16" s="330" t="s">
        <v>1676</v>
      </c>
      <c r="B16" s="957" t="s">
        <v>1677</v>
      </c>
      <c r="C16" s="957"/>
      <c r="D16" s="958"/>
      <c r="E16" s="788" t="s">
        <v>343</v>
      </c>
      <c r="F16" s="331" t="s">
        <v>1675</v>
      </c>
      <c r="G16" s="968" t="s">
        <v>445</v>
      </c>
      <c r="H16" s="969"/>
      <c r="I16" s="970"/>
      <c r="J16" s="81"/>
      <c r="K16" s="68"/>
      <c r="L16" s="61" t="str">
        <f t="shared" si="0"/>
        <v>Beninese Association for the Promotion of the Family (ABPF)</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360</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343</v>
      </c>
      <c r="F18" s="331" t="s">
        <v>1682</v>
      </c>
      <c r="G18" s="968" t="s">
        <v>446</v>
      </c>
      <c r="H18" s="969"/>
      <c r="I18" s="970"/>
      <c r="J18" s="81"/>
      <c r="K18" s="68"/>
      <c r="L18" s="61" t="str">
        <f t="shared" si="0"/>
        <v>USAID, KfW (German development bank), West African Health Organization (OOAS), Embassy of the Netherlands</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343</v>
      </c>
      <c r="F19" s="331" t="s">
        <v>1685</v>
      </c>
      <c r="G19" s="968" t="s">
        <v>386</v>
      </c>
      <c r="H19" s="969"/>
      <c r="I19" s="970"/>
      <c r="J19" s="81"/>
      <c r="K19" s="68"/>
      <c r="L19" s="61" t="str">
        <f t="shared" si="0"/>
        <v>United Nations Population Fund (UNFPA), World Health Organization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c r="A20" s="330" t="s">
        <v>1686</v>
      </c>
      <c r="B20" s="957" t="s">
        <v>1687</v>
      </c>
      <c r="C20" s="957"/>
      <c r="D20" s="958"/>
      <c r="E20" s="788" t="s">
        <v>343</v>
      </c>
      <c r="F20" s="331" t="s">
        <v>1688</v>
      </c>
      <c r="G20" s="968" t="s">
        <v>447</v>
      </c>
      <c r="H20" s="969"/>
      <c r="I20" s="970"/>
      <c r="J20" s="81"/>
      <c r="K20" s="68"/>
      <c r="L20" s="61" t="str">
        <f t="shared" si="0"/>
        <v>Family Planning and Adolescent and Youth Health Unit, Department of Pharmacy and Medicines</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343</v>
      </c>
      <c r="F21" s="331" t="s">
        <v>1691</v>
      </c>
      <c r="G21" s="968" t="s">
        <v>448</v>
      </c>
      <c r="H21" s="969"/>
      <c r="I21" s="970"/>
      <c r="J21" s="81"/>
      <c r="K21" s="68"/>
      <c r="L21" s="61" t="str">
        <f t="shared" si="0"/>
        <v>Central Stores for Essential Medicines and Health Consumables (CAME)</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343</v>
      </c>
      <c r="F23" s="331" t="s">
        <v>1691</v>
      </c>
      <c r="G23" s="968" t="s">
        <v>449</v>
      </c>
      <c r="H23" s="969"/>
      <c r="I23" s="970"/>
      <c r="J23" s="81"/>
      <c r="K23" s="68"/>
      <c r="L23" s="61" t="str">
        <f t="shared" si="0"/>
        <v>Academics (gynecologists)</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354</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343</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343</v>
      </c>
      <c r="F26" s="332" t="s">
        <v>1702</v>
      </c>
      <c r="G26" s="43" t="s">
        <v>450</v>
      </c>
      <c r="H26" s="333" t="s">
        <v>1703</v>
      </c>
      <c r="I26" s="57" t="s">
        <v>451</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58.5" customHeight="1">
      <c r="A29" s="183" t="s">
        <v>1708</v>
      </c>
      <c r="B29" s="971" t="s">
        <v>1709</v>
      </c>
      <c r="C29" s="971"/>
      <c r="D29" s="971"/>
      <c r="E29" s="971"/>
      <c r="F29" s="971"/>
      <c r="G29" s="972"/>
      <c r="H29" s="995">
        <v>502697</v>
      </c>
      <c r="I29" s="996"/>
      <c r="J29" s="97"/>
      <c r="K29" s="67"/>
      <c r="L29" s="61"/>
      <c r="M29" s="336">
        <f>H29</f>
        <v>502697</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537" t="s">
        <v>452</v>
      </c>
      <c r="H30" s="538" t="s">
        <v>1713</v>
      </c>
      <c r="I30" s="490" t="s">
        <v>453</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c r="A31" s="338" t="s">
        <v>1670</v>
      </c>
      <c r="B31" s="971" t="s">
        <v>1714</v>
      </c>
      <c r="C31" s="971"/>
      <c r="D31" s="971"/>
      <c r="E31" s="971"/>
      <c r="F31" s="971"/>
      <c r="G31" s="1204" t="s">
        <v>454</v>
      </c>
      <c r="H31" s="1205"/>
      <c r="I31" s="1206"/>
      <c r="J31" s="97"/>
      <c r="K31" s="67"/>
      <c r="L31" s="61" t="str">
        <f>G31</f>
        <v>USAID, USAID | DELIVER PROJECT</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347</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90">
      <c r="A37" s="338" t="s">
        <v>1670</v>
      </c>
      <c r="B37" s="991" t="s">
        <v>1726</v>
      </c>
      <c r="C37" s="991"/>
      <c r="D37" s="991"/>
      <c r="E37" s="992"/>
      <c r="F37" s="47">
        <v>80000</v>
      </c>
      <c r="G37" s="48" t="s">
        <v>406</v>
      </c>
      <c r="H37" s="54" t="s">
        <v>455</v>
      </c>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80000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c r="J42" s="428"/>
    </row>
    <row r="43" spans="1:28" s="24" customFormat="1" ht="66">
      <c r="A43" s="350" t="s">
        <v>1733</v>
      </c>
      <c r="B43" s="1001" t="s">
        <v>1734</v>
      </c>
      <c r="C43" s="1001"/>
      <c r="D43" s="1002"/>
      <c r="E43" s="351" t="s">
        <v>1735</v>
      </c>
      <c r="F43" s="352" t="s">
        <v>1736</v>
      </c>
      <c r="G43" s="352" t="s">
        <v>1737</v>
      </c>
      <c r="H43" s="353" t="s">
        <v>1738</v>
      </c>
      <c r="I43" s="354" t="s">
        <v>96</v>
      </c>
      <c r="J43" s="100"/>
      <c r="K43" s="102"/>
      <c r="L43" s="61"/>
      <c r="M43" s="60"/>
      <c r="N43" s="60"/>
      <c r="O43" s="60"/>
      <c r="P43" s="60"/>
      <c r="Q43" s="60"/>
      <c r="R43" s="60"/>
      <c r="S43" s="60"/>
      <c r="T43" s="60"/>
      <c r="U43" s="70"/>
      <c r="V43" s="70"/>
      <c r="W43" s="70"/>
      <c r="X43" s="71"/>
      <c r="Y43" s="71"/>
      <c r="Z43" s="84"/>
      <c r="AA43" s="85"/>
      <c r="AB43" s="73"/>
    </row>
    <row r="44" spans="1:28" s="24" customFormat="1" ht="90">
      <c r="A44" s="338" t="s">
        <v>1670</v>
      </c>
      <c r="B44" s="971" t="s">
        <v>1739</v>
      </c>
      <c r="C44" s="971"/>
      <c r="D44" s="972"/>
      <c r="E44" s="789" t="s">
        <v>343</v>
      </c>
      <c r="F44" s="47">
        <v>40000</v>
      </c>
      <c r="G44" s="53" t="s">
        <v>406</v>
      </c>
      <c r="H44" s="54" t="s">
        <v>456</v>
      </c>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40000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120">
      <c r="A51" s="338" t="s">
        <v>1670</v>
      </c>
      <c r="B51" s="971" t="s">
        <v>1750</v>
      </c>
      <c r="C51" s="971"/>
      <c r="D51" s="972"/>
      <c r="E51" s="789" t="s">
        <v>343</v>
      </c>
      <c r="F51" s="47">
        <f>1819486+250000+427213</f>
        <v>2496699</v>
      </c>
      <c r="G51" s="53" t="s">
        <v>406</v>
      </c>
      <c r="H51" s="55" t="s">
        <v>458</v>
      </c>
      <c r="I51" s="56"/>
      <c r="J51" s="97"/>
      <c r="K51" s="96"/>
      <c r="L51" s="61"/>
      <c r="M51" s="60"/>
      <c r="N51" s="60"/>
      <c r="O51" s="60"/>
      <c r="P51" s="62"/>
      <c r="Q51" s="60"/>
      <c r="R51" s="60"/>
      <c r="S51" s="60"/>
      <c r="T51" s="60"/>
      <c r="U51" s="70"/>
      <c r="V51" s="70"/>
      <c r="W51" s="70"/>
      <c r="X51" s="71"/>
      <c r="Y51" s="71"/>
      <c r="Z51" s="84"/>
      <c r="AA51" s="85"/>
      <c r="AB51" s="73"/>
    </row>
    <row r="52" spans="1:28" s="24" customFormat="1" ht="51" customHeight="1">
      <c r="A52" s="330"/>
      <c r="B52" s="957" t="s">
        <v>1751</v>
      </c>
      <c r="C52" s="957"/>
      <c r="D52" s="958"/>
      <c r="E52" s="1013" t="s">
        <v>457</v>
      </c>
      <c r="F52" s="1014"/>
      <c r="G52" s="1014"/>
      <c r="H52" s="1014"/>
      <c r="I52" s="1015"/>
      <c r="J52" s="29"/>
      <c r="K52" s="360" t="str">
        <f>E52</f>
        <v>Includes $1,525,228 by UNFPA, $229,063 by USAID; $250,000 in Noristerat was also transferred from Burkina Faso to Benin by WAHO. There was also $427,213 in direct support from WAHO for contraceptives procured by CAME</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347</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2496699</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1.5768524369663094E-2</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5.0461789109543123</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426</v>
      </c>
      <c r="H61" s="1017"/>
      <c r="I61" s="1018"/>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1055" t="s">
        <v>459</v>
      </c>
      <c r="H62" s="1056"/>
      <c r="I62" s="1057"/>
      <c r="J62" s="97"/>
      <c r="K62" s="96"/>
      <c r="L62" s="86" t="str">
        <f>G62</f>
        <v>CAME</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343</v>
      </c>
      <c r="H63" s="1017"/>
      <c r="I63" s="1018"/>
      <c r="J63" s="97"/>
      <c r="K63" s="96"/>
      <c r="L63" s="86" t="str">
        <f>G63</f>
        <v>Yes</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c r="F64" s="1044"/>
      <c r="G64" s="1044"/>
      <c r="H64" s="1044"/>
      <c r="I64" s="1045"/>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433"/>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t="s">
        <v>460</v>
      </c>
      <c r="F67" s="1052"/>
      <c r="G67" s="1052"/>
      <c r="H67" s="1052"/>
      <c r="I67" s="1053"/>
      <c r="J67" s="81"/>
      <c r="K67" s="96" t="str">
        <f>E67</f>
        <v>National budget through PAASR</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343</v>
      </c>
      <c r="I75" s="46"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343</v>
      </c>
      <c r="H78" s="787" t="s">
        <v>343</v>
      </c>
      <c r="I78" s="46" t="s">
        <v>343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347</v>
      </c>
      <c r="H79" s="787" t="s">
        <v>343</v>
      </c>
      <c r="I79" s="46" t="s">
        <v>343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347</v>
      </c>
      <c r="G80" s="787" t="s">
        <v>343</v>
      </c>
      <c r="H80" s="787" t="s">
        <v>343</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347</v>
      </c>
      <c r="G81" s="787" t="s">
        <v>343</v>
      </c>
      <c r="H81" s="787" t="s">
        <v>343</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343</v>
      </c>
      <c r="G82" s="787" t="s">
        <v>343</v>
      </c>
      <c r="H82" s="787" t="s">
        <v>343</v>
      </c>
      <c r="I82" s="46" t="s">
        <v>343</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t="s">
        <v>396</v>
      </c>
      <c r="G83" s="787"/>
      <c r="H83" s="787"/>
      <c r="I83" s="46" t="s">
        <v>396</v>
      </c>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30">
      <c r="A88" s="330" t="s">
        <v>1805</v>
      </c>
      <c r="B88" s="957" t="s">
        <v>1806</v>
      </c>
      <c r="C88" s="957"/>
      <c r="D88" s="957"/>
      <c r="E88" s="957"/>
      <c r="F88" s="957"/>
      <c r="G88" s="968" t="s">
        <v>461</v>
      </c>
      <c r="H88" s="969"/>
      <c r="I88" s="970"/>
      <c r="J88" s="116"/>
      <c r="K88" s="96"/>
      <c r="L88" s="61" t="str">
        <f t="shared" ref="L88:L98" si="1">G88</f>
        <v>Strategic Plan for Reproductive Health Commodity Security and Holistic Programming</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462</v>
      </c>
      <c r="H89" s="969"/>
      <c r="I89" s="970"/>
      <c r="J89" s="116"/>
      <c r="K89" s="96"/>
      <c r="L89" s="61" t="str">
        <f t="shared" si="1"/>
        <v>2010-2015</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369</v>
      </c>
      <c r="H93" s="1059"/>
      <c r="I93" s="1060"/>
      <c r="J93" s="382"/>
      <c r="K93" s="383"/>
      <c r="L93" s="61" t="str">
        <f t="shared" si="1"/>
        <v>Commercial sector</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t="s">
        <v>361</v>
      </c>
      <c r="H94" s="1059"/>
      <c r="I94" s="1060"/>
      <c r="J94" s="382"/>
      <c r="K94" s="383"/>
      <c r="L94" s="61" t="str">
        <f t="shared" si="1"/>
        <v>Unknown</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347</v>
      </c>
      <c r="H95" s="1070"/>
      <c r="I95" s="1071"/>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347</v>
      </c>
      <c r="H97" s="1067"/>
      <c r="I97" s="1068"/>
      <c r="J97" s="392"/>
      <c r="K97" s="393"/>
      <c r="L97" s="61" t="str">
        <f t="shared" si="1"/>
        <v>No</v>
      </c>
      <c r="M97" s="60"/>
      <c r="N97" s="60"/>
      <c r="O97" s="60"/>
      <c r="P97" s="60"/>
      <c r="Q97" s="61"/>
      <c r="R97" s="60"/>
      <c r="S97" s="61"/>
      <c r="T97" s="60"/>
      <c r="U97" s="70"/>
      <c r="V97" s="70"/>
      <c r="W97" s="70"/>
      <c r="X97" s="71"/>
      <c r="Y97" s="71"/>
      <c r="Z97" s="84"/>
      <c r="AA97" s="85"/>
      <c r="AB97" s="73"/>
    </row>
    <row r="98" spans="1:29" s="24" customFormat="1" ht="15.75" thickBot="1">
      <c r="A98" s="326" t="s">
        <v>1670</v>
      </c>
      <c r="B98" s="1041" t="s">
        <v>1816</v>
      </c>
      <c r="C98" s="1041"/>
      <c r="D98" s="1041"/>
      <c r="E98" s="1041"/>
      <c r="F98" s="1042"/>
      <c r="G98" s="1043"/>
      <c r="H98" s="1044"/>
      <c r="I98" s="1045"/>
      <c r="J98" s="115"/>
      <c r="K98" s="103"/>
      <c r="L98" s="61">
        <f t="shared" si="1"/>
        <v>0</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372</v>
      </c>
      <c r="G101" s="1137"/>
      <c r="H101" s="1138" t="s">
        <v>463</v>
      </c>
      <c r="I101" s="1139"/>
      <c r="J101" s="122"/>
      <c r="K101" s="103"/>
      <c r="L101" s="61"/>
      <c r="M101" s="117" t="str">
        <f t="shared" ref="M101:M108" si="2">H101</f>
        <v>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436</v>
      </c>
      <c r="G102" s="1137"/>
      <c r="H102" s="1138" t="s">
        <v>463</v>
      </c>
      <c r="I102" s="1139"/>
      <c r="J102" s="122"/>
      <c r="K102" s="103"/>
      <c r="L102" s="61"/>
      <c r="M102" s="117" t="str">
        <f t="shared" si="2"/>
        <v>Nurse</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374</v>
      </c>
      <c r="G103" s="1137"/>
      <c r="H103" s="1138" t="s">
        <v>374</v>
      </c>
      <c r="I103" s="1139"/>
      <c r="J103" s="122"/>
      <c r="K103" s="103"/>
      <c r="L103" s="61"/>
      <c r="M103" s="117" t="str">
        <f t="shared" si="2"/>
        <v>Midwife</v>
      </c>
      <c r="N103" s="86"/>
      <c r="O103" s="117" t="str">
        <f t="shared" si="3"/>
        <v>Midwife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374</v>
      </c>
      <c r="G104" s="1137"/>
      <c r="H104" s="1138" t="s">
        <v>374</v>
      </c>
      <c r="I104" s="1139"/>
      <c r="J104" s="122"/>
      <c r="K104" s="103"/>
      <c r="L104" s="61"/>
      <c r="M104" s="117" t="str">
        <f t="shared" si="2"/>
        <v>Midwife</v>
      </c>
      <c r="N104" s="86"/>
      <c r="O104" s="117" t="str">
        <f t="shared" si="3"/>
        <v>Midwife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372</v>
      </c>
      <c r="G105" s="1137"/>
      <c r="H105" s="1138" t="s">
        <v>436</v>
      </c>
      <c r="I105" s="1139"/>
      <c r="J105" s="122"/>
      <c r="K105" s="103"/>
      <c r="L105" s="61"/>
      <c r="M105" s="117" t="str">
        <f t="shared" si="2"/>
        <v>Auxiliary 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463</v>
      </c>
      <c r="G106" s="1137"/>
      <c r="H106" s="1138" t="s">
        <v>463</v>
      </c>
      <c r="I106" s="1139"/>
      <c r="J106" s="122"/>
      <c r="K106" s="103"/>
      <c r="L106" s="61"/>
      <c r="M106" s="117" t="str">
        <f t="shared" si="2"/>
        <v>Nurse</v>
      </c>
      <c r="N106" s="86"/>
      <c r="O106" s="117" t="str">
        <f t="shared" si="3"/>
        <v>Nurse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375</v>
      </c>
      <c r="I107" s="113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372</v>
      </c>
      <c r="G108" s="1141"/>
      <c r="H108" s="1140" t="s">
        <v>463</v>
      </c>
      <c r="I108" s="1142"/>
      <c r="J108" s="122"/>
      <c r="K108" s="103"/>
      <c r="L108" s="61"/>
      <c r="M108" s="117" t="str">
        <f t="shared" si="2"/>
        <v>Nurse</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t="s">
        <v>2211</v>
      </c>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343</v>
      </c>
      <c r="F116" s="1095"/>
      <c r="G116" s="1095"/>
      <c r="H116" s="1095"/>
      <c r="I116" s="1096"/>
      <c r="J116" s="122"/>
      <c r="K116" s="103" t="str">
        <f>E116</f>
        <v>Yes</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347</v>
      </c>
      <c r="F117" s="1095"/>
      <c r="G117" s="1095"/>
      <c r="H117" s="1095"/>
      <c r="I117" s="1096"/>
      <c r="J117" s="122"/>
      <c r="K117" s="103" t="str">
        <f>E117</f>
        <v>No</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016" t="s">
        <v>373</v>
      </c>
      <c r="F118" s="1017"/>
      <c r="G118" s="1017"/>
      <c r="H118" s="1017"/>
      <c r="I118" s="101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347</v>
      </c>
      <c r="I127" s="1018"/>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343</v>
      </c>
      <c r="I128" s="1018"/>
      <c r="J128" s="91"/>
      <c r="K128" s="103"/>
      <c r="L128" s="61"/>
      <c r="M128" s="86" t="str">
        <f t="shared" si="4"/>
        <v>Yes</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16" t="s">
        <v>373</v>
      </c>
      <c r="I130" s="1018"/>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213">
        <v>2012</v>
      </c>
      <c r="I131" s="1214"/>
      <c r="J131" s="91"/>
      <c r="K131" s="103"/>
      <c r="L131" s="61"/>
      <c r="M131" s="86">
        <f t="shared" si="4"/>
        <v>2012</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464</v>
      </c>
      <c r="F132" s="969"/>
      <c r="G132" s="969"/>
      <c r="H132" s="969"/>
      <c r="I132" s="970"/>
      <c r="J132" s="91"/>
      <c r="K132" s="125" t="str">
        <f>E132</f>
        <v>National Essential Medicine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c r="F133" s="1044"/>
      <c r="G133" s="1044"/>
      <c r="H133" s="1044"/>
      <c r="I133" s="1045"/>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2011</v>
      </c>
      <c r="I135" s="1108"/>
      <c r="J135" s="91"/>
      <c r="K135" s="103"/>
      <c r="L135" s="61"/>
      <c r="M135" s="61">
        <f>H135</f>
        <v>2011</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343</v>
      </c>
      <c r="I138" s="1018"/>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347</v>
      </c>
      <c r="H149" s="969"/>
      <c r="I149" s="970"/>
      <c r="J149" s="81"/>
      <c r="K149" s="103"/>
      <c r="L149" s="61" t="str">
        <f t="shared" si="5"/>
        <v>No</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347</v>
      </c>
      <c r="H150" s="969"/>
      <c r="I150" s="970"/>
      <c r="J150" s="81"/>
      <c r="K150" s="103"/>
      <c r="L150" s="61" t="str">
        <f t="shared" si="5"/>
        <v>No</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347</v>
      </c>
      <c r="H151" s="969"/>
      <c r="I151" s="970"/>
      <c r="J151" s="81"/>
      <c r="K151" s="103"/>
      <c r="L151" s="61" t="str">
        <f t="shared" si="5"/>
        <v>No</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406</v>
      </c>
      <c r="H152" s="969"/>
      <c r="I152" s="970"/>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465</v>
      </c>
      <c r="H153" s="969"/>
      <c r="I153" s="970"/>
      <c r="J153" s="81"/>
      <c r="K153" s="103"/>
      <c r="L153" s="61" t="str">
        <f t="shared" si="5"/>
        <v>Stock inventories</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41.25" customHeight="1" thickBot="1">
      <c r="A157" s="245" t="s">
        <v>1875</v>
      </c>
      <c r="B157" s="977" t="s">
        <v>1876</v>
      </c>
      <c r="C157" s="977"/>
      <c r="D157" s="977"/>
      <c r="E157" s="977"/>
      <c r="F157" s="977"/>
      <c r="G157" s="1104"/>
      <c r="H157" s="1105"/>
      <c r="I157" s="1106"/>
      <c r="J157" s="81"/>
      <c r="K157" s="103"/>
      <c r="L157" s="61">
        <f>G157</f>
        <v>0</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1171" priority="22">
      <formula>$G$92="Don't know"</formula>
    </cfRule>
    <cfRule type="expression" dxfId="1170" priority="23">
      <formula>$G$92="no"</formula>
    </cfRule>
  </conditionalFormatting>
  <conditionalFormatting sqref="G96:I96">
    <cfRule type="expression" dxfId="1169" priority="20">
      <formula>$G$95="Don't know"</formula>
    </cfRule>
    <cfRule type="expression" dxfId="1168" priority="21">
      <formula>$G$95="No"</formula>
    </cfRule>
  </conditionalFormatting>
  <conditionalFormatting sqref="G98:I98">
    <cfRule type="expression" dxfId="1167" priority="18">
      <formula>$G$97="Don't know"</formula>
    </cfRule>
    <cfRule type="expression" dxfId="1166" priority="19">
      <formula>$G$97="No"</formula>
    </cfRule>
  </conditionalFormatting>
  <conditionalFormatting sqref="G88:I91">
    <cfRule type="expression" dxfId="1165" priority="16">
      <formula>$I$86="Don't know"</formula>
    </cfRule>
    <cfRule type="expression" dxfId="1164" priority="17">
      <formula>$I$86="No"</formula>
    </cfRule>
  </conditionalFormatting>
  <conditionalFormatting sqref="F111:I111">
    <cfRule type="expression" dxfId="1163" priority="12">
      <formula>$E$111="Don't know"</formula>
    </cfRule>
    <cfRule type="expression" dxfId="1162" priority="15">
      <formula>$E$111="No"</formula>
    </cfRule>
  </conditionalFormatting>
  <conditionalFormatting sqref="F112:I112">
    <cfRule type="expression" dxfId="1161" priority="11">
      <formula>$E$112="Don't know"</formula>
    </cfRule>
    <cfRule type="expression" dxfId="1160" priority="14">
      <formula>$E$112="No"</formula>
    </cfRule>
  </conditionalFormatting>
  <conditionalFormatting sqref="F113:I113">
    <cfRule type="expression" dxfId="1159" priority="10">
      <formula>$E$113="Don't know"</formula>
    </cfRule>
    <cfRule type="expression" dxfId="1158" priority="13">
      <formula>$E$113="No"</formula>
    </cfRule>
  </conditionalFormatting>
  <conditionalFormatting sqref="G15:I15">
    <cfRule type="expression" dxfId="1157" priority="7">
      <formula>$E$15="Not applicable"</formula>
    </cfRule>
    <cfRule type="expression" dxfId="1156" priority="8">
      <formula>$E$15="Don't know"</formula>
    </cfRule>
    <cfRule type="expression" dxfId="1155" priority="9">
      <formula>$E$15="No"</formula>
    </cfRule>
  </conditionalFormatting>
  <conditionalFormatting sqref="G16:I23">
    <cfRule type="expression" dxfId="1154" priority="4">
      <formula>$E16="Not applicable"</formula>
    </cfRule>
    <cfRule type="expression" dxfId="1153" priority="5">
      <formula>$E16="Don't know"</formula>
    </cfRule>
    <cfRule type="expression" dxfId="1152" priority="6">
      <formula>$E16="No"</formula>
    </cfRule>
  </conditionalFormatting>
  <conditionalFormatting sqref="E15:E23 G15:I23 I24:I25 E13:I13">
    <cfRule type="expression" dxfId="1151" priority="3">
      <formula>$I$12="Don't know"</formula>
    </cfRule>
  </conditionalFormatting>
  <conditionalFormatting sqref="E15:E23 G15:I23 I24:I25 E13:I13">
    <cfRule type="expression" dxfId="1150" priority="2">
      <formula>$I$12="Not applicable"</formula>
    </cfRule>
  </conditionalFormatting>
  <conditionalFormatting sqref="E15:E23 G15:I23 I24:I25 E13:I13">
    <cfRule type="expression" dxfId="1149" priority="1">
      <formula>$I$12="No"</formula>
    </cfRule>
  </conditionalFormatting>
  <dataValidations count="18">
    <dataValidation type="list" allowBlank="1" showInputMessage="1" showErrorMessage="1" error="Please select from the dropdown list" prompt="Please select from the dropdown list" sqref="G28 I28" xr:uid="{00000000-0002-0000-0A00-000000000000}">
      <formula1>"January, February, March, April, May, June, July August, September, October, November, December, Don’t know"</formula1>
    </dataValidation>
    <dataValidation type="list" allowBlank="1" showInputMessage="1" showErrorMessage="1" error="Please choose from the dropdown list." prompt="Please select from the dropdown list" sqref="H120:I129" xr:uid="{00000000-0002-0000-0A00-000001000000}">
      <formula1>"Yes, No, Don't know"</formula1>
    </dataValidation>
    <dataValidation type="list" allowBlank="1" showInputMessage="1" showErrorMessage="1" error="Please choose from the dropdown list." prompt="Please select from the dropdown list" sqref="E115:I117 G143:I151 G155:I156" xr:uid="{00000000-0002-0000-0A00-000002000000}">
      <formula1>"Yes, No, Don't know, Not applicable"</formula1>
    </dataValidation>
    <dataValidation type="list" errorStyle="warning" allowBlank="1" showInputMessage="1" prompt="Please select from the dropdown list if possible. If you cannot find a provider cadre that fits, you may write it in." sqref="F101:I108" xr:uid="{00000000-0002-0000-0A00-000003000000}">
      <formula1>"Community Health Worker, Auxiliary Nurse, Auxiliary Nurse Midwife, Clinical Officer, Doctor, Don't know, Not applicable"</formula1>
    </dataValidation>
    <dataValidation allowBlank="1" showInputMessage="1" prompt="Please provide the name of the contraceptive" sqref="F83:I83" xr:uid="{00000000-0002-0000-0A00-000004000000}"/>
    <dataValidation type="list" allowBlank="1" showInputMessage="1" showErrorMessage="1" error="Please choose from the dropdown list." prompt="Please select from the dropdown list." sqref="G95:I95 G97:I97" xr:uid="{00000000-0002-0000-0A00-000005000000}">
      <formula1>"Yes, No, Don't know"</formula1>
    </dataValidation>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0A00-000006000000}"/>
    <dataValidation allowBlank="1" showInputMessage="1" showErrorMessage="1" promptTitle="This will auto-calculate" prompt="It contains the following formula: Government internally generated spending (question B8a) /Total government spending (question B8c" sqref="G58" xr:uid="{00000000-0002-0000-0A00-000007000000}"/>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0A00-000008000000}"/>
    <dataValidation type="list" allowBlank="1" showInputMessage="1" showErrorMessage="1" error="Please select from the dropdown list" prompt="Please select from the dropdown list" sqref="E111:E113 G66:I66" xr:uid="{00000000-0002-0000-0A00-000009000000}">
      <formula1>"Yes, No, Don't know"</formula1>
    </dataValidation>
    <dataValidation type="list" allowBlank="1" showInputMessage="1" showErrorMessage="1" error="Please select from the dropdown list" prompt="Please select from the dropdown list" sqref="G90:I91 I111:I113" xr:uid="{00000000-0002-0000-0A00-00000A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0A00-00000B000000}">
      <formula1>"Yes, No, Don't know, Not applicable"</formula1>
    </dataValidation>
    <dataValidation type="list" allowBlank="1" showInputMessage="1" showErrorMessage="1" error="Please choose from the dropdown list." sqref="G63 H136:H139 I25" xr:uid="{00000000-0002-0000-0A00-00000C000000}">
      <formula1>"Yes, No, Don't know, Not applicable"</formula1>
    </dataValidation>
    <dataValidation type="list" allowBlank="1" showErrorMessage="1" error="Please choose from the dropdown list." sqref="I41" xr:uid="{00000000-0002-0000-0A00-00000D000000}">
      <formula1>"Yes, No, Don't know"</formula1>
    </dataValidation>
    <dataValidation type="list" allowBlank="1" showInputMessage="1" showErrorMessage="1" error="Please choose from the dropdown list." sqref="J95:K95 J97:K97 G60 I34 E44 E46 E51 E53:E54 G92:I92 I32" xr:uid="{00000000-0002-0000-0A00-00000E000000}">
      <formula1>"Yes, No, Don't know"</formula1>
    </dataValidation>
    <dataValidation type="list" allowBlank="1" showInputMessage="1" showErrorMessage="1" error="Please choose from the dropdown list." prompt="Please select from the dropdown list" sqref="G61:I61" xr:uid="{00000000-0002-0000-0A00-00000F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I24" xr:uid="{00000000-0002-0000-0A00-000010000000}">
      <formula1>"0 times, 1-2 times, 3-5 times, 6 or more times, Don't know"</formula1>
    </dataValidation>
    <dataValidation type="list" allowBlank="1" showInputMessage="1" showErrorMessage="1" errorTitle="Choose from dropdown" error="Please choose from the dropdown list." prompt="Please select from the dropdown list." sqref="I86" xr:uid="{00000000-0002-0000-0A00-000011000000}">
      <formula1>"Yes, No,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sheetPr>
  <dimension ref="A1:EE186"/>
  <sheetViews>
    <sheetView showGridLines="0" showRowColHeaders="0" zoomScaleNormal="10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9</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c r="A13" s="326" t="s">
        <v>1670</v>
      </c>
      <c r="B13" s="957" t="s">
        <v>1671</v>
      </c>
      <c r="C13" s="957"/>
      <c r="D13" s="958"/>
      <c r="E13" s="959" t="s">
        <v>468</v>
      </c>
      <c r="F13" s="960"/>
      <c r="G13" s="960"/>
      <c r="H13" s="960"/>
      <c r="I13" s="961"/>
      <c r="J13" s="81"/>
      <c r="K13" s="104" t="str">
        <f>E13</f>
        <v>Steering committee for the implementation of the strategic plan for Reproductive Health Commodity Security</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343</v>
      </c>
      <c r="F15" s="329" t="s">
        <v>1675</v>
      </c>
      <c r="G15" s="968" t="s">
        <v>469</v>
      </c>
      <c r="H15" s="969"/>
      <c r="I15" s="970"/>
      <c r="J15" s="81"/>
      <c r="K15" s="68"/>
      <c r="L15" s="61" t="str">
        <f t="shared" ref="L15:L23" si="0">G15</f>
        <v>Social Marketing and Health Communications Project (PROMACO)</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c r="A16" s="330" t="s">
        <v>1676</v>
      </c>
      <c r="B16" s="957" t="s">
        <v>1677</v>
      </c>
      <c r="C16" s="957"/>
      <c r="D16" s="958"/>
      <c r="E16" s="788" t="s">
        <v>343</v>
      </c>
      <c r="F16" s="331" t="s">
        <v>1675</v>
      </c>
      <c r="G16" s="1148" t="s">
        <v>470</v>
      </c>
      <c r="H16" s="1149"/>
      <c r="I16" s="1150"/>
      <c r="J16" s="81"/>
      <c r="K16" s="68"/>
      <c r="L16" s="61" t="str">
        <f t="shared" si="0"/>
        <v>Marie Stopes International (MSI)</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347</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343</v>
      </c>
      <c r="F18" s="331" t="s">
        <v>1682</v>
      </c>
      <c r="G18" s="968" t="s">
        <v>471</v>
      </c>
      <c r="H18" s="969"/>
      <c r="I18" s="970"/>
      <c r="J18" s="81"/>
      <c r="K18" s="68"/>
      <c r="L18" s="61" t="str">
        <f t="shared" si="0"/>
        <v>United Nations Population Fund (UNFPA), USAID represented by USAID | DELIVER PROJECT</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343</v>
      </c>
      <c r="F19" s="331" t="s">
        <v>1685</v>
      </c>
      <c r="G19" s="968" t="s">
        <v>472</v>
      </c>
      <c r="H19" s="969"/>
      <c r="I19" s="970"/>
      <c r="J19" s="81"/>
      <c r="K19" s="68"/>
      <c r="L19" s="61" t="str">
        <f t="shared" si="0"/>
        <v>United Nation Children's Fund (UNICEF), World Health Organization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78.75" customHeight="1">
      <c r="A20" s="330" t="s">
        <v>1686</v>
      </c>
      <c r="B20" s="957" t="s">
        <v>1687</v>
      </c>
      <c r="C20" s="957"/>
      <c r="D20" s="958"/>
      <c r="E20" s="788" t="s">
        <v>343</v>
      </c>
      <c r="F20" s="331" t="s">
        <v>1688</v>
      </c>
      <c r="G20" s="968" t="s">
        <v>2212</v>
      </c>
      <c r="H20" s="969"/>
      <c r="I20" s="970"/>
      <c r="J20" s="81"/>
      <c r="K20" s="68"/>
      <c r="L20" s="61" t="str">
        <f t="shared" si="0"/>
        <v xml:space="preserve">Directorate of Pharmacy, Medicines, and Laboratories; National HIV/AIDS Program; Directorate of Family Health; Permanent Secretary for Fight against HIV/AIDS and Sexually Transmitted Diseases; Directorate of Administration and Finance of the Ministry of Health </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343</v>
      </c>
      <c r="F21" s="331" t="s">
        <v>1691</v>
      </c>
      <c r="G21" s="968" t="s">
        <v>474</v>
      </c>
      <c r="H21" s="969"/>
      <c r="I21" s="970"/>
      <c r="J21" s="81"/>
      <c r="K21" s="68"/>
      <c r="L21" s="61" t="str">
        <f t="shared" si="0"/>
        <v>CAMEG (Central Medical Store)</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343</v>
      </c>
      <c r="F22" s="331" t="s">
        <v>1691</v>
      </c>
      <c r="G22" s="968" t="s">
        <v>475</v>
      </c>
      <c r="H22" s="969"/>
      <c r="I22" s="970"/>
      <c r="J22" s="81"/>
      <c r="K22" s="68"/>
      <c r="L22" s="61" t="str">
        <f t="shared" si="0"/>
        <v>Directorate of Population Policy</v>
      </c>
      <c r="M22" s="60"/>
      <c r="N22" s="60"/>
      <c r="O22" s="60"/>
      <c r="P22" s="61"/>
      <c r="Q22" s="60"/>
      <c r="R22" s="61"/>
      <c r="S22" s="60"/>
      <c r="T22" s="60"/>
      <c r="U22" s="70"/>
      <c r="V22" s="70"/>
      <c r="W22" s="70"/>
      <c r="X22" s="71"/>
      <c r="Y22" s="71"/>
      <c r="Z22" s="84"/>
      <c r="AA22" s="85"/>
      <c r="AB22" s="73"/>
    </row>
    <row r="23" spans="1:135" s="27" customFormat="1" ht="165">
      <c r="A23" s="330" t="s">
        <v>1694</v>
      </c>
      <c r="B23" s="975" t="s">
        <v>1695</v>
      </c>
      <c r="C23" s="975"/>
      <c r="D23" s="975"/>
      <c r="E23" s="788" t="s">
        <v>343</v>
      </c>
      <c r="F23" s="331" t="s">
        <v>1691</v>
      </c>
      <c r="G23" s="968" t="s">
        <v>2213</v>
      </c>
      <c r="H23" s="969"/>
      <c r="I23" s="970"/>
      <c r="J23" s="81"/>
      <c r="K23" s="68"/>
      <c r="L23" s="61" t="str">
        <f t="shared" si="0"/>
        <v>Directorate of Health Information and Statistics; National School of Public Health; Associations of HIV / AIDS, Burkinabe Association of Midwives; Society of Obstetricians and Gynecologists; Jhpiego, RAJS (African Youth Network against AIDS in Burkina Faso), AgirPF, GIZ, Research Institute of Health Sciences, Directorate of Health Promotion, Burkinabe Pediatric Society; Network of Youth Development Organizations, Equilibres et Populations (local NGO); IPPF Member Association - Association burkinabé pour le bien-être familial (ABBEF)</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354</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343</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343</v>
      </c>
      <c r="F26" s="332" t="s">
        <v>1702</v>
      </c>
      <c r="G26" s="43" t="s">
        <v>477</v>
      </c>
      <c r="H26" s="333" t="s">
        <v>1703</v>
      </c>
      <c r="I26" s="57" t="s">
        <v>451</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6248202</v>
      </c>
      <c r="I29" s="996"/>
      <c r="J29" s="97"/>
      <c r="K29" s="67"/>
      <c r="L29" s="61"/>
      <c r="M29" s="336">
        <f>H29</f>
        <v>6248202</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452</v>
      </c>
      <c r="H30" s="337" t="s">
        <v>1713</v>
      </c>
      <c r="I30" s="484" t="s">
        <v>453</v>
      </c>
      <c r="J30" s="97"/>
      <c r="K30" s="67"/>
      <c r="L30" s="61"/>
      <c r="M30" s="60"/>
      <c r="N30" s="98"/>
      <c r="O30" s="60"/>
      <c r="P30" s="60"/>
      <c r="Q30" s="60"/>
      <c r="R30" s="60"/>
      <c r="S30" s="60"/>
      <c r="T30" s="60"/>
      <c r="U30" s="70"/>
      <c r="V30" s="70"/>
      <c r="W30" s="70"/>
      <c r="X30" s="71"/>
      <c r="Y30" s="71"/>
      <c r="Z30" s="99"/>
      <c r="AA30" s="85"/>
      <c r="AB30" s="73"/>
    </row>
    <row r="31" spans="1:135" s="24" customFormat="1" ht="30">
      <c r="A31" s="338" t="s">
        <v>1670</v>
      </c>
      <c r="B31" s="971" t="s">
        <v>1714</v>
      </c>
      <c r="C31" s="971"/>
      <c r="D31" s="971"/>
      <c r="E31" s="971"/>
      <c r="F31" s="971"/>
      <c r="G31" s="997" t="s">
        <v>478</v>
      </c>
      <c r="H31" s="997"/>
      <c r="I31" s="998"/>
      <c r="J31" s="97"/>
      <c r="K31" s="67"/>
      <c r="L31" s="61" t="str">
        <f>G31</f>
        <v>Directorate of Family Health with technical assistance from the USAID | DELIVER PROJECT</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1000000</v>
      </c>
      <c r="G37" s="48" t="s">
        <v>440</v>
      </c>
      <c r="H37" s="49" t="s">
        <v>479</v>
      </c>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t="s">
        <v>440</v>
      </c>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1000000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343</v>
      </c>
      <c r="F44" s="47">
        <v>1000000</v>
      </c>
      <c r="G44" s="53" t="s">
        <v>440</v>
      </c>
      <c r="H44" s="54" t="s">
        <v>2214</v>
      </c>
      <c r="I44" s="50"/>
      <c r="J44" s="335"/>
      <c r="K44" s="96"/>
      <c r="L44" s="61"/>
      <c r="M44" s="60"/>
      <c r="N44" s="60"/>
      <c r="O44" s="60"/>
      <c r="P44" s="60"/>
      <c r="Q44" s="60"/>
      <c r="R44" s="60"/>
      <c r="S44" s="60"/>
      <c r="T44" s="60"/>
      <c r="U44" s="70"/>
      <c r="V44" s="70"/>
      <c r="W44" s="70"/>
      <c r="X44" s="71"/>
      <c r="Y44" s="71"/>
      <c r="Z44" s="84"/>
      <c r="AA44" s="85"/>
      <c r="AB44" s="73"/>
    </row>
    <row r="45" spans="1:28" s="24" customFormat="1" ht="30">
      <c r="A45" s="355"/>
      <c r="B45" s="971" t="s">
        <v>1740</v>
      </c>
      <c r="C45" s="971"/>
      <c r="D45" s="972"/>
      <c r="E45" s="959" t="s">
        <v>2215</v>
      </c>
      <c r="F45" s="960"/>
      <c r="G45" s="960"/>
      <c r="H45" s="960"/>
      <c r="I45" s="961"/>
      <c r="J45" s="356"/>
      <c r="K45" s="357" t="str">
        <f>E45</f>
        <v>500 million CFA, the annual amount approved by the government for contraceptive procurement.</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t="s">
        <v>440</v>
      </c>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1000000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75">
      <c r="A51" s="338" t="s">
        <v>1670</v>
      </c>
      <c r="B51" s="971" t="s">
        <v>1750</v>
      </c>
      <c r="C51" s="971"/>
      <c r="D51" s="972"/>
      <c r="E51" s="789" t="s">
        <v>343</v>
      </c>
      <c r="F51" s="47">
        <v>3616647</v>
      </c>
      <c r="G51" s="53" t="s">
        <v>440</v>
      </c>
      <c r="H51" s="55" t="s">
        <v>483</v>
      </c>
      <c r="I51" s="56" t="s">
        <v>484</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482</v>
      </c>
      <c r="F52" s="1014"/>
      <c r="G52" s="1014"/>
      <c r="H52" s="1014"/>
      <c r="I52" s="1015"/>
      <c r="J52" s="29"/>
      <c r="K52" s="360" t="str">
        <f>E52</f>
        <v>UNFPA, World Bank</v>
      </c>
      <c r="L52" s="61"/>
      <c r="M52" s="60"/>
      <c r="N52" s="60"/>
      <c r="O52" s="60"/>
      <c r="P52" s="62"/>
      <c r="Q52" s="60"/>
      <c r="R52" s="60"/>
      <c r="S52" s="60"/>
      <c r="T52" s="60"/>
      <c r="U52" s="70"/>
      <c r="V52" s="70"/>
      <c r="W52" s="70"/>
      <c r="X52" s="71"/>
      <c r="Y52" s="71"/>
      <c r="Z52" s="84"/>
      <c r="AA52" s="85"/>
      <c r="AB52" s="73"/>
    </row>
    <row r="53" spans="1:28" s="24" customFormat="1" ht="105">
      <c r="A53" s="338" t="s">
        <v>1676</v>
      </c>
      <c r="B53" s="971" t="s">
        <v>1752</v>
      </c>
      <c r="C53" s="971"/>
      <c r="D53" s="972"/>
      <c r="E53" s="789" t="s">
        <v>343</v>
      </c>
      <c r="F53" s="47"/>
      <c r="G53" s="53" t="s">
        <v>440</v>
      </c>
      <c r="H53" s="55" t="s">
        <v>485</v>
      </c>
      <c r="I53" s="56" t="s">
        <v>486</v>
      </c>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3616647</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0.21660742092691948</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0.73887607987065718</v>
      </c>
      <c r="H59" s="1021" t="s">
        <v>487</v>
      </c>
      <c r="I59" s="1022"/>
      <c r="J59" s="97"/>
      <c r="K59" s="103"/>
      <c r="L59" s="61"/>
      <c r="M59" s="364" t="str">
        <f>H59</f>
        <v>Comments: The financing gap is for Jadelle. Despite additional mobilization of resources in 2014 from the World Bank, this gap could not be filled.</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426</v>
      </c>
      <c r="H61" s="1017"/>
      <c r="I61" s="1018"/>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54" customHeight="1">
      <c r="A62" s="330" t="s">
        <v>1670</v>
      </c>
      <c r="B62" s="957" t="s">
        <v>1766</v>
      </c>
      <c r="C62" s="957"/>
      <c r="D62" s="957"/>
      <c r="E62" s="957"/>
      <c r="F62" s="957"/>
      <c r="G62" s="968" t="s">
        <v>488</v>
      </c>
      <c r="H62" s="969"/>
      <c r="I62" s="970"/>
      <c r="J62" s="97"/>
      <c r="K62" s="96"/>
      <c r="L62" s="86" t="str">
        <f>G62</f>
        <v>Central Medical Store - CAMEG (Centrale d'Achat des médicaments essentiels génériques et consommables médicaux)</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343</v>
      </c>
      <c r="H63" s="1017"/>
      <c r="I63" s="1018"/>
      <c r="J63" s="97"/>
      <c r="K63" s="96"/>
      <c r="L63" s="86" t="str">
        <f>G63</f>
        <v>Yes</v>
      </c>
      <c r="M63" s="60"/>
      <c r="N63" s="60"/>
      <c r="O63" s="60"/>
      <c r="P63" s="60"/>
      <c r="Q63" s="60"/>
      <c r="R63" s="61"/>
      <c r="S63" s="62"/>
      <c r="T63" s="60"/>
      <c r="U63" s="70"/>
      <c r="V63" s="70"/>
      <c r="W63" s="70"/>
      <c r="X63" s="71"/>
      <c r="Y63" s="71"/>
      <c r="Z63" s="84"/>
      <c r="AA63" s="85"/>
      <c r="AB63" s="73"/>
    </row>
    <row r="64" spans="1:28" s="24" customFormat="1" ht="90.75" thickBot="1">
      <c r="A64" s="181" t="s">
        <v>1768</v>
      </c>
      <c r="B64" s="1041" t="s">
        <v>1769</v>
      </c>
      <c r="C64" s="1041"/>
      <c r="D64" s="1042"/>
      <c r="E64" s="1043" t="s">
        <v>2216</v>
      </c>
      <c r="F64" s="1044"/>
      <c r="G64" s="1044"/>
      <c r="H64" s="1044"/>
      <c r="I64" s="1045"/>
      <c r="J64" s="81"/>
      <c r="K64" s="96" t="str">
        <f>E64</f>
        <v>For purchases using the national budget, the needs are expressed by the Directorate of Family Health (DSF), which submits them to the Directorate of Administration and Finance (DAF) of the Ministry of Health. The DAF is responsible for carrying out procurement through the Central Medical Stores (CAMEG) according to the procurement procedures.</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433"/>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30.75" thickBot="1">
      <c r="A67" s="373" t="s">
        <v>1773</v>
      </c>
      <c r="B67" s="1049" t="s">
        <v>1774</v>
      </c>
      <c r="C67" s="1050"/>
      <c r="D67" s="1051"/>
      <c r="E67" s="1104" t="s">
        <v>489</v>
      </c>
      <c r="F67" s="1105"/>
      <c r="G67" s="1105"/>
      <c r="H67" s="1105"/>
      <c r="I67" s="1106"/>
      <c r="J67" s="81"/>
      <c r="K67" s="96" t="str">
        <f>E67</f>
        <v>A budget line item in the national budget for procurement of contraceptives. For 2015 the allocated amount is $750,000.</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343</v>
      </c>
      <c r="I75" s="46" t="s">
        <v>347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343</v>
      </c>
      <c r="H78" s="787" t="s">
        <v>343</v>
      </c>
      <c r="I78" s="46" t="s">
        <v>343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347</v>
      </c>
      <c r="H79" s="787" t="s">
        <v>343</v>
      </c>
      <c r="I79" s="46"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360</v>
      </c>
      <c r="G80" s="787" t="s">
        <v>343</v>
      </c>
      <c r="H80" s="787" t="s">
        <v>343</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343</v>
      </c>
      <c r="H81" s="787" t="s">
        <v>343</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343</v>
      </c>
      <c r="H82" s="787" t="s">
        <v>343</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180"/>
      <c r="G83" s="787"/>
      <c r="H83" s="787" t="s">
        <v>396</v>
      </c>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490</v>
      </c>
      <c r="H88" s="969"/>
      <c r="I88" s="970"/>
      <c r="J88" s="116"/>
      <c r="K88" s="96"/>
      <c r="L88" s="61" t="str">
        <f t="shared" ref="L88:L98" si="1">G88</f>
        <v>Strategic Plan for Reproductive Health Commodity Security 2009-2015</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491</v>
      </c>
      <c r="H89" s="969"/>
      <c r="I89" s="970"/>
      <c r="J89" s="116"/>
      <c r="K89" s="96"/>
      <c r="L89" s="61" t="str">
        <f t="shared" si="1"/>
        <v>2009-2015</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492</v>
      </c>
      <c r="H93" s="1059"/>
      <c r="I93" s="1060"/>
      <c r="J93" s="382"/>
      <c r="K93" s="383"/>
      <c r="L93" s="61" t="str">
        <f t="shared" si="1"/>
        <v>Commercial Sector</v>
      </c>
      <c r="M93" s="384"/>
      <c r="N93" s="385"/>
      <c r="O93" s="385"/>
      <c r="P93" s="384"/>
      <c r="Q93" s="386"/>
      <c r="R93" s="384"/>
      <c r="S93" s="386"/>
      <c r="T93" s="384"/>
      <c r="U93" s="387"/>
      <c r="V93" s="387"/>
      <c r="W93" s="387"/>
      <c r="X93" s="387"/>
      <c r="Y93" s="387"/>
      <c r="Z93" s="388"/>
      <c r="AA93" s="389"/>
      <c r="AB93" s="390"/>
    </row>
    <row r="94" spans="1:28" s="391" customFormat="1" ht="60">
      <c r="A94" s="330" t="s">
        <v>1676</v>
      </c>
      <c r="B94" s="957" t="s">
        <v>1813</v>
      </c>
      <c r="C94" s="957"/>
      <c r="D94" s="957"/>
      <c r="E94" s="957"/>
      <c r="F94" s="958"/>
      <c r="G94" s="1058" t="s">
        <v>493</v>
      </c>
      <c r="H94" s="1059"/>
      <c r="I94" s="1060"/>
      <c r="J94" s="382"/>
      <c r="K94" s="383"/>
      <c r="L94" s="61" t="str">
        <f t="shared" si="1"/>
        <v>A fee of 2.4% of the FOB price, i.e. community tax of the West African Monetary Union (UMOA) and the Economic Community of West African States (CEDEAO/ECOWAS)</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347</v>
      </c>
      <c r="H95" s="1070"/>
      <c r="I95" s="1071"/>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30.75" thickBot="1">
      <c r="A98" s="326" t="s">
        <v>1670</v>
      </c>
      <c r="B98" s="1041" t="s">
        <v>1816</v>
      </c>
      <c r="C98" s="1041"/>
      <c r="D98" s="1041"/>
      <c r="E98" s="1041"/>
      <c r="F98" s="1042"/>
      <c r="G98" s="1043" t="s">
        <v>494</v>
      </c>
      <c r="H98" s="1044"/>
      <c r="I98" s="1045"/>
      <c r="J98" s="115"/>
      <c r="K98" s="103"/>
      <c r="L98" s="61" t="str">
        <f t="shared" si="1"/>
        <v>ABBEF and MSI have access to commodities subsidized by the public sector.</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8" t="s">
        <v>372</v>
      </c>
      <c r="G101" s="1137"/>
      <c r="H101" s="1136" t="s">
        <v>463</v>
      </c>
      <c r="I101" s="1139"/>
      <c r="J101" s="122"/>
      <c r="K101" s="103"/>
      <c r="L101" s="61"/>
      <c r="M101" s="117" t="str">
        <f t="shared" ref="M101:M108" si="2">H101</f>
        <v>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8" t="s">
        <v>436</v>
      </c>
      <c r="G102" s="1137"/>
      <c r="H102" s="1136" t="s">
        <v>463</v>
      </c>
      <c r="I102" s="1139"/>
      <c r="J102" s="122"/>
      <c r="K102" s="103"/>
      <c r="L102" s="61"/>
      <c r="M102" s="117" t="str">
        <f t="shared" si="2"/>
        <v>Nurse</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8" t="s">
        <v>463</v>
      </c>
      <c r="G103" s="1137"/>
      <c r="H103" s="1136" t="s">
        <v>375</v>
      </c>
      <c r="I103" s="1139"/>
      <c r="J103" s="122"/>
      <c r="K103" s="103"/>
      <c r="L103" s="61"/>
      <c r="M103" s="117" t="str">
        <f t="shared" si="2"/>
        <v>Doctor</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8" t="s">
        <v>463</v>
      </c>
      <c r="G104" s="1137"/>
      <c r="H104" s="1136" t="s">
        <v>375</v>
      </c>
      <c r="I104" s="1139"/>
      <c r="J104" s="122"/>
      <c r="K104" s="103"/>
      <c r="L104" s="61"/>
      <c r="M104" s="117" t="str">
        <f t="shared" si="2"/>
        <v>Doctor</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8" t="s">
        <v>372</v>
      </c>
      <c r="G105" s="1137"/>
      <c r="H105" s="1136" t="s">
        <v>463</v>
      </c>
      <c r="I105" s="1139"/>
      <c r="J105" s="122"/>
      <c r="K105" s="103"/>
      <c r="L105" s="61"/>
      <c r="M105" s="117" t="str">
        <f t="shared" si="2"/>
        <v>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8" t="s">
        <v>373</v>
      </c>
      <c r="G106" s="1137"/>
      <c r="H106" s="1136" t="s">
        <v>463</v>
      </c>
      <c r="I106" s="1139"/>
      <c r="J106" s="122"/>
      <c r="K106" s="103"/>
      <c r="L106" s="61"/>
      <c r="M106" s="117" t="str">
        <f t="shared" si="2"/>
        <v>Nurse</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8" t="s">
        <v>375</v>
      </c>
      <c r="G107" s="1137"/>
      <c r="H107" s="1136" t="s">
        <v>375</v>
      </c>
      <c r="I107" s="113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38" t="s">
        <v>372</v>
      </c>
      <c r="G108" s="1137"/>
      <c r="H108" s="1136" t="s">
        <v>463</v>
      </c>
      <c r="I108" s="1139"/>
      <c r="J108" s="122"/>
      <c r="K108" s="103"/>
      <c r="L108" s="61"/>
      <c r="M108" s="117" t="str">
        <f t="shared" si="2"/>
        <v>Nurse</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343</v>
      </c>
      <c r="F116" s="1095"/>
      <c r="G116" s="1095"/>
      <c r="H116" s="1095"/>
      <c r="I116" s="1096"/>
      <c r="J116" s="122"/>
      <c r="K116" s="103" t="str">
        <f>E116</f>
        <v>Yes</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347</v>
      </c>
      <c r="F117" s="1095"/>
      <c r="G117" s="1095"/>
      <c r="H117" s="1095"/>
      <c r="I117" s="1096"/>
      <c r="J117" s="122"/>
      <c r="K117" s="103" t="str">
        <f>E117</f>
        <v>No</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016" t="s">
        <v>373</v>
      </c>
      <c r="F118" s="1017"/>
      <c r="G118" s="1017"/>
      <c r="H118" s="1017"/>
      <c r="I118" s="101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347</v>
      </c>
      <c r="I127" s="1018"/>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5"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2014</v>
      </c>
      <c r="I131" s="1057"/>
      <c r="J131" s="91"/>
      <c r="K131" s="103"/>
      <c r="L131" s="61"/>
      <c r="M131" s="86">
        <f t="shared" si="4"/>
        <v>2014</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495</v>
      </c>
      <c r="F132" s="969"/>
      <c r="G132" s="969"/>
      <c r="H132" s="969"/>
      <c r="I132" s="970"/>
      <c r="J132" s="91"/>
      <c r="K132" s="125" t="str">
        <f>E132</f>
        <v>National list of essential drugs and consumables</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c r="F133" s="1044"/>
      <c r="G133" s="1044"/>
      <c r="H133" s="1044"/>
      <c r="I133" s="1045"/>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2005</v>
      </c>
      <c r="I135" s="1108"/>
      <c r="J135" s="91"/>
      <c r="K135" s="103"/>
      <c r="L135" s="61"/>
      <c r="M135" s="61">
        <f>H135</f>
        <v>2005</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347</v>
      </c>
      <c r="I138" s="1018"/>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30.75" thickBot="1">
      <c r="A140" s="330" t="s">
        <v>1686</v>
      </c>
      <c r="B140" s="957" t="s">
        <v>1866</v>
      </c>
      <c r="C140" s="957"/>
      <c r="D140" s="958"/>
      <c r="E140" s="1104" t="s">
        <v>496</v>
      </c>
      <c r="F140" s="1105"/>
      <c r="G140" s="1105"/>
      <c r="H140" s="1105"/>
      <c r="I140" s="1106"/>
      <c r="J140" s="91"/>
      <c r="K140" s="125" t="str">
        <f>E140</f>
        <v>A supply indicator is included for generic and essential drugs. It does not refer directly to RH or FP supplies though.</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343</v>
      </c>
      <c r="H143" s="969"/>
      <c r="I143" s="970"/>
      <c r="J143" s="81"/>
      <c r="K143" s="103"/>
      <c r="L143" s="61" t="str">
        <f t="shared" ref="L143:L153" si="5">G143</f>
        <v>Yes</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347</v>
      </c>
      <c r="H149" s="969"/>
      <c r="I149" s="970"/>
      <c r="J149" s="81"/>
      <c r="K149" s="103"/>
      <c r="L149" s="61" t="str">
        <f t="shared" si="5"/>
        <v>No</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373</v>
      </c>
      <c r="H150" s="969"/>
      <c r="I150" s="970"/>
      <c r="J150" s="81"/>
      <c r="K150" s="103"/>
      <c r="L150" s="61" t="str">
        <f t="shared" si="5"/>
        <v>Not applicable</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343</v>
      </c>
      <c r="H151" s="969"/>
      <c r="I151" s="970"/>
      <c r="J151" s="81"/>
      <c r="K151" s="103"/>
      <c r="L151" s="61" t="str">
        <f t="shared" si="5"/>
        <v>Yes</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406</v>
      </c>
      <c r="H152" s="969"/>
      <c r="I152" s="970"/>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497</v>
      </c>
      <c r="H153" s="969"/>
      <c r="I153" s="970"/>
      <c r="J153" s="81"/>
      <c r="K153" s="103"/>
      <c r="L153" s="61" t="str">
        <f t="shared" si="5"/>
        <v>Central warehouse stock report; Procurement Planning and Monitoring Report (PPMR)</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347</v>
      </c>
      <c r="H155" s="969"/>
      <c r="I155" s="970"/>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343</v>
      </c>
      <c r="H156" s="969"/>
      <c r="I156" s="970"/>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90.75" thickBot="1">
      <c r="A157" s="245" t="s">
        <v>1875</v>
      </c>
      <c r="B157" s="977" t="s">
        <v>1876</v>
      </c>
      <c r="C157" s="977"/>
      <c r="D157" s="977"/>
      <c r="E157" s="977"/>
      <c r="F157" s="977"/>
      <c r="G157" s="1104" t="s">
        <v>2217</v>
      </c>
      <c r="H157" s="1105"/>
      <c r="I157" s="1106"/>
      <c r="J157" s="81"/>
      <c r="K157" s="103"/>
      <c r="L157" s="61" t="str">
        <f>G157</f>
        <v>There has been a steady improvement in the availability of products at the service delivery level. However, the program suffers from chronic under-financing for the acquisition of products and for the implementation of  activities supporting contraceptive security.</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1148" priority="28">
      <formula>$G$92="Don't know"</formula>
    </cfRule>
    <cfRule type="expression" dxfId="1147" priority="29">
      <formula>$G$92="no"</formula>
    </cfRule>
  </conditionalFormatting>
  <conditionalFormatting sqref="G96:I96">
    <cfRule type="expression" dxfId="1146" priority="26">
      <formula>$G$95="Don't know"</formula>
    </cfRule>
    <cfRule type="expression" dxfId="1145" priority="27">
      <formula>$G$95="No"</formula>
    </cfRule>
  </conditionalFormatting>
  <conditionalFormatting sqref="G98:I98">
    <cfRule type="expression" dxfId="1144" priority="24">
      <formula>$G$97="Don't know"</formula>
    </cfRule>
    <cfRule type="expression" dxfId="1143" priority="25">
      <formula>$G$97="No"</formula>
    </cfRule>
  </conditionalFormatting>
  <conditionalFormatting sqref="G88:I91">
    <cfRule type="expression" dxfId="1142" priority="22">
      <formula>$I$86="Don't know"</formula>
    </cfRule>
    <cfRule type="expression" dxfId="1141" priority="23">
      <formula>$I$86="No"</formula>
    </cfRule>
  </conditionalFormatting>
  <conditionalFormatting sqref="F111:I111">
    <cfRule type="expression" dxfId="1140" priority="18">
      <formula>$E$111="Don't know"</formula>
    </cfRule>
    <cfRule type="expression" dxfId="1139" priority="21">
      <formula>$E$111="No"</formula>
    </cfRule>
  </conditionalFormatting>
  <conditionalFormatting sqref="F112:I112">
    <cfRule type="expression" dxfId="1138" priority="17">
      <formula>$E$112="Don't know"</formula>
    </cfRule>
    <cfRule type="expression" dxfId="1137" priority="20">
      <formula>$E$112="No"</formula>
    </cfRule>
  </conditionalFormatting>
  <conditionalFormatting sqref="F113:I113">
    <cfRule type="expression" dxfId="1136" priority="16">
      <formula>$E$113="Don't know"</formula>
    </cfRule>
    <cfRule type="expression" dxfId="1135" priority="19">
      <formula>$E$113="No"</formula>
    </cfRule>
  </conditionalFormatting>
  <conditionalFormatting sqref="G15:I15">
    <cfRule type="expression" dxfId="1134" priority="13">
      <formula>$E$15="Not applicable"</formula>
    </cfRule>
    <cfRule type="expression" dxfId="1133" priority="14">
      <formula>$E$15="Don't know"</formula>
    </cfRule>
    <cfRule type="expression" dxfId="1132" priority="15">
      <formula>$E$15="No"</formula>
    </cfRule>
  </conditionalFormatting>
  <conditionalFormatting sqref="G17:I23">
    <cfRule type="expression" dxfId="1131" priority="10">
      <formula>$E17="Not applicable"</formula>
    </cfRule>
    <cfRule type="expression" dxfId="1130" priority="11">
      <formula>$E17="Don't know"</formula>
    </cfRule>
    <cfRule type="expression" dxfId="1129" priority="12">
      <formula>$E17="No"</formula>
    </cfRule>
  </conditionalFormatting>
  <conditionalFormatting sqref="E15:E23 G15:I15 I24:I25 E13:I13 G17:I23">
    <cfRule type="expression" dxfId="1128" priority="9">
      <formula>$I$12="Don't know"</formula>
    </cfRule>
  </conditionalFormatting>
  <conditionalFormatting sqref="E15:E23 G15:I15 I24:I25 E13:I13 G17:I23">
    <cfRule type="expression" dxfId="1127" priority="8">
      <formula>$I$12="Not applicable"</formula>
    </cfRule>
  </conditionalFormatting>
  <conditionalFormatting sqref="E15:E23 G15:I15 I24:I25 E13:I13 G17:I23">
    <cfRule type="expression" dxfId="1126" priority="7">
      <formula>$I$12="No"</formula>
    </cfRule>
  </conditionalFormatting>
  <conditionalFormatting sqref="G16:I16">
    <cfRule type="expression" dxfId="1125" priority="4">
      <formula>$E16="Ne s’applique pas"</formula>
    </cfRule>
    <cfRule type="expression" dxfId="1124" priority="5">
      <formula>$E16="Ne sais pas"</formula>
    </cfRule>
    <cfRule type="expression" dxfId="1123" priority="6">
      <formula>$E16="Non"</formula>
    </cfRule>
  </conditionalFormatting>
  <conditionalFormatting sqref="G16:I16">
    <cfRule type="expression" dxfId="1122" priority="3">
      <formula>$I$12="Ne sais pas"</formula>
    </cfRule>
  </conditionalFormatting>
  <conditionalFormatting sqref="G16:I16">
    <cfRule type="expression" dxfId="1121" priority="2">
      <formula>$I$12="Ne s’applique pas"</formula>
    </cfRule>
  </conditionalFormatting>
  <conditionalFormatting sqref="G16:I16">
    <cfRule type="expression" dxfId="1120" priority="1">
      <formula>$I$12="Non"</formula>
    </cfRule>
  </conditionalFormatting>
  <dataValidations count="18">
    <dataValidation type="list" allowBlank="1" showInputMessage="1" showErrorMessage="1" errorTitle="Choose from dropdown" error="Please choose from the dropdown list." prompt="Please select from the dropdown list." sqref="I86" xr:uid="{00000000-0002-0000-0B00-000000000000}">
      <formula1>"Yes, No, Don't know"</formula1>
    </dataValidation>
    <dataValidation type="list" allowBlank="1" showInputMessage="1" showErrorMessage="1" error="Please choose from the dropdown list." sqref="I24" xr:uid="{00000000-0002-0000-0B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0B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0B00-000003000000}">
      <formula1>"Yes, No, Don't know"</formula1>
    </dataValidation>
    <dataValidation type="list" allowBlank="1" showErrorMessage="1" error="Please choose from the dropdown list." sqref="I41" xr:uid="{00000000-0002-0000-0B00-000004000000}">
      <formula1>"Yes, No, Don't know"</formula1>
    </dataValidation>
    <dataValidation type="list" allowBlank="1" showInputMessage="1" showErrorMessage="1" error="Please choose from the dropdown list." sqref="G63 H136:H139 I25" xr:uid="{00000000-0002-0000-0B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0B00-000006000000}">
      <formula1>"Yes, No, Don't know, Not applicable"</formula1>
    </dataValidation>
    <dataValidation type="list" allowBlank="1" showInputMessage="1" showErrorMessage="1" error="Please select from the dropdown list" prompt="Please select from the dropdown list" sqref="G90:I91 I111:I113" xr:uid="{00000000-0002-0000-0B00-000007000000}">
      <formula1>"Yes, No, Don't know, Not applicable"</formula1>
    </dataValidation>
    <dataValidation type="list" allowBlank="1" showInputMessage="1" showErrorMessage="1" error="Please select from the dropdown list" prompt="Please select from the dropdown list" sqref="E111:E113 G66:I66" xr:uid="{00000000-0002-0000-0B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0B00-000009000000}"/>
    <dataValidation allowBlank="1" showInputMessage="1" showErrorMessage="1" promptTitle="This will auto-calculate" prompt="It contains the following formula: Government internally generated spending (question B8a) /Total government spending (question B8c" sqref="G58" xr:uid="{00000000-0002-0000-0B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0B00-00000B000000}"/>
    <dataValidation type="list" allowBlank="1" showInputMessage="1" showErrorMessage="1" error="Please choose from the dropdown list." prompt="Please select from the dropdown list." sqref="G95:I95 G97:I97" xr:uid="{00000000-0002-0000-0B00-00000C000000}">
      <formula1>"Yes, No, Don't know"</formula1>
    </dataValidation>
    <dataValidation allowBlank="1" showInputMessage="1" prompt="Please provide the name of the contraceptive" sqref="F83:I83" xr:uid="{00000000-0002-0000-0B00-00000D000000}"/>
    <dataValidation type="list" errorStyle="warning" allowBlank="1" showInputMessage="1" prompt="Please select from the dropdown list if possible. If you cannot find a provider cadre that fits, you may write it in." sqref="F101:I108" xr:uid="{00000000-0002-0000-0B00-00000E000000}">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0B00-00000F000000}">
      <formula1>"Yes, No, Don't know, Not applicable"</formula1>
    </dataValidation>
    <dataValidation type="list" allowBlank="1" showInputMessage="1" showErrorMessage="1" error="Please choose from the dropdown list." prompt="Please select from the dropdown list" sqref="H120:I129" xr:uid="{00000000-0002-0000-0B00-000010000000}">
      <formula1>"Yes, No, Don't know"</formula1>
    </dataValidation>
    <dataValidation type="list" allowBlank="1" showInputMessage="1" showErrorMessage="1" error="Please select from the dropdown list" prompt="Please select from the dropdown list" sqref="G28 I28" xr:uid="{00000000-0002-0000-0B00-000011000000}">
      <formula1>"January, February, March, April, May, June, July August, September, October, November, December, Don’t know"</formula1>
    </dataValidation>
  </dataValidations>
  <pageMargins left="0.7" right="0.7" top="0.75" bottom="0.75" header="0.3" footer="0.3"/>
  <pageSetup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10</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3.75" customHeight="1">
      <c r="A13" s="326" t="s">
        <v>1670</v>
      </c>
      <c r="B13" s="957" t="s">
        <v>1671</v>
      </c>
      <c r="C13" s="957"/>
      <c r="D13" s="958"/>
      <c r="E13" s="959" t="s">
        <v>499</v>
      </c>
      <c r="F13" s="960"/>
      <c r="G13" s="960"/>
      <c r="H13" s="960"/>
      <c r="I13" s="961"/>
      <c r="J13" s="81"/>
      <c r="K13" s="104" t="str">
        <f>E13</f>
        <v>Coordination Committee of Reproductive Health Partners 
(partners listed below are those that deal with commodity issues)</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343</v>
      </c>
      <c r="F15" s="329" t="s">
        <v>1675</v>
      </c>
      <c r="G15" s="968" t="s">
        <v>500</v>
      </c>
      <c r="H15" s="969"/>
      <c r="I15" s="970"/>
      <c r="J15" s="81"/>
      <c r="K15" s="68"/>
      <c r="L15" s="61" t="str">
        <f t="shared" ref="L15:L23" si="0">G15</f>
        <v>Population Services International (PSI)</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 r="A16" s="330" t="s">
        <v>1676</v>
      </c>
      <c r="B16" s="957" t="s">
        <v>1677</v>
      </c>
      <c r="C16" s="957"/>
      <c r="D16" s="958"/>
      <c r="E16" s="788" t="s">
        <v>343</v>
      </c>
      <c r="F16" s="331" t="s">
        <v>1675</v>
      </c>
      <c r="G16" s="968" t="s">
        <v>501</v>
      </c>
      <c r="H16" s="969"/>
      <c r="I16" s="970"/>
      <c r="J16" s="81"/>
      <c r="K16" s="68"/>
      <c r="L16" s="61" t="str">
        <f t="shared" si="0"/>
        <v>Pathfinder International &amp; L'Association Burundaise pour le Bien être Familial (ABUBEF)</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347</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343</v>
      </c>
      <c r="F18" s="331" t="s">
        <v>1682</v>
      </c>
      <c r="G18" s="968" t="s">
        <v>502</v>
      </c>
      <c r="H18" s="969"/>
      <c r="I18" s="970"/>
      <c r="J18" s="81"/>
      <c r="K18" s="68"/>
      <c r="L18" s="61" t="str">
        <f t="shared" si="0"/>
        <v>USG (USAID), German Cooperation (KFW),Dutch Cooperation</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343</v>
      </c>
      <c r="F19" s="331" t="s">
        <v>1685</v>
      </c>
      <c r="G19" s="968" t="s">
        <v>386</v>
      </c>
      <c r="H19" s="969"/>
      <c r="I19" s="970"/>
      <c r="J19" s="81"/>
      <c r="K19" s="68"/>
      <c r="L19" s="61" t="str">
        <f t="shared" si="0"/>
        <v>United Nations Population Fund (UNFPA), World Health Organization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c r="A20" s="330" t="s">
        <v>1686</v>
      </c>
      <c r="B20" s="957" t="s">
        <v>1687</v>
      </c>
      <c r="C20" s="957"/>
      <c r="D20" s="958"/>
      <c r="E20" s="788" t="s">
        <v>343</v>
      </c>
      <c r="F20" s="331" t="s">
        <v>1688</v>
      </c>
      <c r="G20" s="968" t="s">
        <v>503</v>
      </c>
      <c r="H20" s="969"/>
      <c r="I20" s="970"/>
      <c r="J20" s="81"/>
      <c r="K20" s="68"/>
      <c r="L20" s="61" t="str">
        <f t="shared" si="0"/>
        <v>Reproductive Health National Program (PNSR)</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343</v>
      </c>
      <c r="F21" s="331" t="s">
        <v>1691</v>
      </c>
      <c r="G21" s="968" t="s">
        <v>504</v>
      </c>
      <c r="H21" s="969"/>
      <c r="I21" s="970"/>
      <c r="J21" s="81"/>
      <c r="K21" s="68"/>
      <c r="L21" s="61" t="str">
        <f t="shared" si="0"/>
        <v xml:space="preserve">CAMEBU (Burundi Medical Central Warehouse) </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343</v>
      </c>
      <c r="F23" s="331" t="s">
        <v>1691</v>
      </c>
      <c r="G23" s="968" t="s">
        <v>505</v>
      </c>
      <c r="H23" s="969"/>
      <c r="I23" s="970"/>
      <c r="J23" s="81"/>
      <c r="K23" s="68"/>
      <c r="L23" s="61" t="str">
        <f t="shared" si="0"/>
        <v>Global Fund</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416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347</v>
      </c>
      <c r="F26" s="332" t="s">
        <v>1702</v>
      </c>
      <c r="G26" s="43" t="s">
        <v>373</v>
      </c>
      <c r="H26" s="333" t="s">
        <v>1703</v>
      </c>
      <c r="I26" s="57" t="s">
        <v>373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3500000</v>
      </c>
      <c r="I29" s="996"/>
      <c r="J29" s="97"/>
      <c r="K29" s="67"/>
      <c r="L29" s="61"/>
      <c r="M29" s="336">
        <f>H29</f>
        <v>3500000</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757" t="s">
        <v>452</v>
      </c>
      <c r="H30" s="337" t="s">
        <v>1713</v>
      </c>
      <c r="I30" s="444" t="s">
        <v>453</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c r="A31" s="338" t="s">
        <v>1670</v>
      </c>
      <c r="B31" s="971" t="s">
        <v>1714</v>
      </c>
      <c r="C31" s="971"/>
      <c r="D31" s="971"/>
      <c r="E31" s="971"/>
      <c r="F31" s="971"/>
      <c r="G31" s="997" t="s">
        <v>506</v>
      </c>
      <c r="H31" s="997"/>
      <c r="I31" s="998"/>
      <c r="J31" s="97"/>
      <c r="K31" s="67"/>
      <c r="L31" s="61" t="str">
        <f>G31</f>
        <v>PNSR with the support of the partners on the committee</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41875</v>
      </c>
      <c r="G37" s="48" t="s">
        <v>507</v>
      </c>
      <c r="H37" s="49" t="s">
        <v>508</v>
      </c>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41875</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c r="J42" s="428"/>
    </row>
    <row r="43" spans="1:28" s="24" customFormat="1" ht="66">
      <c r="A43" s="350" t="s">
        <v>1733</v>
      </c>
      <c r="B43" s="1001" t="s">
        <v>1734</v>
      </c>
      <c r="C43" s="1001"/>
      <c r="D43" s="1002"/>
      <c r="E43" s="351" t="s">
        <v>1735</v>
      </c>
      <c r="F43" s="352" t="s">
        <v>1736</v>
      </c>
      <c r="G43" s="352" t="s">
        <v>1737</v>
      </c>
      <c r="H43" s="353" t="s">
        <v>1738</v>
      </c>
      <c r="I43" s="354" t="s">
        <v>96</v>
      </c>
      <c r="J43" s="100"/>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347</v>
      </c>
      <c r="F44" s="47">
        <v>0</v>
      </c>
      <c r="G44" s="53"/>
      <c r="H44" s="54"/>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0</v>
      </c>
      <c r="G48" s="51"/>
      <c r="H48" s="51"/>
      <c r="I48" s="52" t="s">
        <v>509</v>
      </c>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343</v>
      </c>
      <c r="F51" s="47">
        <v>3434465</v>
      </c>
      <c r="G51" s="53"/>
      <c r="H51" s="55"/>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510</v>
      </c>
      <c r="F52" s="1014"/>
      <c r="G52" s="1014"/>
      <c r="H52" s="1014"/>
      <c r="I52" s="1015"/>
      <c r="J52" s="29"/>
      <c r="K52" s="360" t="str">
        <f>E52</f>
        <v>UNFPA, Netherlands, KFW, USAID</v>
      </c>
      <c r="L52" s="61"/>
      <c r="M52" s="60"/>
      <c r="N52" s="60"/>
      <c r="O52" s="60"/>
      <c r="P52" s="62"/>
      <c r="Q52" s="60"/>
      <c r="R52" s="60"/>
      <c r="S52" s="60"/>
      <c r="T52" s="60"/>
      <c r="U52" s="70"/>
      <c r="V52" s="70"/>
      <c r="W52" s="70"/>
      <c r="X52" s="71"/>
      <c r="Y52" s="71"/>
      <c r="Z52" s="84"/>
      <c r="AA52" s="85"/>
      <c r="AB52" s="73"/>
    </row>
    <row r="53" spans="1:28" s="24" customFormat="1" ht="138.75" customHeight="1">
      <c r="A53" s="338" t="s">
        <v>1676</v>
      </c>
      <c r="B53" s="971" t="s">
        <v>1752</v>
      </c>
      <c r="C53" s="971"/>
      <c r="D53" s="972"/>
      <c r="E53" s="789" t="s">
        <v>347</v>
      </c>
      <c r="F53" s="47">
        <v>0</v>
      </c>
      <c r="G53" s="53"/>
      <c r="H53" s="55"/>
      <c r="I53" s="56" t="s">
        <v>511</v>
      </c>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3434465</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0</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v>0</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0.98127571428571425</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c r="H61" s="1017"/>
      <c r="I61" s="1018"/>
      <c r="J61" s="104"/>
      <c r="K61" s="96"/>
      <c r="L61" s="86">
        <f>G61</f>
        <v>0</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c r="H62" s="969"/>
      <c r="I62" s="970"/>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c r="H63" s="1017"/>
      <c r="I63" s="1018"/>
      <c r="J63" s="97"/>
      <c r="K63" s="96"/>
      <c r="L63" s="86">
        <f>G63</f>
        <v>0</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c r="F64" s="1044"/>
      <c r="G64" s="1044"/>
      <c r="H64" s="1044"/>
      <c r="I64" s="1045"/>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433"/>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t="s">
        <v>512</v>
      </c>
      <c r="F67" s="1052"/>
      <c r="G67" s="1052"/>
      <c r="H67" s="1052"/>
      <c r="I67" s="1053"/>
      <c r="J67" s="81"/>
      <c r="K67" s="96" t="str">
        <f>E67</f>
        <v>$112,500 of internal government funds.</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347</v>
      </c>
      <c r="G74" s="787" t="s">
        <v>343</v>
      </c>
      <c r="H74" s="787" t="s">
        <v>343</v>
      </c>
      <c r="I74" s="46" t="s">
        <v>347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347</v>
      </c>
      <c r="G75" s="787" t="s">
        <v>343</v>
      </c>
      <c r="H75" s="787" t="s">
        <v>343</v>
      </c>
      <c r="I75" s="46" t="s">
        <v>347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347</v>
      </c>
      <c r="G76" s="787" t="s">
        <v>343</v>
      </c>
      <c r="H76" s="787" t="s">
        <v>343</v>
      </c>
      <c r="I76" s="46" t="s">
        <v>347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347</v>
      </c>
      <c r="G78" s="787" t="s">
        <v>343</v>
      </c>
      <c r="H78" s="787" t="s">
        <v>343</v>
      </c>
      <c r="I78" s="46" t="s">
        <v>347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343</v>
      </c>
      <c r="H79" s="787" t="s">
        <v>343</v>
      </c>
      <c r="I79" s="46"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347</v>
      </c>
      <c r="G80" s="787" t="s">
        <v>343</v>
      </c>
      <c r="H80" s="787" t="s">
        <v>343</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347</v>
      </c>
      <c r="G81" s="787" t="s">
        <v>343</v>
      </c>
      <c r="H81" s="787" t="s">
        <v>347</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343</v>
      </c>
      <c r="H82" s="787" t="s">
        <v>343</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30">
      <c r="A88" s="330" t="s">
        <v>1805</v>
      </c>
      <c r="B88" s="957" t="s">
        <v>1806</v>
      </c>
      <c r="C88" s="957"/>
      <c r="D88" s="957"/>
      <c r="E88" s="957"/>
      <c r="F88" s="957"/>
      <c r="G88" s="968" t="s">
        <v>513</v>
      </c>
      <c r="H88" s="969"/>
      <c r="I88" s="970"/>
      <c r="J88" s="116"/>
      <c r="K88" s="96"/>
      <c r="L88" s="61" t="str">
        <f t="shared" ref="L88:L98" si="1">G88</f>
        <v>Annual Procurement Plan, Strategic Plan for Reproductive Health (2013-2015)</v>
      </c>
      <c r="M88" s="60"/>
      <c r="N88" s="60"/>
      <c r="O88" s="60"/>
      <c r="P88" s="60"/>
      <c r="Q88" s="60"/>
      <c r="R88" s="60"/>
      <c r="S88" s="61"/>
      <c r="T88" s="60"/>
      <c r="U88" s="70"/>
      <c r="V88" s="70"/>
      <c r="W88" s="70"/>
      <c r="X88" s="71"/>
      <c r="Y88" s="71"/>
      <c r="Z88" s="84"/>
      <c r="AA88" s="85"/>
      <c r="AB88" s="73"/>
    </row>
    <row r="89" spans="1:28" s="24" customFormat="1">
      <c r="A89" s="330" t="s">
        <v>1676</v>
      </c>
      <c r="B89" s="957" t="s">
        <v>1807</v>
      </c>
      <c r="C89" s="957"/>
      <c r="D89" s="957"/>
      <c r="E89" s="957"/>
      <c r="F89" s="957"/>
      <c r="G89" s="968" t="s">
        <v>514</v>
      </c>
      <c r="H89" s="969"/>
      <c r="I89" s="970"/>
      <c r="J89" s="116"/>
      <c r="K89" s="96"/>
      <c r="L89" s="61" t="str">
        <f t="shared" si="1"/>
        <v>2013-2015 for strategy; procurement plan is annual</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347</v>
      </c>
      <c r="H92" s="1059"/>
      <c r="I92" s="1060"/>
      <c r="J92" s="115"/>
      <c r="K92" s="103"/>
      <c r="L92" s="61" t="str">
        <f t="shared" si="1"/>
        <v>No</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c r="H93" s="1059"/>
      <c r="I93" s="1060"/>
      <c r="J93" s="382"/>
      <c r="K93" s="383"/>
      <c r="L93" s="61">
        <f t="shared" si="1"/>
        <v>0</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c r="H94" s="1059"/>
      <c r="I94" s="1060"/>
      <c r="J94" s="382"/>
      <c r="K94" s="383"/>
      <c r="L94" s="61">
        <f t="shared" si="1"/>
        <v>0</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347</v>
      </c>
      <c r="H95" s="1070"/>
      <c r="I95" s="1071"/>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60.75" thickBot="1">
      <c r="A98" s="326" t="s">
        <v>1670</v>
      </c>
      <c r="B98" s="1041" t="s">
        <v>1816</v>
      </c>
      <c r="C98" s="1041"/>
      <c r="D98" s="1041"/>
      <c r="E98" s="1041"/>
      <c r="F98" s="1042"/>
      <c r="G98" s="1043" t="s">
        <v>515</v>
      </c>
      <c r="H98" s="1044"/>
      <c r="I98" s="1045"/>
      <c r="J98" s="115"/>
      <c r="K98" s="103"/>
      <c r="L98" s="61" t="str">
        <f t="shared" si="1"/>
        <v>The National Pharmaceutical Policy stipulates that drugstores with qualified pharmacists can commercialize oral contraceptives and provide them based on a medical prescription.</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372</v>
      </c>
      <c r="G101" s="1137"/>
      <c r="H101" s="1138" t="s">
        <v>463</v>
      </c>
      <c r="I101" s="1139"/>
      <c r="J101" s="122"/>
      <c r="K101" s="103"/>
      <c r="L101" s="61"/>
      <c r="M101" s="117" t="str">
        <f t="shared" ref="M101:M108" si="2">H101</f>
        <v>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372</v>
      </c>
      <c r="G102" s="1137"/>
      <c r="H102" s="1138" t="s">
        <v>373</v>
      </c>
      <c r="I102" s="1139"/>
      <c r="J102" s="122"/>
      <c r="K102" s="103"/>
      <c r="L102" s="61"/>
      <c r="M102" s="117" t="str">
        <f t="shared" si="2"/>
        <v>Not applicable</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463</v>
      </c>
      <c r="G103" s="1137"/>
      <c r="H103" s="1138" t="s">
        <v>373</v>
      </c>
      <c r="I103" s="1139"/>
      <c r="J103" s="122"/>
      <c r="K103" s="103"/>
      <c r="L103" s="61"/>
      <c r="M103" s="117" t="str">
        <f t="shared" si="2"/>
        <v>Not applicable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463</v>
      </c>
      <c r="G104" s="1137"/>
      <c r="H104" s="1138" t="s">
        <v>373</v>
      </c>
      <c r="I104" s="1139"/>
      <c r="J104" s="122"/>
      <c r="K104" s="103"/>
      <c r="L104" s="61"/>
      <c r="M104" s="117" t="str">
        <f t="shared" si="2"/>
        <v>Not applicable</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372</v>
      </c>
      <c r="G105" s="1137"/>
      <c r="H105" s="1138" t="s">
        <v>373</v>
      </c>
      <c r="I105" s="1139"/>
      <c r="J105" s="122"/>
      <c r="K105" s="103"/>
      <c r="L105" s="61"/>
      <c r="M105" s="117" t="str">
        <f t="shared" si="2"/>
        <v>Not applicable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436</v>
      </c>
      <c r="G106" s="1137"/>
      <c r="H106" s="1138" t="s">
        <v>403</v>
      </c>
      <c r="I106" s="1139"/>
      <c r="J106" s="122"/>
      <c r="K106" s="103"/>
      <c r="L106" s="61"/>
      <c r="M106" s="117" t="str">
        <f t="shared" si="2"/>
        <v>Pharmacist</v>
      </c>
      <c r="N106" s="86"/>
      <c r="O106" s="117" t="str">
        <f t="shared" si="3"/>
        <v>Auxiliary Nurse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373</v>
      </c>
      <c r="I107" s="1139"/>
      <c r="J107" s="122"/>
      <c r="K107" s="103"/>
      <c r="L107" s="61"/>
      <c r="M107" s="117" t="str">
        <f t="shared" si="2"/>
        <v>Not applicable</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436</v>
      </c>
      <c r="G108" s="1141"/>
      <c r="H108" s="1140" t="s">
        <v>373</v>
      </c>
      <c r="I108" s="1142"/>
      <c r="J108" s="122"/>
      <c r="K108" s="103"/>
      <c r="L108" s="61"/>
      <c r="M108" s="117" t="str">
        <f t="shared" si="2"/>
        <v>Not applicable</v>
      </c>
      <c r="N108" s="86"/>
      <c r="O108" s="117" t="str">
        <f t="shared" si="3"/>
        <v>Auxiliary Nurse</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t="s">
        <v>515</v>
      </c>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960" t="s">
        <v>373</v>
      </c>
      <c r="F118" s="960"/>
      <c r="G118" s="960"/>
      <c r="H118" s="960"/>
      <c r="I118" s="961"/>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2011</v>
      </c>
      <c r="I131" s="1057"/>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516</v>
      </c>
      <c r="F132" s="969"/>
      <c r="G132" s="969"/>
      <c r="H132" s="969"/>
      <c r="I132" s="970"/>
      <c r="J132" s="91"/>
      <c r="K132" s="125" t="str">
        <f>E132</f>
        <v>List of Essential Medicines in Burundi</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t="s">
        <v>517</v>
      </c>
      <c r="F133" s="1044"/>
      <c r="G133" s="1044"/>
      <c r="H133" s="1044"/>
      <c r="I133" s="1045"/>
      <c r="J133" s="91"/>
      <c r="K133" s="125" t="str">
        <f>E133</f>
        <v>The list was drafted in 2011 and finalized in 2012.</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2012</v>
      </c>
      <c r="I135" s="1108"/>
      <c r="J135" s="91"/>
      <c r="K135" s="103"/>
      <c r="L135" s="61"/>
      <c r="M135" s="61">
        <f>H135</f>
        <v>2012</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343</v>
      </c>
      <c r="I137" s="1018"/>
      <c r="J137" s="91"/>
      <c r="K137" s="103"/>
      <c r="L137" s="61"/>
      <c r="M137" s="61" t="str">
        <f>H137</f>
        <v>Yes</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347</v>
      </c>
      <c r="I138" s="1018"/>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343</v>
      </c>
      <c r="H148" s="969"/>
      <c r="I148" s="970"/>
      <c r="J148" s="81"/>
      <c r="K148" s="103"/>
      <c r="L148" s="61" t="str">
        <f t="shared" si="5"/>
        <v>Yes</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347</v>
      </c>
      <c r="H149" s="969"/>
      <c r="I149" s="970"/>
      <c r="J149" s="81"/>
      <c r="K149" s="103"/>
      <c r="L149" s="61" t="str">
        <f t="shared" si="5"/>
        <v>No</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347</v>
      </c>
      <c r="H150" s="969"/>
      <c r="I150" s="970"/>
      <c r="J150" s="81"/>
      <c r="K150" s="103"/>
      <c r="L150" s="61" t="str">
        <f t="shared" si="5"/>
        <v>No</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347</v>
      </c>
      <c r="H151" s="969"/>
      <c r="I151" s="970"/>
      <c r="J151" s="81"/>
      <c r="K151" s="103"/>
      <c r="L151" s="61" t="str">
        <f t="shared" si="5"/>
        <v>No</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406</v>
      </c>
      <c r="H152" s="969"/>
      <c r="I152" s="970"/>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518</v>
      </c>
      <c r="H153" s="969"/>
      <c r="I153" s="970"/>
      <c r="J153" s="81"/>
      <c r="K153" s="103"/>
      <c r="L153" s="61" t="str">
        <f t="shared" si="5"/>
        <v>PNSR, CAMEBU</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347</v>
      </c>
      <c r="H155" s="969"/>
      <c r="I155" s="970"/>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60" customHeight="1" thickBot="1">
      <c r="A157" s="245" t="s">
        <v>1875</v>
      </c>
      <c r="B157" s="977" t="s">
        <v>1876</v>
      </c>
      <c r="C157" s="977"/>
      <c r="D157" s="977"/>
      <c r="E157" s="977"/>
      <c r="F157" s="977"/>
      <c r="G157" s="1104" t="s">
        <v>2218</v>
      </c>
      <c r="H157" s="1105"/>
      <c r="I157" s="1106"/>
      <c r="J157" s="81"/>
      <c r="K157" s="103"/>
      <c r="L157" s="61" t="str">
        <f>G157</f>
        <v xml:space="preserve">We are still struggling with male condoms, although we do not have a stock-out, the reserves are low. This is due to some confusion with the GF as we transition from one project to (hopefully) the next. </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1119" priority="22">
      <formula>$G$92="Don't know"</formula>
    </cfRule>
    <cfRule type="expression" dxfId="1118" priority="23">
      <formula>$G$92="no"</formula>
    </cfRule>
  </conditionalFormatting>
  <conditionalFormatting sqref="G96:I96">
    <cfRule type="expression" dxfId="1117" priority="20">
      <formula>$G$95="Don't know"</formula>
    </cfRule>
    <cfRule type="expression" dxfId="1116" priority="21">
      <formula>$G$95="No"</formula>
    </cfRule>
  </conditionalFormatting>
  <conditionalFormatting sqref="G98:I98">
    <cfRule type="expression" dxfId="1115" priority="18">
      <formula>$G$97="Don't know"</formula>
    </cfRule>
    <cfRule type="expression" dxfId="1114" priority="19">
      <formula>$G$97="No"</formula>
    </cfRule>
  </conditionalFormatting>
  <conditionalFormatting sqref="G88:I91">
    <cfRule type="expression" dxfId="1113" priority="16">
      <formula>$I$86="Don't know"</formula>
    </cfRule>
    <cfRule type="expression" dxfId="1112" priority="17">
      <formula>$I$86="No"</formula>
    </cfRule>
  </conditionalFormatting>
  <conditionalFormatting sqref="F111:I111">
    <cfRule type="expression" dxfId="1111" priority="12">
      <formula>$E$111="Don't know"</formula>
    </cfRule>
    <cfRule type="expression" dxfId="1110" priority="15">
      <formula>$E$111="No"</formula>
    </cfRule>
  </conditionalFormatting>
  <conditionalFormatting sqref="F112:I112">
    <cfRule type="expression" dxfId="1109" priority="11">
      <formula>$E$112="Don't know"</formula>
    </cfRule>
    <cfRule type="expression" dxfId="1108" priority="14">
      <formula>$E$112="No"</formula>
    </cfRule>
  </conditionalFormatting>
  <conditionalFormatting sqref="F113:I113">
    <cfRule type="expression" dxfId="1107" priority="10">
      <formula>$E$113="Don't know"</formula>
    </cfRule>
    <cfRule type="expression" dxfId="1106" priority="13">
      <formula>$E$113="No"</formula>
    </cfRule>
  </conditionalFormatting>
  <conditionalFormatting sqref="G15:I15">
    <cfRule type="expression" dxfId="1105" priority="7">
      <formula>$E$15="Not applicable"</formula>
    </cfRule>
    <cfRule type="expression" dxfId="1104" priority="8">
      <formula>$E$15="Don't know"</formula>
    </cfRule>
    <cfRule type="expression" dxfId="1103" priority="9">
      <formula>$E$15="No"</formula>
    </cfRule>
  </conditionalFormatting>
  <conditionalFormatting sqref="G16:I23">
    <cfRule type="expression" dxfId="1102" priority="4">
      <formula>$E16="Not applicable"</formula>
    </cfRule>
    <cfRule type="expression" dxfId="1101" priority="5">
      <formula>$E16="Don't know"</formula>
    </cfRule>
    <cfRule type="expression" dxfId="1100" priority="6">
      <formula>$E16="No"</formula>
    </cfRule>
  </conditionalFormatting>
  <conditionalFormatting sqref="E15:E23 G15:I23 I24:I25 E13:I13">
    <cfRule type="expression" dxfId="1099" priority="3">
      <formula>$I$12="Don't know"</formula>
    </cfRule>
  </conditionalFormatting>
  <conditionalFormatting sqref="E15:E23 G15:I23 I24:I25 E13:I13">
    <cfRule type="expression" dxfId="1098" priority="2">
      <formula>$I$12="Not applicable"</formula>
    </cfRule>
  </conditionalFormatting>
  <conditionalFormatting sqref="E15:E23 G15:I23 I24:I25 E13:I13">
    <cfRule type="expression" dxfId="1097"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0C00-000000000000}">
      <formula1>"Yes, No, Don't know"</formula1>
    </dataValidation>
    <dataValidation type="list" allowBlank="1" showInputMessage="1" showErrorMessage="1" error="Please choose from the dropdown list." sqref="I24" xr:uid="{00000000-0002-0000-0C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0C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0C00-000003000000}">
      <formula1>"Yes, No, Don't know"</formula1>
    </dataValidation>
    <dataValidation type="list" allowBlank="1" showErrorMessage="1" error="Please choose from the dropdown list." sqref="I41" xr:uid="{00000000-0002-0000-0C00-000004000000}">
      <formula1>"Yes, No, Don't know"</formula1>
    </dataValidation>
    <dataValidation type="list" allowBlank="1" showInputMessage="1" showErrorMessage="1" error="Please choose from the dropdown list." sqref="G63 H136:H139 I25" xr:uid="{00000000-0002-0000-0C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0C00-000006000000}">
      <formula1>"Yes, No, Don't know, Not applicable"</formula1>
    </dataValidation>
    <dataValidation type="list" allowBlank="1" showInputMessage="1" showErrorMessage="1" error="Please select from the dropdown list" prompt="Please select from the dropdown list" sqref="G90:I91 I111:I113" xr:uid="{00000000-0002-0000-0C00-000007000000}">
      <formula1>"Yes, No, Don't know, Not applicable"</formula1>
    </dataValidation>
    <dataValidation type="list" allowBlank="1" showInputMessage="1" showErrorMessage="1" error="Please select from the dropdown list" prompt="Please select from the dropdown list" sqref="E111:E113 G66:I66" xr:uid="{00000000-0002-0000-0C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0C00-000009000000}"/>
    <dataValidation allowBlank="1" showInputMessage="1" showErrorMessage="1" promptTitle="This will auto-calculate" prompt="It contains the following formula: Government internally generated spending (question B8a) /Total government spending (question B8c" sqref="G58" xr:uid="{00000000-0002-0000-0C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0C00-00000B000000}"/>
    <dataValidation type="list" allowBlank="1" showInputMessage="1" showErrorMessage="1" error="Please choose from the dropdown list." prompt="Please select from the dropdown list." sqref="G95:I95 G97:I97" xr:uid="{00000000-0002-0000-0C00-00000C000000}">
      <formula1>"Yes, No, Don't know"</formula1>
    </dataValidation>
    <dataValidation allowBlank="1" showInputMessage="1" prompt="Please provide the name of the contraceptive" sqref="F83:I83" xr:uid="{00000000-0002-0000-0C00-00000D000000}"/>
    <dataValidation type="list" errorStyle="warning" allowBlank="1" showInputMessage="1" prompt="Please select from the dropdown list if possible. If you cannot find a provider cadre that fits, you may write it in." sqref="F101:I108" xr:uid="{00000000-0002-0000-0C00-00000E000000}">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0C00-00000F000000}">
      <formula1>"Yes, No, Don't know, Not applicable"</formula1>
    </dataValidation>
    <dataValidation type="list" allowBlank="1" showInputMessage="1" showErrorMessage="1" error="Please choose from the dropdown list." prompt="Please select from the dropdown list" sqref="H120:I129" xr:uid="{00000000-0002-0000-0C00-000010000000}">
      <formula1>"Yes, No, Don't know"</formula1>
    </dataValidation>
    <dataValidation type="list" allowBlank="1" showInputMessage="1" showErrorMessage="1" error="Please select from the dropdown list" prompt="Please select from the dropdown list" sqref="G28 I28" xr:uid="{00000000-0002-0000-0C00-000011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11</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959" t="s">
        <v>520</v>
      </c>
      <c r="F13" s="960"/>
      <c r="G13" s="960"/>
      <c r="H13" s="960"/>
      <c r="I13" s="961"/>
      <c r="J13" s="81"/>
      <c r="K13" s="104" t="str">
        <f>E13</f>
        <v>Family Planning Subgroup</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343</v>
      </c>
      <c r="F15" s="329" t="s">
        <v>1675</v>
      </c>
      <c r="G15" s="1148" t="s">
        <v>521</v>
      </c>
      <c r="H15" s="1149"/>
      <c r="I15" s="1150"/>
      <c r="J15" s="81"/>
      <c r="K15" s="68"/>
      <c r="L15" s="61" t="str">
        <f t="shared" ref="L15:L23" si="0">G15</f>
        <v>Cameroonian Social Marketing Association</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5">
      <c r="A16" s="330" t="s">
        <v>1676</v>
      </c>
      <c r="B16" s="957" t="s">
        <v>1677</v>
      </c>
      <c r="C16" s="957"/>
      <c r="D16" s="958"/>
      <c r="E16" s="788" t="s">
        <v>343</v>
      </c>
      <c r="F16" s="331" t="s">
        <v>1675</v>
      </c>
      <c r="G16" s="1148" t="s">
        <v>522</v>
      </c>
      <c r="H16" s="1149"/>
      <c r="I16" s="1150"/>
      <c r="J16" s="81"/>
      <c r="K16" s="68"/>
      <c r="L16" s="61" t="str">
        <f t="shared" si="0"/>
        <v>Cameroon National Association for Family Welfare
(CAMNAFAW/IPPF), Cameroon Baptist Convention Health Services (CBCHS), Ad Lucem (Catholics)</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347</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343</v>
      </c>
      <c r="F18" s="331" t="s">
        <v>1682</v>
      </c>
      <c r="G18" s="968" t="s">
        <v>523</v>
      </c>
      <c r="H18" s="969"/>
      <c r="I18" s="970"/>
      <c r="J18" s="81"/>
      <c r="K18" s="68"/>
      <c r="L18" s="61" t="str">
        <f t="shared" si="0"/>
        <v>United States Agency for International Development (USAID), United Nations Population Fund (UNFPA)</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343</v>
      </c>
      <c r="F19" s="331" t="s">
        <v>1685</v>
      </c>
      <c r="G19" s="1148" t="s">
        <v>524</v>
      </c>
      <c r="H19" s="1149"/>
      <c r="I19" s="1150"/>
      <c r="J19" s="81"/>
      <c r="K19" s="68"/>
      <c r="L19" s="61" t="str">
        <f t="shared" si="0"/>
        <v>World Heath Organization (WHO), United Nations Population Fund (UNFPA)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75">
      <c r="A20" s="330" t="s">
        <v>1686</v>
      </c>
      <c r="B20" s="957" t="s">
        <v>1687</v>
      </c>
      <c r="C20" s="957"/>
      <c r="D20" s="958"/>
      <c r="E20" s="788" t="s">
        <v>343</v>
      </c>
      <c r="F20" s="331" t="s">
        <v>1688</v>
      </c>
      <c r="G20" s="1148" t="s">
        <v>525</v>
      </c>
      <c r="H20" s="1149"/>
      <c r="I20" s="1150"/>
      <c r="J20" s="81"/>
      <c r="K20" s="68"/>
      <c r="L20" s="61" t="str">
        <f t="shared" si="0"/>
        <v xml:space="preserve">Department of Family Health; Department of Pharmacy, Medicines, and Laboratories; National Committee for AIDS Control, National Multisectorial Program for the Reduction of Maternal, Neonatal, and Infant Mortality  </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343</v>
      </c>
      <c r="F21" s="331" t="s">
        <v>1691</v>
      </c>
      <c r="G21" s="1148" t="s">
        <v>526</v>
      </c>
      <c r="H21" s="1149"/>
      <c r="I21" s="1150"/>
      <c r="J21" s="81"/>
      <c r="K21" s="68"/>
      <c r="L21" s="61" t="str">
        <f t="shared" si="0"/>
        <v>National Essential Medicine and Consumable Supply Center</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5">
      <c r="A23" s="330" t="s">
        <v>1694</v>
      </c>
      <c r="B23" s="975" t="s">
        <v>1695</v>
      </c>
      <c r="C23" s="975"/>
      <c r="D23" s="975"/>
      <c r="E23" s="788" t="s">
        <v>343</v>
      </c>
      <c r="F23" s="331" t="s">
        <v>1691</v>
      </c>
      <c r="G23" s="1148" t="s">
        <v>527</v>
      </c>
      <c r="H23" s="1149"/>
      <c r="I23" s="1150"/>
      <c r="J23" s="81"/>
      <c r="K23" s="68"/>
      <c r="L23" s="61" t="str">
        <f t="shared" si="0"/>
        <v>German Cooperation Agency (GIZ), Clinton Health Access Initiatives (CHAI),  Management Sciences for Health (MSH)</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416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343</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8" t="s">
        <v>347</v>
      </c>
      <c r="F26" s="332" t="s">
        <v>1702</v>
      </c>
      <c r="G26" s="535" t="s">
        <v>373</v>
      </c>
      <c r="H26" s="333" t="s">
        <v>1703</v>
      </c>
      <c r="I26" s="536" t="s">
        <v>373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1258601</v>
      </c>
      <c r="I29" s="996"/>
      <c r="J29" s="97"/>
      <c r="K29" s="67"/>
      <c r="L29" s="61"/>
      <c r="M29" s="336">
        <f>H29</f>
        <v>1258601</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537" t="s">
        <v>452</v>
      </c>
      <c r="H30" s="538" t="s">
        <v>1713</v>
      </c>
      <c r="I30" s="490" t="s">
        <v>453</v>
      </c>
      <c r="J30" s="97"/>
      <c r="K30" s="67"/>
      <c r="L30" s="61"/>
      <c r="M30" s="60"/>
      <c r="N30" s="98"/>
      <c r="O30" s="60"/>
      <c r="P30" s="60"/>
      <c r="Q30" s="60"/>
      <c r="R30" s="60"/>
      <c r="S30" s="60"/>
      <c r="T30" s="60"/>
      <c r="U30" s="70"/>
      <c r="V30" s="70"/>
      <c r="W30" s="70"/>
      <c r="X30" s="71"/>
      <c r="Y30" s="71"/>
      <c r="Z30" s="99"/>
      <c r="AA30" s="85"/>
      <c r="AB30" s="73"/>
    </row>
    <row r="31" spans="1:135" s="24" customFormat="1" ht="36" customHeight="1">
      <c r="A31" s="338" t="s">
        <v>1670</v>
      </c>
      <c r="B31" s="971" t="s">
        <v>1714</v>
      </c>
      <c r="C31" s="971"/>
      <c r="D31" s="971"/>
      <c r="E31" s="971"/>
      <c r="F31" s="971"/>
      <c r="G31" s="1204" t="s">
        <v>528</v>
      </c>
      <c r="H31" s="1205"/>
      <c r="I31" s="1206"/>
      <c r="J31" s="97"/>
      <c r="K31" s="67"/>
      <c r="L31" s="61" t="str">
        <f>G31</f>
        <v>Department of Family Health, USAID | DELIVER PROJECT</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136752</v>
      </c>
      <c r="G37" s="48" t="s">
        <v>406</v>
      </c>
      <c r="H37" s="49" t="s">
        <v>529</v>
      </c>
      <c r="I37" s="50" t="s">
        <v>530</v>
      </c>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t="s">
        <v>406</v>
      </c>
      <c r="H38" s="49" t="s">
        <v>531</v>
      </c>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136752</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c r="J42" s="428"/>
    </row>
    <row r="43" spans="1:28" s="24" customFormat="1" ht="66">
      <c r="A43" s="350" t="s">
        <v>1733</v>
      </c>
      <c r="B43" s="1001" t="s">
        <v>1734</v>
      </c>
      <c r="C43" s="1001"/>
      <c r="D43" s="1002"/>
      <c r="E43" s="351" t="s">
        <v>1735</v>
      </c>
      <c r="F43" s="352" t="s">
        <v>1736</v>
      </c>
      <c r="G43" s="352" t="s">
        <v>1737</v>
      </c>
      <c r="H43" s="353" t="s">
        <v>1738</v>
      </c>
      <c r="I43" s="354" t="s">
        <v>96</v>
      </c>
      <c r="J43" s="100"/>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347</v>
      </c>
      <c r="F44" s="47">
        <v>0</v>
      </c>
      <c r="G44" s="53" t="s">
        <v>406</v>
      </c>
      <c r="H44" s="54" t="s">
        <v>531</v>
      </c>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t="s">
        <v>406</v>
      </c>
      <c r="H46" s="54" t="s">
        <v>531</v>
      </c>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75">
      <c r="A51" s="338" t="s">
        <v>1670</v>
      </c>
      <c r="B51" s="971" t="s">
        <v>1750</v>
      </c>
      <c r="C51" s="971"/>
      <c r="D51" s="972"/>
      <c r="E51" s="789" t="s">
        <v>343</v>
      </c>
      <c r="F51" s="47">
        <v>1258601</v>
      </c>
      <c r="G51" s="53" t="s">
        <v>406</v>
      </c>
      <c r="H51" s="55" t="s">
        <v>407</v>
      </c>
      <c r="I51" s="56" t="s">
        <v>533</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532</v>
      </c>
      <c r="F52" s="1014"/>
      <c r="G52" s="1014"/>
      <c r="H52" s="1014"/>
      <c r="I52" s="1015"/>
      <c r="J52" s="29"/>
      <c r="K52" s="360" t="str">
        <f>E52</f>
        <v>UNFPA, USAID</v>
      </c>
      <c r="L52" s="61"/>
      <c r="M52" s="60"/>
      <c r="N52" s="60"/>
      <c r="O52" s="60"/>
      <c r="P52" s="62"/>
      <c r="Q52" s="60"/>
      <c r="R52" s="60"/>
      <c r="S52" s="60"/>
      <c r="T52" s="60"/>
      <c r="U52" s="70"/>
      <c r="V52" s="70"/>
      <c r="W52" s="70"/>
      <c r="X52" s="71"/>
      <c r="Y52" s="71"/>
      <c r="Z52" s="84"/>
      <c r="AA52" s="85"/>
      <c r="AB52" s="73"/>
    </row>
    <row r="53" spans="1:28" s="24" customFormat="1" ht="60">
      <c r="A53" s="338" t="s">
        <v>1676</v>
      </c>
      <c r="B53" s="971" t="s">
        <v>1752</v>
      </c>
      <c r="C53" s="971"/>
      <c r="D53" s="972"/>
      <c r="E53" s="789" t="s">
        <v>347</v>
      </c>
      <c r="F53" s="47">
        <v>0</v>
      </c>
      <c r="G53" s="53" t="s">
        <v>406</v>
      </c>
      <c r="H53" s="55" t="s">
        <v>534</v>
      </c>
      <c r="I53" s="56"/>
      <c r="J53" s="97"/>
      <c r="K53" s="96"/>
      <c r="L53" s="61"/>
      <c r="M53" s="60"/>
      <c r="N53" s="60"/>
      <c r="O53" s="60"/>
      <c r="P53" s="62"/>
      <c r="Q53" s="60"/>
      <c r="R53" s="60"/>
      <c r="S53" s="60"/>
      <c r="T53" s="60"/>
      <c r="U53" s="70"/>
      <c r="V53" s="70"/>
      <c r="W53" s="70"/>
      <c r="X53" s="71"/>
      <c r="Y53" s="71"/>
      <c r="Z53" s="84"/>
      <c r="AA53" s="85"/>
      <c r="AB53" s="73"/>
    </row>
    <row r="54" spans="1:28" s="24" customFormat="1" ht="60">
      <c r="A54" s="338" t="s">
        <v>1678</v>
      </c>
      <c r="B54" s="971" t="s">
        <v>1753</v>
      </c>
      <c r="C54" s="971"/>
      <c r="D54" s="972"/>
      <c r="E54" s="789" t="s">
        <v>347</v>
      </c>
      <c r="F54" s="47">
        <v>0</v>
      </c>
      <c r="G54" s="53" t="s">
        <v>406</v>
      </c>
      <c r="H54" s="55" t="s">
        <v>534</v>
      </c>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1258601</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0</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v>0</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90">
      <c r="A59" s="367" t="s">
        <v>1760</v>
      </c>
      <c r="B59" s="957" t="s">
        <v>1761</v>
      </c>
      <c r="C59" s="957"/>
      <c r="D59" s="1023"/>
      <c r="E59" s="1023"/>
      <c r="F59" s="1024"/>
      <c r="G59" s="366">
        <f>(F48+F55)/H29</f>
        <v>1</v>
      </c>
      <c r="H59" s="1021" t="s">
        <v>535</v>
      </c>
      <c r="I59" s="1022"/>
      <c r="J59" s="97"/>
      <c r="K59" s="103"/>
      <c r="L59" s="61"/>
      <c r="M59" s="364" t="str">
        <f>H59</f>
        <v>Comments: The needs changed throughout the course of the year, and some orders were canceled while others were increased, but all the demands for the Ministry were met</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t="s">
        <v>347</v>
      </c>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373</v>
      </c>
      <c r="H61" s="1017"/>
      <c r="I61" s="1018"/>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c r="H62" s="969"/>
      <c r="I62" s="970"/>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373</v>
      </c>
      <c r="H63" s="1017"/>
      <c r="I63" s="1018"/>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c r="F64" s="1044"/>
      <c r="G64" s="1044"/>
      <c r="H64" s="1044"/>
      <c r="I64" s="1045"/>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433"/>
      <c r="K65" s="96"/>
      <c r="L65" s="61"/>
      <c r="M65" s="60"/>
      <c r="N65" s="60"/>
      <c r="O65" s="60"/>
      <c r="P65" s="61"/>
      <c r="Q65" s="60"/>
      <c r="R65" s="60"/>
      <c r="S65" s="61"/>
      <c r="T65" s="60"/>
      <c r="U65" s="70"/>
      <c r="V65" s="70"/>
      <c r="W65" s="70"/>
      <c r="X65" s="71"/>
      <c r="Y65" s="71"/>
      <c r="Z65" s="84"/>
      <c r="AA65" s="85"/>
      <c r="AB65" s="73"/>
    </row>
    <row r="66" spans="1:28" s="24" customFormat="1" ht="33.7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215">
        <v>150000</v>
      </c>
      <c r="F67" s="1052"/>
      <c r="G67" s="1052"/>
      <c r="H67" s="1052"/>
      <c r="I67" s="1053"/>
      <c r="J67" s="81"/>
      <c r="K67" s="96">
        <f>E67</f>
        <v>150000</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347</v>
      </c>
      <c r="G75" s="787" t="s">
        <v>343</v>
      </c>
      <c r="H75" s="787" t="s">
        <v>343</v>
      </c>
      <c r="I75" s="46"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347</v>
      </c>
      <c r="G76" s="787" t="s">
        <v>343</v>
      </c>
      <c r="H76" s="787" t="s">
        <v>343</v>
      </c>
      <c r="I76" s="46"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343</v>
      </c>
      <c r="H78" s="787" t="s">
        <v>343</v>
      </c>
      <c r="I78" s="46" t="s">
        <v>343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347</v>
      </c>
      <c r="H79" s="787" t="s">
        <v>343</v>
      </c>
      <c r="I79" s="46"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347</v>
      </c>
      <c r="G80" s="787" t="s">
        <v>343</v>
      </c>
      <c r="H80" s="787" t="s">
        <v>347</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347</v>
      </c>
      <c r="G81" s="787" t="s">
        <v>343</v>
      </c>
      <c r="H81" s="787" t="s">
        <v>347</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347</v>
      </c>
      <c r="H82" s="787" t="s">
        <v>347</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180"/>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t="s">
        <v>536</v>
      </c>
      <c r="G84" s="1052"/>
      <c r="H84" s="1052"/>
      <c r="I84" s="1053"/>
      <c r="J84" s="81"/>
      <c r="K84" s="96"/>
      <c r="L84" s="61"/>
      <c r="M84" s="60"/>
      <c r="N84" s="60" t="str">
        <f>F84</f>
        <v>There is currently a stockout of progestin-only pills at CAMNAFW</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30">
      <c r="A88" s="330" t="s">
        <v>1805</v>
      </c>
      <c r="B88" s="957" t="s">
        <v>1806</v>
      </c>
      <c r="C88" s="957"/>
      <c r="D88" s="957"/>
      <c r="E88" s="957"/>
      <c r="F88" s="957"/>
      <c r="G88" s="968" t="s">
        <v>537</v>
      </c>
      <c r="H88" s="969"/>
      <c r="I88" s="970"/>
      <c r="J88" s="116"/>
      <c r="K88" s="96"/>
      <c r="L88" s="61" t="str">
        <f t="shared" ref="L88:L98" si="1">G88</f>
        <v>Reproductive Health Commodity Security Strategy 2015-2020</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368</v>
      </c>
      <c r="H89" s="969"/>
      <c r="I89" s="970"/>
      <c r="J89" s="116"/>
      <c r="K89" s="96"/>
      <c r="L89" s="61" t="str">
        <f t="shared" si="1"/>
        <v>2015-2020</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347</v>
      </c>
      <c r="H92" s="1059"/>
      <c r="I92" s="1060"/>
      <c r="J92" s="115"/>
      <c r="K92" s="103"/>
      <c r="L92" s="61" t="str">
        <f t="shared" si="1"/>
        <v>No</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c r="H93" s="1059"/>
      <c r="I93" s="1060"/>
      <c r="J93" s="382"/>
      <c r="K93" s="383"/>
      <c r="L93" s="61">
        <f t="shared" si="1"/>
        <v>0</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c r="H94" s="1059"/>
      <c r="I94" s="1060"/>
      <c r="J94" s="382"/>
      <c r="K94" s="383"/>
      <c r="L94" s="61">
        <f t="shared" si="1"/>
        <v>0</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347</v>
      </c>
      <c r="H95" s="1070"/>
      <c r="I95" s="1071"/>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45.75" thickBot="1">
      <c r="A98" s="326" t="s">
        <v>1670</v>
      </c>
      <c r="B98" s="1041" t="s">
        <v>1816</v>
      </c>
      <c r="C98" s="1041"/>
      <c r="D98" s="1041"/>
      <c r="E98" s="1041"/>
      <c r="F98" s="1042"/>
      <c r="G98" s="1043" t="s">
        <v>538</v>
      </c>
      <c r="H98" s="1044"/>
      <c r="I98" s="1045"/>
      <c r="J98" s="115"/>
      <c r="K98" s="103"/>
      <c r="L98" s="61" t="str">
        <f t="shared" si="1"/>
        <v>The RHCS Strategy paper includes language describing the private sector as very important to changing family planning practices</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539</v>
      </c>
      <c r="G101" s="1137"/>
      <c r="H101" s="1138" t="s">
        <v>539</v>
      </c>
      <c r="I101" s="1139"/>
      <c r="J101" s="122"/>
      <c r="K101" s="103"/>
      <c r="L101" s="61"/>
      <c r="M101" s="117" t="str">
        <f t="shared" ref="M101:M108" si="2">H101</f>
        <v>Auxiliary nurse</v>
      </c>
      <c r="N101" s="86"/>
      <c r="O101" s="117" t="str">
        <f t="shared" ref="O101:O108" si="3">F101</f>
        <v>Auxiliary nurse</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539</v>
      </c>
      <c r="G102" s="1137"/>
      <c r="H102" s="1138" t="s">
        <v>539</v>
      </c>
      <c r="I102" s="1139"/>
      <c r="J102" s="122"/>
      <c r="K102" s="103"/>
      <c r="L102" s="61"/>
      <c r="M102" s="117" t="str">
        <f t="shared" si="2"/>
        <v>Auxiliary nurse</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463</v>
      </c>
      <c r="G103" s="1137"/>
      <c r="H103" s="1138" t="s">
        <v>463</v>
      </c>
      <c r="I103" s="1139"/>
      <c r="J103" s="122"/>
      <c r="K103" s="103"/>
      <c r="L103" s="61"/>
      <c r="M103" s="117" t="str">
        <f t="shared" si="2"/>
        <v>Nurse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463</v>
      </c>
      <c r="G104" s="1137"/>
      <c r="H104" s="1138" t="s">
        <v>463</v>
      </c>
      <c r="I104" s="1139"/>
      <c r="J104" s="122"/>
      <c r="K104" s="103"/>
      <c r="L104" s="61"/>
      <c r="M104" s="117" t="str">
        <f t="shared" si="2"/>
        <v>Nurse</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540</v>
      </c>
      <c r="G105" s="1137"/>
      <c r="H105" s="1138" t="s">
        <v>540</v>
      </c>
      <c r="I105" s="1139"/>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463</v>
      </c>
      <c r="G106" s="1137"/>
      <c r="H106" s="1138" t="s">
        <v>463</v>
      </c>
      <c r="I106" s="1139"/>
      <c r="J106" s="122"/>
      <c r="K106" s="103"/>
      <c r="L106" s="61"/>
      <c r="M106" s="117" t="str">
        <f t="shared" si="2"/>
        <v>Nurse</v>
      </c>
      <c r="N106" s="86"/>
      <c r="O106" s="117" t="str">
        <f t="shared" si="3"/>
        <v>Nurse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375</v>
      </c>
      <c r="I107" s="113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373</v>
      </c>
      <c r="G108" s="1141"/>
      <c r="H108" s="1140" t="s">
        <v>373</v>
      </c>
      <c r="I108" s="1142"/>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t="s">
        <v>2219</v>
      </c>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343</v>
      </c>
      <c r="F115" s="1095"/>
      <c r="G115" s="1095"/>
      <c r="H115" s="1095"/>
      <c r="I115" s="1096"/>
      <c r="J115" s="122"/>
      <c r="K115" s="103" t="str">
        <f>E115</f>
        <v>Yes</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343</v>
      </c>
      <c r="F116" s="1095"/>
      <c r="G116" s="1095"/>
      <c r="H116" s="1095"/>
      <c r="I116" s="1096"/>
      <c r="J116" s="122"/>
      <c r="K116" s="103" t="str">
        <f>E116</f>
        <v>Yes</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347</v>
      </c>
      <c r="F117" s="1095"/>
      <c r="G117" s="1095"/>
      <c r="H117" s="1095"/>
      <c r="I117" s="1096"/>
      <c r="J117" s="122"/>
      <c r="K117" s="103" t="str">
        <f>E117</f>
        <v>No</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016" t="s">
        <v>373</v>
      </c>
      <c r="F118" s="1017"/>
      <c r="G118" s="1017"/>
      <c r="H118" s="1017"/>
      <c r="I118" s="101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347</v>
      </c>
      <c r="I127" s="1018"/>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2010</v>
      </c>
      <c r="I131" s="1057"/>
      <c r="J131" s="91"/>
      <c r="K131" s="103"/>
      <c r="L131" s="61"/>
      <c r="M131" s="86">
        <f t="shared" si="4"/>
        <v>2010</v>
      </c>
      <c r="N131" s="60"/>
      <c r="O131" s="60"/>
      <c r="P131" s="61"/>
      <c r="Q131" s="60"/>
      <c r="R131" s="126"/>
      <c r="S131" s="61"/>
      <c r="T131" s="76"/>
      <c r="U131" s="77"/>
      <c r="V131" s="77"/>
      <c r="W131" s="77"/>
      <c r="X131" s="78"/>
      <c r="Y131" s="78"/>
      <c r="Z131" s="126"/>
      <c r="AA131" s="127"/>
      <c r="AB131" s="73"/>
    </row>
    <row r="132" spans="1:28" s="32" customFormat="1" ht="23.25" customHeight="1">
      <c r="A132" s="183" t="s">
        <v>1855</v>
      </c>
      <c r="B132" s="957" t="s">
        <v>1856</v>
      </c>
      <c r="C132" s="957"/>
      <c r="D132" s="958"/>
      <c r="E132" s="968" t="s">
        <v>541</v>
      </c>
      <c r="F132" s="969"/>
      <c r="G132" s="969"/>
      <c r="H132" s="969"/>
      <c r="I132" s="970"/>
      <c r="J132" s="91"/>
      <c r="K132" s="125" t="str">
        <f>E132</f>
        <v>National Essential Medicines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t="s">
        <v>542</v>
      </c>
      <c r="F133" s="1044"/>
      <c r="G133" s="1044"/>
      <c r="H133" s="1044"/>
      <c r="I133" s="1045"/>
      <c r="J133" s="91"/>
      <c r="K133" s="125" t="str">
        <f>E133</f>
        <v>Implanon NXT is not yet on the essential medicines list</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2003</v>
      </c>
      <c r="I135" s="1108"/>
      <c r="J135" s="91"/>
      <c r="K135" s="103"/>
      <c r="L135" s="61"/>
      <c r="M135" s="61">
        <f>H135</f>
        <v>2003</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347</v>
      </c>
      <c r="I136" s="1018"/>
      <c r="J136" s="91"/>
      <c r="K136" s="103"/>
      <c r="L136" s="61"/>
      <c r="M136" s="61" t="str">
        <f>H136</f>
        <v>No</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347</v>
      </c>
      <c r="I138" s="1018"/>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343</v>
      </c>
      <c r="H144" s="969"/>
      <c r="I144" s="970"/>
      <c r="J144" s="81"/>
      <c r="K144" s="103"/>
      <c r="L144" s="61" t="str">
        <f t="shared" si="5"/>
        <v>Yes</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343</v>
      </c>
      <c r="H146" s="969"/>
      <c r="I146" s="970"/>
      <c r="J146" s="81"/>
      <c r="K146" s="103"/>
      <c r="L146" s="61" t="str">
        <f t="shared" si="5"/>
        <v>Yes</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343</v>
      </c>
      <c r="H148" s="969"/>
      <c r="I148" s="970"/>
      <c r="J148" s="81"/>
      <c r="K148" s="103"/>
      <c r="L148" s="61" t="str">
        <f t="shared" si="5"/>
        <v>Yes</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347</v>
      </c>
      <c r="H149" s="969"/>
      <c r="I149" s="970"/>
      <c r="J149" s="81"/>
      <c r="K149" s="103"/>
      <c r="L149" s="61" t="str">
        <f t="shared" si="5"/>
        <v>No</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373</v>
      </c>
      <c r="H150" s="969"/>
      <c r="I150" s="970"/>
      <c r="J150" s="81"/>
      <c r="K150" s="103"/>
      <c r="L150" s="61" t="str">
        <f t="shared" si="5"/>
        <v>Not applicable</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373</v>
      </c>
      <c r="H151" s="969"/>
      <c r="I151" s="970"/>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406</v>
      </c>
      <c r="H152" s="969"/>
      <c r="I152" s="970"/>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45">
      <c r="A153" s="330" t="s">
        <v>1796</v>
      </c>
      <c r="B153" s="957" t="s">
        <v>1870</v>
      </c>
      <c r="C153" s="957"/>
      <c r="D153" s="957"/>
      <c r="E153" s="957"/>
      <c r="F153" s="957"/>
      <c r="G153" s="968" t="s">
        <v>543</v>
      </c>
      <c r="H153" s="969"/>
      <c r="I153" s="970"/>
      <c r="J153" s="81"/>
      <c r="K153" s="103"/>
      <c r="L153" s="61" t="str">
        <f t="shared" si="5"/>
        <v>Report from the National Center for the Supply of Essential Medicines and Medical Consumables (CENAME)</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45.75" thickBot="1">
      <c r="A157" s="245" t="s">
        <v>1875</v>
      </c>
      <c r="B157" s="977" t="s">
        <v>1876</v>
      </c>
      <c r="C157" s="977"/>
      <c r="D157" s="977"/>
      <c r="E157" s="977"/>
      <c r="F157" s="977"/>
      <c r="G157" s="1104" t="s">
        <v>2220</v>
      </c>
      <c r="H157" s="1105"/>
      <c r="I157" s="1106"/>
      <c r="J157" s="81"/>
      <c r="K157" s="103"/>
      <c r="L157" s="61" t="str">
        <f>G157</f>
        <v>In general, stockouts at the central and regional levels are not a problem; the real problem is the availability of contraceptives at health centers</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1096" priority="46">
      <formula>$G$92="Don't know"</formula>
    </cfRule>
    <cfRule type="expression" dxfId="1095" priority="47">
      <formula>$G$92="no"</formula>
    </cfRule>
  </conditionalFormatting>
  <conditionalFormatting sqref="G96:I96">
    <cfRule type="expression" dxfId="1094" priority="44">
      <formula>$G$95="Don't know"</formula>
    </cfRule>
    <cfRule type="expression" dxfId="1093" priority="45">
      <formula>$G$95="No"</formula>
    </cfRule>
  </conditionalFormatting>
  <conditionalFormatting sqref="G98:I98">
    <cfRule type="expression" dxfId="1092" priority="42">
      <formula>$G$97="Don't know"</formula>
    </cfRule>
    <cfRule type="expression" dxfId="1091" priority="43">
      <formula>$G$97="No"</formula>
    </cfRule>
  </conditionalFormatting>
  <conditionalFormatting sqref="G88:I91">
    <cfRule type="expression" dxfId="1090" priority="40">
      <formula>$I$86="Don't know"</formula>
    </cfRule>
    <cfRule type="expression" dxfId="1089" priority="41">
      <formula>$I$86="No"</formula>
    </cfRule>
  </conditionalFormatting>
  <conditionalFormatting sqref="F111:I111">
    <cfRule type="expression" dxfId="1088" priority="36">
      <formula>$E$111="Don't know"</formula>
    </cfRule>
    <cfRule type="expression" dxfId="1087" priority="39">
      <formula>$E$111="No"</formula>
    </cfRule>
  </conditionalFormatting>
  <conditionalFormatting sqref="F112:I112">
    <cfRule type="expression" dxfId="1086" priority="35">
      <formula>$E$112="Don't know"</formula>
    </cfRule>
    <cfRule type="expression" dxfId="1085" priority="38">
      <formula>$E$112="No"</formula>
    </cfRule>
  </conditionalFormatting>
  <conditionalFormatting sqref="F113:I113">
    <cfRule type="expression" dxfId="1084" priority="34">
      <formula>$E$113="Don't know"</formula>
    </cfRule>
    <cfRule type="expression" dxfId="1083" priority="37">
      <formula>$E$113="No"</formula>
    </cfRule>
  </conditionalFormatting>
  <conditionalFormatting sqref="G17:I17 G22:I22">
    <cfRule type="expression" dxfId="1082" priority="31">
      <formula>$E17="Not applicable"</formula>
    </cfRule>
    <cfRule type="expression" dxfId="1081" priority="32">
      <formula>$E17="Don't know"</formula>
    </cfRule>
    <cfRule type="expression" dxfId="1080" priority="33">
      <formula>$E17="No"</formula>
    </cfRule>
  </conditionalFormatting>
  <conditionalFormatting sqref="E15:E23 G17:I17 I24:I25 E13:I13 G22:I22">
    <cfRule type="expression" dxfId="1079" priority="30">
      <formula>$I$12="Don't know"</formula>
    </cfRule>
  </conditionalFormatting>
  <conditionalFormatting sqref="E15:E23 G17:I17 I24:I25 E13:I13 G22:I22">
    <cfRule type="expression" dxfId="1078" priority="29">
      <formula>$I$12="Not applicable"</formula>
    </cfRule>
  </conditionalFormatting>
  <conditionalFormatting sqref="E15:E23 G17:I17 I24:I25 E13:I13 G22:I22">
    <cfRule type="expression" dxfId="1077" priority="28">
      <formula>$I$12="No"</formula>
    </cfRule>
  </conditionalFormatting>
  <conditionalFormatting sqref="G15:I15">
    <cfRule type="expression" dxfId="1076" priority="25">
      <formula>$E$15="Ne s’applique pas"</formula>
    </cfRule>
    <cfRule type="expression" dxfId="1075" priority="26">
      <formula>$E$15="Ne sais pas"</formula>
    </cfRule>
    <cfRule type="expression" dxfId="1074" priority="27">
      <formula>$E$15="Non"</formula>
    </cfRule>
  </conditionalFormatting>
  <conditionalFormatting sqref="G15:I16">
    <cfRule type="expression" dxfId="1073" priority="24">
      <formula>$I$12="Ne sais pas"</formula>
    </cfRule>
  </conditionalFormatting>
  <conditionalFormatting sqref="G15:I16">
    <cfRule type="expression" dxfId="1072" priority="23">
      <formula>$I$12="Ne s’applique pas"</formula>
    </cfRule>
  </conditionalFormatting>
  <conditionalFormatting sqref="G15:I16">
    <cfRule type="expression" dxfId="1071" priority="22">
      <formula>$I$12="Non"</formula>
    </cfRule>
  </conditionalFormatting>
  <conditionalFormatting sqref="G16:I16">
    <cfRule type="expression" dxfId="1070" priority="19">
      <formula>$E16="Ne s’applique pas"</formula>
    </cfRule>
    <cfRule type="expression" dxfId="1069" priority="20">
      <formula>$E16="Ne sais pas"</formula>
    </cfRule>
    <cfRule type="expression" dxfId="1068" priority="21">
      <formula>$E16="Non"</formula>
    </cfRule>
  </conditionalFormatting>
  <conditionalFormatting sqref="G18:I20">
    <cfRule type="expression" dxfId="1067" priority="16">
      <formula>$E18="Ne s’applique pas"</formula>
    </cfRule>
    <cfRule type="expression" dxfId="1066" priority="17">
      <formula>$E18="Ne sais pas"</formula>
    </cfRule>
    <cfRule type="expression" dxfId="1065" priority="18">
      <formula>$E18="Non"</formula>
    </cfRule>
  </conditionalFormatting>
  <conditionalFormatting sqref="G18:I20">
    <cfRule type="expression" dxfId="1064" priority="15">
      <formula>$I$12="Ne sais pas"</formula>
    </cfRule>
  </conditionalFormatting>
  <conditionalFormatting sqref="G18:I20">
    <cfRule type="expression" dxfId="1063" priority="14">
      <formula>$I$12="Ne s’applique pas"</formula>
    </cfRule>
  </conditionalFormatting>
  <conditionalFormatting sqref="G18:I20">
    <cfRule type="expression" dxfId="1062" priority="13">
      <formula>$I$12="Non"</formula>
    </cfRule>
  </conditionalFormatting>
  <conditionalFormatting sqref="G21:I21">
    <cfRule type="expression" dxfId="1061" priority="10">
      <formula>$E21="Ne s’applique pas"</formula>
    </cfRule>
    <cfRule type="expression" dxfId="1060" priority="11">
      <formula>$E21="Ne sais pas"</formula>
    </cfRule>
    <cfRule type="expression" dxfId="1059" priority="12">
      <formula>$E21="Non"</formula>
    </cfRule>
  </conditionalFormatting>
  <conditionalFormatting sqref="G21:I21">
    <cfRule type="expression" dxfId="1058" priority="9">
      <formula>$I$12="Ne sais pas"</formula>
    </cfRule>
  </conditionalFormatting>
  <conditionalFormatting sqref="G21:I21">
    <cfRule type="expression" dxfId="1057" priority="8">
      <formula>$I$12="Ne s’applique pas"</formula>
    </cfRule>
  </conditionalFormatting>
  <conditionalFormatting sqref="G21:I21">
    <cfRule type="expression" dxfId="1056" priority="7">
      <formula>$I$12="Non"</formula>
    </cfRule>
  </conditionalFormatting>
  <conditionalFormatting sqref="G23:I23">
    <cfRule type="expression" dxfId="1055" priority="4">
      <formula>$E23="Ne s’applique pas"</formula>
    </cfRule>
    <cfRule type="expression" dxfId="1054" priority="5">
      <formula>$E23="Ne sais pas"</formula>
    </cfRule>
    <cfRule type="expression" dxfId="1053" priority="6">
      <formula>$E23="Non"</formula>
    </cfRule>
  </conditionalFormatting>
  <conditionalFormatting sqref="G23:I23">
    <cfRule type="expression" dxfId="1052" priority="3">
      <formula>$I$12="Ne sais pas"</formula>
    </cfRule>
  </conditionalFormatting>
  <conditionalFormatting sqref="G23:I23">
    <cfRule type="expression" dxfId="1051" priority="2">
      <formula>$I$12="Ne s’applique pas"</formula>
    </cfRule>
  </conditionalFormatting>
  <conditionalFormatting sqref="G23:I23">
    <cfRule type="expression" dxfId="1050" priority="1">
      <formula>$I$12="Non"</formula>
    </cfRule>
  </conditionalFormatting>
  <dataValidations count="18">
    <dataValidation type="list" allowBlank="1" showInputMessage="1" showErrorMessage="1" error="Please select from the dropdown list" prompt="Please select from the dropdown list" sqref="G28 I28" xr:uid="{00000000-0002-0000-0D00-000000000000}">
      <formula1>"January, February, March, April, May, June, July August, September, October, November, December, Don’t know"</formula1>
    </dataValidation>
    <dataValidation type="list" allowBlank="1" showInputMessage="1" showErrorMessage="1" error="Please choose from the dropdown list." prompt="Please select from the dropdown list" sqref="H120:I129" xr:uid="{00000000-0002-0000-0D00-000001000000}">
      <formula1>"Yes, No, Don't know"</formula1>
    </dataValidation>
    <dataValidation type="list" allowBlank="1" showInputMessage="1" showErrorMessage="1" error="Please choose from the dropdown list." prompt="Please select from the dropdown list" sqref="E115:I117 G143:I151 G155:I156" xr:uid="{00000000-0002-0000-0D00-000002000000}">
      <formula1>"Yes, No, Don't know, Not applicable"</formula1>
    </dataValidation>
    <dataValidation type="list" errorStyle="warning" allowBlank="1" showInputMessage="1" prompt="Please select from the dropdown list if possible. If you cannot find a provider cadre that fits, you may write it in." sqref="F101:I108" xr:uid="{00000000-0002-0000-0D00-000003000000}">
      <formula1>"Community health worker, Auxiliary nurse, Auxiliary nurse midwife, Midwife, Nurse, Clinical Officer, Doctor, Don’t know, Not applicable"</formula1>
    </dataValidation>
    <dataValidation allowBlank="1" showInputMessage="1" prompt="Please provide the name of the contraceptive" sqref="F83:I83" xr:uid="{00000000-0002-0000-0D00-000004000000}"/>
    <dataValidation type="list" allowBlank="1" showInputMessage="1" showErrorMessage="1" error="Please choose from the dropdown list." prompt="Please select from the dropdown list." sqref="G95:I95 G97:I97" xr:uid="{00000000-0002-0000-0D00-000005000000}">
      <formula1>"Yes, No, Don't know"</formula1>
    </dataValidation>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0D00-000006000000}"/>
    <dataValidation allowBlank="1" showInputMessage="1" showErrorMessage="1" promptTitle="This will auto-calculate" prompt="It contains the following formula: Government internally generated spending (question B8a) /Total government spending (question B8c" sqref="G58" xr:uid="{00000000-0002-0000-0D00-000007000000}"/>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0D00-000008000000}"/>
    <dataValidation type="list" allowBlank="1" showInputMessage="1" showErrorMessage="1" error="Please select from the dropdown list" prompt="Please select from the dropdown list" sqref="E111:E113 G66:I66" xr:uid="{00000000-0002-0000-0D00-000009000000}">
      <formula1>"Yes, No, Don't know"</formula1>
    </dataValidation>
    <dataValidation type="list" allowBlank="1" showInputMessage="1" showErrorMessage="1" error="Please select from the dropdown list" prompt="Please select from the dropdown list" sqref="G90:I91 I111:I113" xr:uid="{00000000-0002-0000-0D00-00000A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0D00-00000B000000}">
      <formula1>"Yes, No, Don't know, Not applicable"</formula1>
    </dataValidation>
    <dataValidation type="list" allowBlank="1" showInputMessage="1" showErrorMessage="1" error="Please choose from the dropdown list." sqref="G63 I25 H136:H139" xr:uid="{00000000-0002-0000-0D00-00000C000000}">
      <formula1>"Yes, No, Don't know, Not applicable"</formula1>
    </dataValidation>
    <dataValidation type="list" allowBlank="1" showErrorMessage="1" error="Please choose from the dropdown list." sqref="I41" xr:uid="{00000000-0002-0000-0D00-00000D000000}">
      <formula1>"Yes, No, Don't know"</formula1>
    </dataValidation>
    <dataValidation type="list" allowBlank="1" showInputMessage="1" showErrorMessage="1" error="Please choose from the dropdown list." sqref="J95:K95 J97:K97 G60 I34 E44 E46 E51 E53:E54 G92:I92 I32" xr:uid="{00000000-0002-0000-0D00-00000E000000}">
      <formula1>"Yes, No, Don't know"</formula1>
    </dataValidation>
    <dataValidation type="list" allowBlank="1" showInputMessage="1" showErrorMessage="1" error="Please choose from the dropdown list." prompt="Please select from the dropdown list" sqref="G61:I61" xr:uid="{00000000-0002-0000-0D00-00000F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I24" xr:uid="{00000000-0002-0000-0D00-000010000000}">
      <formula1>"0 times, 1-2 times, 3-5 times, 6 or more times, Don't know"</formula1>
    </dataValidation>
    <dataValidation type="list" allowBlank="1" showInputMessage="1" showErrorMessage="1" errorTitle="Choose from dropdown" error="Please choose from the dropdown list." prompt="Please select from the dropdown list." sqref="I86" xr:uid="{00000000-0002-0000-0D00-000011000000}">
      <formula1>"Yes, No,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E186"/>
  <sheetViews>
    <sheetView showGridLines="0" showRowColHeaders="0" zoomScaleNormal="10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12</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52.5" customHeight="1">
      <c r="A13" s="326" t="s">
        <v>1670</v>
      </c>
      <c r="B13" s="957" t="s">
        <v>1671</v>
      </c>
      <c r="C13" s="957"/>
      <c r="D13" s="958"/>
      <c r="E13" s="959" t="s">
        <v>545</v>
      </c>
      <c r="F13" s="960"/>
      <c r="G13" s="960"/>
      <c r="H13" s="960"/>
      <c r="I13" s="961"/>
      <c r="J13" s="81"/>
      <c r="K13" s="104" t="str">
        <f>E13</f>
        <v>There is not a formal CS committee, but there is an ad hoc coordination and follow-up mechanism in which the National Reproductive Health Program (PNSR), the General Directorate of Pharmacy and Medicines (DGFM), and UNFPA participate.</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347</v>
      </c>
      <c r="F15" s="329" t="s">
        <v>1675</v>
      </c>
      <c r="G15" s="968"/>
      <c r="H15" s="969"/>
      <c r="I15" s="970"/>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c r="A16" s="330" t="s">
        <v>1676</v>
      </c>
      <c r="B16" s="957" t="s">
        <v>1677</v>
      </c>
      <c r="C16" s="957"/>
      <c r="D16" s="958"/>
      <c r="E16" s="788" t="s">
        <v>347</v>
      </c>
      <c r="F16" s="331" t="s">
        <v>1675</v>
      </c>
      <c r="G16" s="968"/>
      <c r="H16" s="969"/>
      <c r="I16" s="970"/>
      <c r="J16" s="81"/>
      <c r="K16" s="68"/>
      <c r="L16" s="61">
        <f t="shared" si="0"/>
        <v>0</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347</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347</v>
      </c>
      <c r="F18" s="331" t="s">
        <v>1682</v>
      </c>
      <c r="G18" s="968"/>
      <c r="H18" s="969"/>
      <c r="I18" s="970"/>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343</v>
      </c>
      <c r="F19" s="331" t="s">
        <v>1685</v>
      </c>
      <c r="G19" s="968" t="s">
        <v>546</v>
      </c>
      <c r="H19" s="969"/>
      <c r="I19" s="970"/>
      <c r="J19" s="81"/>
      <c r="K19" s="68"/>
      <c r="L19" s="61" t="str">
        <f t="shared" si="0"/>
        <v>United Nations Population Fund (UNFPA)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37.5" customHeight="1">
      <c r="A20" s="330" t="s">
        <v>1686</v>
      </c>
      <c r="B20" s="957" t="s">
        <v>1687</v>
      </c>
      <c r="C20" s="957"/>
      <c r="D20" s="958"/>
      <c r="E20" s="788" t="s">
        <v>343</v>
      </c>
      <c r="F20" s="331" t="s">
        <v>1688</v>
      </c>
      <c r="G20" s="968" t="s">
        <v>547</v>
      </c>
      <c r="H20" s="969"/>
      <c r="I20" s="970"/>
      <c r="J20" s="81"/>
      <c r="K20" s="68"/>
      <c r="L20" s="61" t="str">
        <f t="shared" si="0"/>
        <v>National Reproductive Health Program (PNSR), General Directorate of Pharmacy and Medicines (DGFM)</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343</v>
      </c>
      <c r="F21" s="331" t="s">
        <v>1691</v>
      </c>
      <c r="G21" s="968" t="s">
        <v>548</v>
      </c>
      <c r="H21" s="969"/>
      <c r="I21" s="970"/>
      <c r="J21" s="81"/>
      <c r="K21" s="68"/>
      <c r="L21" s="61" t="str">
        <f t="shared" si="0"/>
        <v>Central Warehouse (DGFM)</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347</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354</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373</v>
      </c>
      <c r="F26" s="332" t="s">
        <v>1702</v>
      </c>
      <c r="G26" s="43" t="s">
        <v>373</v>
      </c>
      <c r="H26" s="333" t="s">
        <v>1703</v>
      </c>
      <c r="I26" s="57" t="s">
        <v>373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230910</v>
      </c>
      <c r="I29" s="996"/>
      <c r="J29" s="97"/>
      <c r="K29" s="67"/>
      <c r="L29" s="61"/>
      <c r="M29" s="336">
        <f>H29</f>
        <v>230910</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452</v>
      </c>
      <c r="H30" s="337" t="s">
        <v>1713</v>
      </c>
      <c r="I30" s="484" t="s">
        <v>453</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c r="A31" s="338" t="s">
        <v>1670</v>
      </c>
      <c r="B31" s="971" t="s">
        <v>1714</v>
      </c>
      <c r="C31" s="971"/>
      <c r="D31" s="971"/>
      <c r="E31" s="971"/>
      <c r="F31" s="971"/>
      <c r="G31" s="1204" t="s">
        <v>549</v>
      </c>
      <c r="H31" s="1205"/>
      <c r="I31" s="1206"/>
      <c r="J31" s="97"/>
      <c r="K31" s="67"/>
      <c r="L31" s="61" t="str">
        <f>G31</f>
        <v>PNSR, DGFM with support from UNFPA</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92364</v>
      </c>
      <c r="G37" s="48" t="s">
        <v>406</v>
      </c>
      <c r="H37" s="49" t="s">
        <v>550</v>
      </c>
      <c r="I37" s="50" t="s">
        <v>551</v>
      </c>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36.75" customHeight="1" thickBot="1">
      <c r="A39" s="347" t="s">
        <v>1678</v>
      </c>
      <c r="B39" s="979" t="s">
        <v>1728</v>
      </c>
      <c r="C39" s="979"/>
      <c r="D39" s="979"/>
      <c r="E39" s="980"/>
      <c r="F39" s="348">
        <f>F37+F38</f>
        <v>92364</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485"/>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343</v>
      </c>
      <c r="F44" s="47">
        <v>92364</v>
      </c>
      <c r="G44" s="53" t="s">
        <v>406</v>
      </c>
      <c r="H44" s="54" t="s">
        <v>552</v>
      </c>
      <c r="I44" s="50" t="s">
        <v>553</v>
      </c>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t="s">
        <v>551</v>
      </c>
      <c r="F45" s="960"/>
      <c r="G45" s="960"/>
      <c r="H45" s="960"/>
      <c r="I45" s="961"/>
      <c r="J45" s="356"/>
      <c r="K45" s="357" t="str">
        <f>E45</f>
        <v>National Budget</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92364</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343</v>
      </c>
      <c r="F51" s="47">
        <v>138546</v>
      </c>
      <c r="G51" s="53" t="s">
        <v>406</v>
      </c>
      <c r="H51" s="55" t="s">
        <v>552</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554</v>
      </c>
      <c r="F52" s="1014"/>
      <c r="G52" s="1014"/>
      <c r="H52" s="1014"/>
      <c r="I52" s="1015"/>
      <c r="J52" s="29"/>
      <c r="K52" s="360" t="str">
        <f>E52</f>
        <v>UNFPA Funds</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347</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138546</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86.25" customHeight="1">
      <c r="A57" s="362" t="s">
        <v>1756</v>
      </c>
      <c r="B57" s="1003" t="s">
        <v>1757</v>
      </c>
      <c r="C57" s="1003"/>
      <c r="D57" s="1003"/>
      <c r="E57" s="1003"/>
      <c r="F57" s="1004"/>
      <c r="G57" s="363">
        <f>F48/(F48+F55)</f>
        <v>0.4</v>
      </c>
      <c r="H57" s="1005" t="s">
        <v>555</v>
      </c>
      <c r="I57" s="1006"/>
      <c r="J57" s="97"/>
      <c r="K57" s="103"/>
      <c r="L57" s="61"/>
      <c r="M57" s="364" t="str">
        <f>H57</f>
        <v xml:space="preserve">Comments: The Ministry of Health (MS) and UNFPA share the cost of contraceptives. In 2014 the MS paid 40% of the total budget/cost for contraceptives.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1</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556</v>
      </c>
      <c r="H61" s="1017"/>
      <c r="I61" s="1018"/>
      <c r="J61" s="104"/>
      <c r="K61" s="96"/>
      <c r="L61" s="86" t="str">
        <f>G61</f>
        <v>Third-party agent (e.g. UNFPA/ Crown Agents)</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t="s">
        <v>407</v>
      </c>
      <c r="H62" s="969"/>
      <c r="I62" s="970"/>
      <c r="J62" s="97"/>
      <c r="K62" s="96"/>
      <c r="L62" s="86" t="str">
        <f>G62</f>
        <v>UNFPA</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347</v>
      </c>
      <c r="H63" s="1017"/>
      <c r="I63" s="1018"/>
      <c r="J63" s="97"/>
      <c r="K63" s="96"/>
      <c r="L63" s="86" t="str">
        <f>G63</f>
        <v>No</v>
      </c>
      <c r="M63" s="60"/>
      <c r="N63" s="60"/>
      <c r="O63" s="60"/>
      <c r="P63" s="60"/>
      <c r="Q63" s="60"/>
      <c r="R63" s="61"/>
      <c r="S63" s="62"/>
      <c r="T63" s="60"/>
      <c r="U63" s="70"/>
      <c r="V63" s="70"/>
      <c r="W63" s="70"/>
      <c r="X63" s="71"/>
      <c r="Y63" s="71"/>
      <c r="Z63" s="84"/>
      <c r="AA63" s="85"/>
      <c r="AB63" s="73"/>
    </row>
    <row r="64" spans="1:28" s="24" customFormat="1" ht="100.5" customHeight="1" thickBot="1">
      <c r="A64" s="181" t="s">
        <v>1768</v>
      </c>
      <c r="B64" s="1041" t="s">
        <v>1769</v>
      </c>
      <c r="C64" s="1041"/>
      <c r="D64" s="1042"/>
      <c r="E64" s="1043" t="s">
        <v>2221</v>
      </c>
      <c r="F64" s="1044"/>
      <c r="G64" s="1044"/>
      <c r="H64" s="1044"/>
      <c r="I64" s="1045"/>
      <c r="J64" s="81"/>
      <c r="K64" s="96" t="str">
        <f>E64</f>
        <v>Note that in the 2012-2016 program between the MS and UNFPA, the two institutions signed a Memorandum of Understanding (MOU) for a gradual appropriation by the MS of contraceptive procurement costs. The MS began with a contribution of 20% and will end in 2016 contributing 80% of the total contraceptives budget/cost. The plan is that the MS will pay 100% of contraceptive costs beginning in 2017. This gradual process is as follows: 2012 - 0%/ 2013 - 25% / 2014- 40% / 2015-55% / 2016 - 80%.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433"/>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104" t="s">
        <v>557</v>
      </c>
      <c r="F67" s="1105"/>
      <c r="G67" s="1105"/>
      <c r="H67" s="1105"/>
      <c r="I67" s="1106"/>
      <c r="J67" s="81"/>
      <c r="K67" s="96" t="str">
        <f>E67</f>
        <v>The plan is for the MS to pay 55% of contraceptive costs in 2015.</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373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373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347</v>
      </c>
      <c r="G74" s="787" t="s">
        <v>343</v>
      </c>
      <c r="H74" s="787" t="s">
        <v>343</v>
      </c>
      <c r="I74" s="46" t="s">
        <v>373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347</v>
      </c>
      <c r="G75" s="787" t="s">
        <v>343</v>
      </c>
      <c r="H75" s="787" t="s">
        <v>343</v>
      </c>
      <c r="I75" s="46" t="s">
        <v>373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373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373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347</v>
      </c>
      <c r="G78" s="787" t="s">
        <v>343</v>
      </c>
      <c r="H78" s="787" t="s">
        <v>343</v>
      </c>
      <c r="I78" s="46" t="s">
        <v>373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347</v>
      </c>
      <c r="H79" s="787" t="s">
        <v>347</v>
      </c>
      <c r="I79" s="46" t="s">
        <v>373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347</v>
      </c>
      <c r="G80" s="787" t="s">
        <v>343</v>
      </c>
      <c r="H80" s="787" t="s">
        <v>347</v>
      </c>
      <c r="I80" s="46" t="s">
        <v>373</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347</v>
      </c>
      <c r="G81" s="787" t="s">
        <v>343</v>
      </c>
      <c r="H81" s="787" t="s">
        <v>347</v>
      </c>
      <c r="I81" s="46" t="s">
        <v>373</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373</v>
      </c>
      <c r="G82" s="180" t="s">
        <v>373</v>
      </c>
      <c r="H82" s="180" t="s">
        <v>373</v>
      </c>
      <c r="I82" s="46" t="s">
        <v>373</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180"/>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558</v>
      </c>
      <c r="H88" s="969"/>
      <c r="I88" s="970"/>
      <c r="J88" s="116"/>
      <c r="K88" s="96"/>
      <c r="L88" s="61" t="str">
        <f t="shared" ref="L88:L98" si="1">G88</f>
        <v>Reproductive Health Commodity Security Plan</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559</v>
      </c>
      <c r="H89" s="969"/>
      <c r="I89" s="970"/>
      <c r="J89" s="116"/>
      <c r="K89" s="96"/>
      <c r="L89" s="61" t="str">
        <f t="shared" si="1"/>
        <v>2012-2017</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560</v>
      </c>
      <c r="H93" s="1059"/>
      <c r="I93" s="1060"/>
      <c r="J93" s="382"/>
      <c r="K93" s="383"/>
      <c r="L93" s="61" t="str">
        <f t="shared" si="1"/>
        <v>Public sector, commercial sector, NGO</v>
      </c>
      <c r="M93" s="384"/>
      <c r="N93" s="385"/>
      <c r="O93" s="385"/>
      <c r="P93" s="384"/>
      <c r="Q93" s="386"/>
      <c r="R93" s="384"/>
      <c r="S93" s="386"/>
      <c r="T93" s="384"/>
      <c r="U93" s="387"/>
      <c r="V93" s="387"/>
      <c r="W93" s="387"/>
      <c r="X93" s="387"/>
      <c r="Y93" s="387"/>
      <c r="Z93" s="388"/>
      <c r="AA93" s="389"/>
      <c r="AB93" s="390"/>
    </row>
    <row r="94" spans="1:28" s="391" customFormat="1" ht="41.25" customHeight="1">
      <c r="A94" s="330" t="s">
        <v>1676</v>
      </c>
      <c r="B94" s="957" t="s">
        <v>1813</v>
      </c>
      <c r="C94" s="957"/>
      <c r="D94" s="957"/>
      <c r="E94" s="957"/>
      <c r="F94" s="958"/>
      <c r="G94" s="1058" t="s">
        <v>561</v>
      </c>
      <c r="H94" s="1059"/>
      <c r="I94" s="1060"/>
      <c r="J94" s="382"/>
      <c r="K94" s="383"/>
      <c r="L94" s="61" t="str">
        <f t="shared" si="1"/>
        <v xml:space="preserve">The amount is symbolic for the public and NGO sectors for the different contraceptives. </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347</v>
      </c>
      <c r="H95" s="1070"/>
      <c r="I95" s="1071"/>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347</v>
      </c>
      <c r="H97" s="1067"/>
      <c r="I97" s="1068"/>
      <c r="J97" s="392"/>
      <c r="K97" s="393"/>
      <c r="L97" s="61" t="str">
        <f t="shared" si="1"/>
        <v>No</v>
      </c>
      <c r="M97" s="60"/>
      <c r="N97" s="60"/>
      <c r="O97" s="60"/>
      <c r="P97" s="60"/>
      <c r="Q97" s="61"/>
      <c r="R97" s="60"/>
      <c r="S97" s="61"/>
      <c r="T97" s="60"/>
      <c r="U97" s="70"/>
      <c r="V97" s="70"/>
      <c r="W97" s="70"/>
      <c r="X97" s="71"/>
      <c r="Y97" s="71"/>
      <c r="Z97" s="84"/>
      <c r="AA97" s="85"/>
      <c r="AB97" s="73"/>
    </row>
    <row r="98" spans="1:29" s="24" customFormat="1" ht="20.100000000000001" customHeight="1" thickBot="1">
      <c r="A98" s="326" t="s">
        <v>1670</v>
      </c>
      <c r="B98" s="1041" t="s">
        <v>1816</v>
      </c>
      <c r="C98" s="1041"/>
      <c r="D98" s="1041"/>
      <c r="E98" s="1041"/>
      <c r="F98" s="1042"/>
      <c r="G98" s="1216"/>
      <c r="H98" s="1217"/>
      <c r="I98" s="1218"/>
      <c r="J98" s="115"/>
      <c r="K98" s="103"/>
      <c r="L98" s="61">
        <f t="shared" si="1"/>
        <v>0</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463</v>
      </c>
      <c r="G101" s="1137"/>
      <c r="H101" s="1138" t="s">
        <v>463</v>
      </c>
      <c r="I101" s="1139"/>
      <c r="J101" s="122"/>
      <c r="K101" s="103"/>
      <c r="L101" s="61"/>
      <c r="M101" s="117" t="str">
        <f t="shared" ref="M101:M108" si="2">H101</f>
        <v>Nurse</v>
      </c>
      <c r="N101" s="86"/>
      <c r="O101" s="117" t="str">
        <f t="shared" ref="O101:O108" si="3">F101</f>
        <v>Nurse</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463</v>
      </c>
      <c r="G102" s="1137"/>
      <c r="H102" s="1138" t="s">
        <v>463</v>
      </c>
      <c r="I102" s="1139"/>
      <c r="J102" s="122"/>
      <c r="K102" s="103"/>
      <c r="L102" s="61"/>
      <c r="M102" s="117" t="str">
        <f t="shared" si="2"/>
        <v>Nurse</v>
      </c>
      <c r="N102" s="86"/>
      <c r="O102" s="117" t="str">
        <f t="shared" si="3"/>
        <v>Nurse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463</v>
      </c>
      <c r="G103" s="1137"/>
      <c r="H103" s="1138" t="s">
        <v>463</v>
      </c>
      <c r="I103" s="1139"/>
      <c r="J103" s="122"/>
      <c r="K103" s="103"/>
      <c r="L103" s="61"/>
      <c r="M103" s="117" t="str">
        <f t="shared" si="2"/>
        <v>Nurse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463</v>
      </c>
      <c r="G104" s="1137"/>
      <c r="H104" s="1138" t="s">
        <v>463</v>
      </c>
      <c r="I104" s="1139"/>
      <c r="J104" s="122"/>
      <c r="K104" s="103"/>
      <c r="L104" s="61"/>
      <c r="M104" s="117" t="str">
        <f t="shared" si="2"/>
        <v>Nurse</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463</v>
      </c>
      <c r="G105" s="1137"/>
      <c r="H105" s="1138" t="s">
        <v>360</v>
      </c>
      <c r="I105" s="1139"/>
      <c r="J105" s="122"/>
      <c r="K105" s="103"/>
      <c r="L105" s="61"/>
      <c r="M105" s="117" t="str">
        <f t="shared" si="2"/>
        <v>Don't know</v>
      </c>
      <c r="N105" s="86"/>
      <c r="O105" s="117" t="str">
        <f t="shared" si="3"/>
        <v>Nurse</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562</v>
      </c>
      <c r="G106" s="1137"/>
      <c r="H106" s="1138" t="s">
        <v>562</v>
      </c>
      <c r="I106" s="1139"/>
      <c r="J106" s="122"/>
      <c r="K106" s="103"/>
      <c r="L106" s="61"/>
      <c r="M106" s="117" t="str">
        <f t="shared" si="2"/>
        <v>Clinical Officer</v>
      </c>
      <c r="N106" s="86"/>
      <c r="O106" s="117" t="str">
        <f t="shared" si="3"/>
        <v>Clinical Officer</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562</v>
      </c>
      <c r="G107" s="1137"/>
      <c r="H107" s="1138" t="s">
        <v>373</v>
      </c>
      <c r="I107" s="1139"/>
      <c r="J107" s="122"/>
      <c r="K107" s="103"/>
      <c r="L107" s="61"/>
      <c r="M107" s="117" t="str">
        <f t="shared" si="2"/>
        <v>Not applicable</v>
      </c>
      <c r="N107" s="86"/>
      <c r="O107" s="117" t="str">
        <f t="shared" si="3"/>
        <v>Clinical Officer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373</v>
      </c>
      <c r="G108" s="1141"/>
      <c r="H108" s="1138" t="s">
        <v>373</v>
      </c>
      <c r="I108" s="1139"/>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219" t="s">
        <v>2222</v>
      </c>
      <c r="G109" s="1220"/>
      <c r="H109" s="1220"/>
      <c r="I109" s="1221"/>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343</v>
      </c>
      <c r="F116" s="1095"/>
      <c r="G116" s="1095"/>
      <c r="H116" s="1095"/>
      <c r="I116" s="1096"/>
      <c r="J116" s="122"/>
      <c r="K116" s="103" t="str">
        <f>E116</f>
        <v>Yes</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343</v>
      </c>
      <c r="F117" s="1095"/>
      <c r="G117" s="1095"/>
      <c r="H117" s="1095"/>
      <c r="I117" s="1096"/>
      <c r="J117" s="122"/>
      <c r="K117" s="103" t="str">
        <f>E117</f>
        <v>Yes</v>
      </c>
      <c r="L117" s="61"/>
      <c r="M117" s="60"/>
      <c r="N117" s="60"/>
      <c r="O117" s="60"/>
      <c r="P117" s="61"/>
      <c r="Q117" s="60"/>
      <c r="R117" s="60"/>
      <c r="S117" s="60"/>
      <c r="T117" s="60"/>
      <c r="U117" s="70"/>
      <c r="V117" s="70"/>
      <c r="W117" s="70"/>
      <c r="X117" s="71"/>
      <c r="Y117" s="71"/>
      <c r="Z117" s="99"/>
      <c r="AA117" s="85"/>
      <c r="AB117" s="73"/>
    </row>
    <row r="118" spans="1:28" s="24" customFormat="1" ht="39" customHeight="1">
      <c r="A118" s="183"/>
      <c r="B118" s="957" t="s">
        <v>1845</v>
      </c>
      <c r="C118" s="957"/>
      <c r="D118" s="958"/>
      <c r="E118" s="960" t="s">
        <v>563</v>
      </c>
      <c r="F118" s="960"/>
      <c r="G118" s="960"/>
      <c r="H118" s="960"/>
      <c r="I118" s="961"/>
      <c r="J118" s="122"/>
      <c r="K118" s="103" t="str">
        <f>E118</f>
        <v>No payment is required from those who demonstrate their inability to pay with proof of poverty.</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t="s">
        <v>564</v>
      </c>
      <c r="I131" s="1057"/>
      <c r="J131" s="91"/>
      <c r="K131" s="103"/>
      <c r="L131" s="61"/>
      <c r="M131" s="86" t="str">
        <f t="shared" si="4"/>
        <v>The list was updated in 2014.</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541</v>
      </c>
      <c r="F132" s="969"/>
      <c r="G132" s="969"/>
      <c r="H132" s="969"/>
      <c r="I132" s="970"/>
      <c r="J132" s="91"/>
      <c r="K132" s="125" t="str">
        <f>E132</f>
        <v>National Essential Medicines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c r="F133" s="1044"/>
      <c r="G133" s="1044"/>
      <c r="H133" s="1044"/>
      <c r="I133" s="1045"/>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2005</v>
      </c>
      <c r="I135" s="1108"/>
      <c r="J135" s="91"/>
      <c r="K135" s="103"/>
      <c r="L135" s="61"/>
      <c r="M135" s="61">
        <f>H135</f>
        <v>2005</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347</v>
      </c>
      <c r="I138" s="1018"/>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75.75" thickBot="1">
      <c r="A140" s="330" t="s">
        <v>1686</v>
      </c>
      <c r="B140" s="957" t="s">
        <v>1866</v>
      </c>
      <c r="C140" s="957"/>
      <c r="D140" s="958"/>
      <c r="E140" s="1104" t="s">
        <v>565</v>
      </c>
      <c r="F140" s="1105"/>
      <c r="G140" s="1105"/>
      <c r="H140" s="1105"/>
      <c r="I140" s="1106"/>
      <c r="J140" s="91"/>
      <c r="K140" s="125" t="str">
        <f>E140</f>
        <v>Contraceptive security and contraceptive supplies are not mentioned specifically, but improving availability of essential drugs (as measured by number of drugs in the list of the essential drugs available at peripheral health outlets) is in the list of objectives/activities and indicators.</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347</v>
      </c>
      <c r="H149" s="969"/>
      <c r="I149" s="970"/>
      <c r="J149" s="81"/>
      <c r="K149" s="103"/>
      <c r="L149" s="61" t="str">
        <f t="shared" si="5"/>
        <v>No</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373</v>
      </c>
      <c r="H150" s="969"/>
      <c r="I150" s="970"/>
      <c r="J150" s="81"/>
      <c r="K150" s="103"/>
      <c r="L150" s="61" t="str">
        <f t="shared" si="5"/>
        <v>Not applicable</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373</v>
      </c>
      <c r="H151" s="969"/>
      <c r="I151" s="970"/>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406</v>
      </c>
      <c r="H152" s="969"/>
      <c r="I152" s="970"/>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566</v>
      </c>
      <c r="H153" s="969"/>
      <c r="I153" s="970"/>
      <c r="J153" s="81"/>
      <c r="K153" s="103"/>
      <c r="L153" s="61" t="str">
        <f t="shared" si="5"/>
        <v>Logistics management information system and physical inventory at the central warehouse</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347</v>
      </c>
      <c r="H155" s="969"/>
      <c r="I155" s="970"/>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75.75" thickBot="1">
      <c r="A157" s="245" t="s">
        <v>1875</v>
      </c>
      <c r="B157" s="977" t="s">
        <v>1876</v>
      </c>
      <c r="C157" s="977"/>
      <c r="D157" s="977"/>
      <c r="E157" s="977"/>
      <c r="F157" s="977"/>
      <c r="G157" s="1104" t="s">
        <v>2223</v>
      </c>
      <c r="H157" s="1105"/>
      <c r="I157" s="1106"/>
      <c r="J157" s="81"/>
      <c r="K157" s="103"/>
      <c r="L157" s="61" t="str">
        <f>G157</f>
        <v>The Family Planning Program was introduced in Cape Verde in 1978 and the CPR is 44% (EDSR II (DHS II) 2005). The total fertility rate has gone from 7.9 children per woman in 1988 to 2.3 children per woman in 2010 (2010 Census).</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t="s">
        <v>1877</v>
      </c>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1049" priority="22">
      <formula>$G$92="Don't know"</formula>
    </cfRule>
    <cfRule type="expression" dxfId="1048" priority="23">
      <formula>$G$92="no"</formula>
    </cfRule>
  </conditionalFormatting>
  <conditionalFormatting sqref="G96:I96">
    <cfRule type="expression" dxfId="1047" priority="20">
      <formula>$G$95="Don't know"</formula>
    </cfRule>
    <cfRule type="expression" dxfId="1046" priority="21">
      <formula>$G$95="No"</formula>
    </cfRule>
  </conditionalFormatting>
  <conditionalFormatting sqref="G98:I98">
    <cfRule type="expression" dxfId="1045" priority="18">
      <formula>$G$97="Don't know"</formula>
    </cfRule>
    <cfRule type="expression" dxfId="1044" priority="19">
      <formula>$G$97="No"</formula>
    </cfRule>
  </conditionalFormatting>
  <conditionalFormatting sqref="G88:I91">
    <cfRule type="expression" dxfId="1043" priority="16">
      <formula>$I$86="Don't know"</formula>
    </cfRule>
    <cfRule type="expression" dxfId="1042" priority="17">
      <formula>$I$86="No"</formula>
    </cfRule>
  </conditionalFormatting>
  <conditionalFormatting sqref="F111:I111">
    <cfRule type="expression" dxfId="1041" priority="12">
      <formula>$E$111="Don't know"</formula>
    </cfRule>
    <cfRule type="expression" dxfId="1040" priority="15">
      <formula>$E$111="No"</formula>
    </cfRule>
  </conditionalFormatting>
  <conditionalFormatting sqref="F112:I112">
    <cfRule type="expression" dxfId="1039" priority="11">
      <formula>$E$112="Don't know"</formula>
    </cfRule>
    <cfRule type="expression" dxfId="1038" priority="14">
      <formula>$E$112="No"</formula>
    </cfRule>
  </conditionalFormatting>
  <conditionalFormatting sqref="F113:I113">
    <cfRule type="expression" dxfId="1037" priority="10">
      <formula>$E$113="Don't know"</formula>
    </cfRule>
    <cfRule type="expression" dxfId="1036" priority="13">
      <formula>$E$113="No"</formula>
    </cfRule>
  </conditionalFormatting>
  <conditionalFormatting sqref="G15:I15">
    <cfRule type="expression" dxfId="1035" priority="7">
      <formula>$E$15="Not applicable"</formula>
    </cfRule>
    <cfRule type="expression" dxfId="1034" priority="8">
      <formula>$E$15="Don't know"</formula>
    </cfRule>
    <cfRule type="expression" dxfId="1033" priority="9">
      <formula>$E$15="No"</formula>
    </cfRule>
  </conditionalFormatting>
  <conditionalFormatting sqref="G16:I23">
    <cfRule type="expression" dxfId="1032" priority="4">
      <formula>$E16="Not applicable"</formula>
    </cfRule>
    <cfRule type="expression" dxfId="1031" priority="5">
      <formula>$E16="Don't know"</formula>
    </cfRule>
    <cfRule type="expression" dxfId="1030" priority="6">
      <formula>$E16="No"</formula>
    </cfRule>
  </conditionalFormatting>
  <conditionalFormatting sqref="E15:E23 G15:I23 I24:I25 E13:I13">
    <cfRule type="expression" dxfId="1029" priority="3">
      <formula>$I$12="Don't know"</formula>
    </cfRule>
  </conditionalFormatting>
  <conditionalFormatting sqref="E15:E23 G15:I23 I24:I25 E13:I13">
    <cfRule type="expression" dxfId="1028" priority="2">
      <formula>$I$12="Not applicable"</formula>
    </cfRule>
  </conditionalFormatting>
  <conditionalFormatting sqref="E15:E23 G15:I23 I24:I25 E13:I13">
    <cfRule type="expression" dxfId="1027"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0E00-000000000000}">
      <formula1>"Yes, No, Don't know"</formula1>
    </dataValidation>
    <dataValidation type="list" allowBlank="1" showInputMessage="1" showErrorMessage="1" error="Please choose from the dropdown list." sqref="I24" xr:uid="{00000000-0002-0000-0E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0E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0E00-000003000000}">
      <formula1>"Yes, No, Don't know"</formula1>
    </dataValidation>
    <dataValidation type="list" allowBlank="1" showErrorMessage="1" error="Please choose from the dropdown list." sqref="I41" xr:uid="{00000000-0002-0000-0E00-000004000000}">
      <formula1>"Yes, No, Don't know"</formula1>
    </dataValidation>
    <dataValidation type="list" allowBlank="1" showInputMessage="1" showErrorMessage="1" error="Please choose from the dropdown list." sqref="G63 H136:H139 I25" xr:uid="{00000000-0002-0000-0E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0E00-000006000000}">
      <formula1>"Yes, No, Don't know, Not applicable"</formula1>
    </dataValidation>
    <dataValidation type="list" allowBlank="1" showInputMessage="1" showErrorMessage="1" error="Please select from the dropdown list" prompt="Please select from the dropdown list" sqref="G90:I91 I111:I113" xr:uid="{00000000-0002-0000-0E00-000007000000}">
      <formula1>"Yes, No, Don't know, Not applicable"</formula1>
    </dataValidation>
    <dataValidation type="list" allowBlank="1" showInputMessage="1" showErrorMessage="1" error="Please select from the dropdown list" prompt="Please select from the dropdown list" sqref="E111:E113 G66:I66" xr:uid="{00000000-0002-0000-0E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0E00-000009000000}"/>
    <dataValidation allowBlank="1" showInputMessage="1" showErrorMessage="1" promptTitle="This will auto-calculate" prompt="It contains the following formula: Government internally generated spending (question B8a) /Total government spending (question B8c" sqref="G58" xr:uid="{00000000-0002-0000-0E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0E00-00000B000000}"/>
    <dataValidation type="list" allowBlank="1" showInputMessage="1" showErrorMessage="1" error="Please choose from the dropdown list." prompt="Please select from the dropdown list." sqref="G95:I95 G97:I97" xr:uid="{00000000-0002-0000-0E00-00000C000000}">
      <formula1>"Yes, No, Don't know"</formula1>
    </dataValidation>
    <dataValidation allowBlank="1" showInputMessage="1" prompt="Please provide the name of the contraceptive" sqref="F83:I83" xr:uid="{00000000-0002-0000-0E00-00000D000000}"/>
    <dataValidation type="list" errorStyle="warning" allowBlank="1" showInputMessage="1" prompt="Please select from the dropdown list if possible. If you cannot find a provider cadre that fits, you may write it in." sqref="F101:I108" xr:uid="{00000000-0002-0000-0E00-00000E000000}">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55:I156 G143:I151" xr:uid="{00000000-0002-0000-0E00-00000F000000}">
      <formula1>"Yes, No, Don't know, Not applicable"</formula1>
    </dataValidation>
    <dataValidation type="list" allowBlank="1" showInputMessage="1" showErrorMessage="1" error="Please choose from the dropdown list." prompt="Please select from the dropdown list" sqref="H120:I129" xr:uid="{00000000-0002-0000-0E00-000010000000}">
      <formula1>"Yes, No, Don't know"</formula1>
    </dataValidation>
    <dataValidation type="list" allowBlank="1" showInputMessage="1" showErrorMessage="1" error="Please select from the dropdown list" prompt="Please select from the dropdown list" sqref="G28 I28" xr:uid="{00000000-0002-0000-0E00-000011000000}">
      <formula1>"January, February, March, April, May, June, July August, September, October, November, December, Don’t know"</formula1>
    </dataValidation>
  </dataValidation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2224</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66.5" customHeight="1" thickBot="1">
      <c r="A10" s="951" t="s">
        <v>1667</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959" t="s">
        <v>567</v>
      </c>
      <c r="F13" s="960"/>
      <c r="G13" s="960"/>
      <c r="H13" s="960"/>
      <c r="I13" s="961"/>
      <c r="J13" s="81"/>
      <c r="K13" s="104" t="str">
        <f>E13</f>
        <v>Logistics Committee</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343</v>
      </c>
      <c r="F15" s="329" t="s">
        <v>1675</v>
      </c>
      <c r="G15" s="968" t="s">
        <v>568</v>
      </c>
      <c r="H15" s="969"/>
      <c r="I15" s="970"/>
      <c r="J15" s="81"/>
      <c r="K15" s="68"/>
      <c r="L15" s="61" t="str">
        <f t="shared" ref="L15:L23" si="0">G15</f>
        <v>Ivoirian Social Marketing Organization (AIMAS)</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 r="A16" s="330" t="s">
        <v>1676</v>
      </c>
      <c r="B16" s="957" t="s">
        <v>1677</v>
      </c>
      <c r="C16" s="957"/>
      <c r="D16" s="958"/>
      <c r="E16" s="788" t="s">
        <v>343</v>
      </c>
      <c r="F16" s="331" t="s">
        <v>1675</v>
      </c>
      <c r="G16" s="968" t="s">
        <v>569</v>
      </c>
      <c r="H16" s="969"/>
      <c r="I16" s="970"/>
      <c r="J16" s="81"/>
      <c r="K16" s="68"/>
      <c r="L16" s="61" t="str">
        <f t="shared" si="0"/>
        <v>Ivoirian Association for Family Wellbeing</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347</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5">
      <c r="A18" s="330" t="s">
        <v>1680</v>
      </c>
      <c r="B18" s="957" t="s">
        <v>1681</v>
      </c>
      <c r="C18" s="957"/>
      <c r="D18" s="958"/>
      <c r="E18" s="788" t="s">
        <v>343</v>
      </c>
      <c r="F18" s="331" t="s">
        <v>1682</v>
      </c>
      <c r="G18" s="968" t="s">
        <v>570</v>
      </c>
      <c r="H18" s="969"/>
      <c r="I18" s="970"/>
      <c r="J18" s="81"/>
      <c r="K18" s="68"/>
      <c r="L18" s="61" t="str">
        <f t="shared" si="0"/>
        <v>United States Agency for International Development (USAID)/President's Emergency Plan for AIDS Relief (PEPFAR), United Nations Population Fund (UNFPA)</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343</v>
      </c>
      <c r="F19" s="331" t="s">
        <v>1685</v>
      </c>
      <c r="G19" s="968" t="s">
        <v>407</v>
      </c>
      <c r="H19" s="969"/>
      <c r="I19" s="970"/>
      <c r="J19" s="81"/>
      <c r="K19" s="68"/>
      <c r="L19" s="61" t="str">
        <f t="shared" si="0"/>
        <v>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5">
      <c r="A20" s="330" t="s">
        <v>1686</v>
      </c>
      <c r="B20" s="957" t="s">
        <v>1687</v>
      </c>
      <c r="C20" s="957"/>
      <c r="D20" s="958"/>
      <c r="E20" s="788" t="s">
        <v>343</v>
      </c>
      <c r="F20" s="331" t="s">
        <v>1688</v>
      </c>
      <c r="G20" s="968" t="s">
        <v>571</v>
      </c>
      <c r="H20" s="969"/>
      <c r="I20" s="970"/>
      <c r="J20" s="81"/>
      <c r="K20" s="68"/>
      <c r="L20" s="61" t="str">
        <f t="shared" si="0"/>
        <v>Coordination Department for the National Reproductive Health and Family Planning Program (DC-PNSR/PF)</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343</v>
      </c>
      <c r="F21" s="331" t="s">
        <v>1691</v>
      </c>
      <c r="G21" s="968" t="s">
        <v>572</v>
      </c>
      <c r="H21" s="969"/>
      <c r="I21" s="970"/>
      <c r="J21" s="81"/>
      <c r="K21" s="68"/>
      <c r="L21" s="61" t="str">
        <f t="shared" si="0"/>
        <v>The New Pharmacy for Public Health (NPSP)</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347</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360</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360</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360</v>
      </c>
      <c r="F26" s="332" t="s">
        <v>1702</v>
      </c>
      <c r="G26" s="43"/>
      <c r="H26" s="333" t="s">
        <v>1703</v>
      </c>
      <c r="I26" s="57"/>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5071910</v>
      </c>
      <c r="I29" s="996"/>
      <c r="J29" s="97"/>
      <c r="K29" s="67"/>
      <c r="L29" s="61"/>
      <c r="M29" s="336">
        <f>H29</f>
        <v>5071910</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90" t="s">
        <v>452</v>
      </c>
      <c r="H30" s="337" t="s">
        <v>1713</v>
      </c>
      <c r="I30" s="490" t="s">
        <v>453</v>
      </c>
      <c r="J30" s="97"/>
      <c r="K30" s="67"/>
      <c r="L30" s="61"/>
      <c r="M30" s="60"/>
      <c r="N30" s="98"/>
      <c r="O30" s="60"/>
      <c r="P30" s="60"/>
      <c r="Q30" s="60"/>
      <c r="R30" s="60"/>
      <c r="S30" s="60"/>
      <c r="T30" s="60"/>
      <c r="U30" s="70"/>
      <c r="V30" s="70"/>
      <c r="W30" s="70"/>
      <c r="X30" s="71"/>
      <c r="Y30" s="71"/>
      <c r="Z30" s="99"/>
      <c r="AA30" s="85"/>
      <c r="AB30" s="73"/>
    </row>
    <row r="31" spans="1:135" s="24" customFormat="1" ht="36" customHeight="1">
      <c r="A31" s="338" t="s">
        <v>1670</v>
      </c>
      <c r="B31" s="971" t="s">
        <v>1714</v>
      </c>
      <c r="C31" s="971"/>
      <c r="D31" s="971"/>
      <c r="E31" s="971"/>
      <c r="F31" s="971"/>
      <c r="G31" s="1204" t="s">
        <v>573</v>
      </c>
      <c r="H31" s="1205"/>
      <c r="I31" s="1206"/>
      <c r="J31" s="97"/>
      <c r="K31" s="67"/>
      <c r="L31" s="61" t="str">
        <f>G31</f>
        <v>DC-PNSR/PF with help from UNFPA</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347</v>
      </c>
      <c r="J32" s="90"/>
      <c r="K32" s="96"/>
      <c r="L32" s="61"/>
      <c r="M32" s="60"/>
      <c r="N32" s="60"/>
      <c r="O32" s="60"/>
      <c r="P32" s="60"/>
      <c r="Q32" s="60"/>
      <c r="R32" s="546"/>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347</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0</v>
      </c>
      <c r="G37" s="48" t="s">
        <v>406</v>
      </c>
      <c r="H37" s="49" t="s">
        <v>574</v>
      </c>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t="s">
        <v>406</v>
      </c>
      <c r="H38" s="49" t="s">
        <v>574</v>
      </c>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c r="J42" s="428"/>
    </row>
    <row r="43" spans="1:28" s="24" customFormat="1" ht="66">
      <c r="A43" s="350" t="s">
        <v>1733</v>
      </c>
      <c r="B43" s="1001" t="s">
        <v>1734</v>
      </c>
      <c r="C43" s="1001"/>
      <c r="D43" s="1002"/>
      <c r="E43" s="351" t="s">
        <v>1735</v>
      </c>
      <c r="F43" s="352" t="s">
        <v>1736</v>
      </c>
      <c r="G43" s="352" t="s">
        <v>1737</v>
      </c>
      <c r="H43" s="353" t="s">
        <v>1738</v>
      </c>
      <c r="I43" s="354" t="s">
        <v>96</v>
      </c>
      <c r="J43" s="100"/>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347</v>
      </c>
      <c r="F44" s="47">
        <v>0</v>
      </c>
      <c r="G44" s="53" t="s">
        <v>406</v>
      </c>
      <c r="H44" s="54"/>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t="s">
        <v>406</v>
      </c>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165">
      <c r="A51" s="338" t="s">
        <v>1670</v>
      </c>
      <c r="B51" s="971" t="s">
        <v>1750</v>
      </c>
      <c r="C51" s="971"/>
      <c r="D51" s="972"/>
      <c r="E51" s="789" t="s">
        <v>343</v>
      </c>
      <c r="F51" s="47">
        <v>4632731</v>
      </c>
      <c r="G51" s="53" t="s">
        <v>406</v>
      </c>
      <c r="H51" s="55" t="s">
        <v>576</v>
      </c>
      <c r="I51" s="56" t="s">
        <v>577</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575</v>
      </c>
      <c r="F52" s="1014"/>
      <c r="G52" s="1014"/>
      <c r="H52" s="1014"/>
      <c r="I52" s="1015"/>
      <c r="J52" s="29"/>
      <c r="K52" s="360" t="str">
        <f>E52</f>
        <v>UNFPA, USAID, International Planned Parenthood Foundation (IPPF), KfW, AIMAS</v>
      </c>
      <c r="L52" s="61"/>
      <c r="M52" s="60"/>
      <c r="N52" s="60"/>
      <c r="O52" s="60"/>
      <c r="P52" s="62"/>
      <c r="Q52" s="60"/>
      <c r="R52" s="60"/>
      <c r="S52" s="60"/>
      <c r="T52" s="60"/>
      <c r="U52" s="70"/>
      <c r="V52" s="70"/>
      <c r="W52" s="70"/>
      <c r="X52" s="71"/>
      <c r="Y52" s="71"/>
      <c r="Z52" s="84"/>
      <c r="AA52" s="85"/>
      <c r="AB52" s="73"/>
    </row>
    <row r="53" spans="1:28" s="24" customFormat="1" ht="150">
      <c r="A53" s="338" t="s">
        <v>1676</v>
      </c>
      <c r="B53" s="971" t="s">
        <v>1752</v>
      </c>
      <c r="C53" s="971"/>
      <c r="D53" s="972"/>
      <c r="E53" s="789" t="s">
        <v>343</v>
      </c>
      <c r="F53" s="47"/>
      <c r="G53" s="53" t="s">
        <v>406</v>
      </c>
      <c r="H53" s="55"/>
      <c r="I53" s="56" t="s">
        <v>578</v>
      </c>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4632731</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0</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v>0</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105">
      <c r="A59" s="367" t="s">
        <v>1760</v>
      </c>
      <c r="B59" s="957" t="s">
        <v>1761</v>
      </c>
      <c r="C59" s="957"/>
      <c r="D59" s="1023"/>
      <c r="E59" s="1023"/>
      <c r="F59" s="1024"/>
      <c r="G59" s="366">
        <f>(F48+F55)/H29</f>
        <v>0.91340954393906837</v>
      </c>
      <c r="H59" s="1021" t="s">
        <v>579</v>
      </c>
      <c r="I59" s="1022"/>
      <c r="J59" s="97"/>
      <c r="K59" s="103"/>
      <c r="L59" s="61"/>
      <c r="M59" s="364" t="str">
        <f>H59</f>
        <v>Comments: 
Some shipments were canceled due to overstock (condoms). UNFPA did not finance the necessary amount of Jadelle and female condoms, but other orders were increased by IPPF</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373</v>
      </c>
      <c r="H61" s="1017"/>
      <c r="I61" s="1018"/>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c r="H62" s="969"/>
      <c r="I62" s="970"/>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c r="H63" s="1017"/>
      <c r="I63" s="1018"/>
      <c r="J63" s="97"/>
      <c r="K63" s="96"/>
      <c r="L63" s="86">
        <f>G63</f>
        <v>0</v>
      </c>
      <c r="M63" s="60"/>
      <c r="N63" s="60"/>
      <c r="O63" s="60"/>
      <c r="P63" s="60"/>
      <c r="Q63" s="60"/>
      <c r="R63" s="61"/>
      <c r="S63" s="62"/>
      <c r="T63" s="60"/>
      <c r="U63" s="70"/>
      <c r="V63" s="70"/>
      <c r="W63" s="70"/>
      <c r="X63" s="71"/>
      <c r="Y63" s="71"/>
      <c r="Z63" s="84"/>
      <c r="AA63" s="85"/>
      <c r="AB63" s="73"/>
    </row>
    <row r="64" spans="1:28" s="24" customFormat="1" ht="60.75" thickBot="1">
      <c r="A64" s="181" t="s">
        <v>1768</v>
      </c>
      <c r="B64" s="1041" t="s">
        <v>1769</v>
      </c>
      <c r="C64" s="1041"/>
      <c r="D64" s="1042"/>
      <c r="E64" s="1043" t="s">
        <v>2225</v>
      </c>
      <c r="F64" s="1044"/>
      <c r="G64" s="1044"/>
      <c r="H64" s="1044"/>
      <c r="I64" s="1045"/>
      <c r="J64" s="81"/>
      <c r="K64" s="96" t="str">
        <f>E64</f>
        <v>In the quantification done in December 2014, we noticed that nearly all of the family planning products were overstocked at the public sector and AIBEF, so orders in 2014 were overestimated. The only product that was in risk of stockout was Implanon.</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433"/>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347</v>
      </c>
      <c r="H66" s="1047"/>
      <c r="I66" s="1048"/>
      <c r="J66" s="81"/>
      <c r="K66" s="96"/>
      <c r="L66" s="61" t="str">
        <f>G66</f>
        <v>No</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c r="F67" s="1052"/>
      <c r="G67" s="1052"/>
      <c r="H67" s="1052"/>
      <c r="I67" s="1053"/>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360</v>
      </c>
      <c r="G75" s="787" t="s">
        <v>343</v>
      </c>
      <c r="H75" s="787" t="s">
        <v>343</v>
      </c>
      <c r="I75" s="46" t="s">
        <v>347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360</v>
      </c>
      <c r="G76" s="787" t="s">
        <v>343</v>
      </c>
      <c r="H76" s="787" t="s">
        <v>343</v>
      </c>
      <c r="I76" s="46" t="s">
        <v>347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360</v>
      </c>
      <c r="G78" s="787" t="s">
        <v>343</v>
      </c>
      <c r="H78" s="787" t="s">
        <v>343</v>
      </c>
      <c r="I78" s="46" t="s">
        <v>343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343</v>
      </c>
      <c r="H79" s="787" t="s">
        <v>343</v>
      </c>
      <c r="I79" s="46" t="s">
        <v>343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347</v>
      </c>
      <c r="G80" s="787" t="s">
        <v>343</v>
      </c>
      <c r="H80" s="787" t="s">
        <v>343</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347</v>
      </c>
      <c r="G81" s="787" t="s">
        <v>343</v>
      </c>
      <c r="H81" s="787" t="s">
        <v>343</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347</v>
      </c>
      <c r="H82" s="787" t="s">
        <v>347</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180"/>
      <c r="G83" s="787"/>
      <c r="H83" s="787" t="s">
        <v>343</v>
      </c>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t="s">
        <v>580</v>
      </c>
      <c r="G84" s="1052"/>
      <c r="H84" s="1052"/>
      <c r="I84" s="1053"/>
      <c r="J84" s="81"/>
      <c r="K84" s="96"/>
      <c r="L84" s="61"/>
      <c r="M84" s="60"/>
      <c r="N84" s="60" t="str">
        <f>F84</f>
        <v>AIBEF offers spermicides</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30">
      <c r="A88" s="330" t="s">
        <v>1805</v>
      </c>
      <c r="B88" s="957" t="s">
        <v>1806</v>
      </c>
      <c r="C88" s="957"/>
      <c r="D88" s="957"/>
      <c r="E88" s="957"/>
      <c r="F88" s="957"/>
      <c r="G88" s="968" t="s">
        <v>581</v>
      </c>
      <c r="H88" s="969"/>
      <c r="I88" s="970"/>
      <c r="J88" s="116"/>
      <c r="K88" s="96"/>
      <c r="L88" s="61" t="str">
        <f t="shared" ref="L88:L98" si="1">G88</f>
        <v>National Strategic Plan for the Supply Chain for Pharmaceuticals and Strategic Products (PNSCA)</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582</v>
      </c>
      <c r="H89" s="969"/>
      <c r="I89" s="970"/>
      <c r="J89" s="116"/>
      <c r="K89" s="96"/>
      <c r="L89" s="61" t="str">
        <f t="shared" si="1"/>
        <v>2012-2015</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583</v>
      </c>
      <c r="H93" s="1059"/>
      <c r="I93" s="1060"/>
      <c r="J93" s="382"/>
      <c r="K93" s="383"/>
      <c r="L93" s="61" t="str">
        <f t="shared" si="1"/>
        <v>Social marketing</v>
      </c>
      <c r="M93" s="384"/>
      <c r="N93" s="385"/>
      <c r="O93" s="385"/>
      <c r="P93" s="384"/>
      <c r="Q93" s="386"/>
      <c r="R93" s="384"/>
      <c r="S93" s="386"/>
      <c r="T93" s="384"/>
      <c r="U93" s="387"/>
      <c r="V93" s="387"/>
      <c r="W93" s="387"/>
      <c r="X93" s="387"/>
      <c r="Y93" s="387"/>
      <c r="Z93" s="388"/>
      <c r="AA93" s="389"/>
      <c r="AB93" s="390"/>
    </row>
    <row r="94" spans="1:28" s="391" customFormat="1" ht="45">
      <c r="A94" s="330" t="s">
        <v>1676</v>
      </c>
      <c r="B94" s="957" t="s">
        <v>1813</v>
      </c>
      <c r="C94" s="957"/>
      <c r="D94" s="957"/>
      <c r="E94" s="957"/>
      <c r="F94" s="958"/>
      <c r="G94" s="1058" t="s">
        <v>584</v>
      </c>
      <c r="H94" s="1059"/>
      <c r="I94" s="1060"/>
      <c r="J94" s="382"/>
      <c r="K94" s="383"/>
      <c r="L94" s="61" t="str">
        <f t="shared" si="1"/>
        <v>For social marketing, an import authorization from the Department of Pharmacy and Medicines is needed for each delivery (5000 FCFA, about $10)</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343</v>
      </c>
      <c r="H95" s="1070"/>
      <c r="I95" s="1071"/>
      <c r="J95" s="392"/>
      <c r="K95" s="393"/>
      <c r="L95" s="61" t="str">
        <f t="shared" si="1"/>
        <v>Yes</v>
      </c>
      <c r="M95" s="60"/>
      <c r="N95" s="60"/>
      <c r="O95" s="60"/>
      <c r="P95" s="60"/>
      <c r="Q95" s="61"/>
      <c r="R95" s="60"/>
      <c r="S95" s="61"/>
      <c r="T95" s="60"/>
      <c r="U95" s="70"/>
      <c r="V95" s="70"/>
      <c r="W95" s="70"/>
      <c r="X95" s="71"/>
      <c r="Y95" s="71"/>
      <c r="Z95" s="84"/>
      <c r="AA95" s="85"/>
      <c r="AB95" s="73"/>
    </row>
    <row r="96" spans="1:28" s="24" customFormat="1" ht="30">
      <c r="A96" s="330" t="s">
        <v>1670</v>
      </c>
      <c r="B96" s="957" t="s">
        <v>1816</v>
      </c>
      <c r="C96" s="957"/>
      <c r="D96" s="957"/>
      <c r="E96" s="957"/>
      <c r="F96" s="958"/>
      <c r="G96" s="968" t="s">
        <v>585</v>
      </c>
      <c r="H96" s="969"/>
      <c r="I96" s="970"/>
      <c r="J96" s="115"/>
      <c r="K96" s="103"/>
      <c r="L96" s="61" t="str">
        <f t="shared" si="1"/>
        <v>There are restrictions on advertising for family planning, though AIBEF and AIMAS are exempt</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105.75" thickBot="1">
      <c r="A98" s="326" t="s">
        <v>1670</v>
      </c>
      <c r="B98" s="1041" t="s">
        <v>1816</v>
      </c>
      <c r="C98" s="1041"/>
      <c r="D98" s="1041"/>
      <c r="E98" s="1041"/>
      <c r="F98" s="1042"/>
      <c r="G98" s="1043" t="s">
        <v>586</v>
      </c>
      <c r="H98" s="1044"/>
      <c r="I98" s="1045"/>
      <c r="J98" s="115"/>
      <c r="K98" s="103"/>
      <c r="L98" s="61" t="str">
        <f t="shared" si="1"/>
        <v>There are restrictions on advertising for family planning, but AIBEF and AIMAS are exempt. In addition, the Ministry of Health supports the activities of AIBEF and especially AIMAS under the PIPPF (Project to Intensify Family Planning Policy) financed by the Contract for Debt Reduction and Development (CD2) with France</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540</v>
      </c>
      <c r="G101" s="1137"/>
      <c r="H101" s="1138" t="s">
        <v>403</v>
      </c>
      <c r="I101" s="1139"/>
      <c r="J101" s="122"/>
      <c r="K101" s="103"/>
      <c r="L101" s="61"/>
      <c r="M101" s="117" t="str">
        <f t="shared" ref="M101:M108" si="2">H101</f>
        <v>Pharmacist</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587</v>
      </c>
      <c r="G102" s="1137"/>
      <c r="H102" s="1138" t="s">
        <v>374</v>
      </c>
      <c r="I102" s="1139"/>
      <c r="J102" s="122"/>
      <c r="K102" s="103"/>
      <c r="L102" s="61"/>
      <c r="M102" s="117" t="str">
        <f t="shared" si="2"/>
        <v>Midwife</v>
      </c>
      <c r="N102" s="86"/>
      <c r="O102" s="117" t="str">
        <f t="shared" si="3"/>
        <v>Auxiliary nurse midwife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374</v>
      </c>
      <c r="G103" s="1137"/>
      <c r="H103" s="1138" t="s">
        <v>374</v>
      </c>
      <c r="I103" s="1139"/>
      <c r="J103" s="122"/>
      <c r="K103" s="103"/>
      <c r="L103" s="61"/>
      <c r="M103" s="117" t="str">
        <f t="shared" si="2"/>
        <v>Midwife</v>
      </c>
      <c r="N103" s="86"/>
      <c r="O103" s="117" t="str">
        <f t="shared" si="3"/>
        <v>Midwife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374</v>
      </c>
      <c r="G104" s="1137"/>
      <c r="H104" s="1138" t="s">
        <v>374</v>
      </c>
      <c r="I104" s="1139"/>
      <c r="J104" s="122"/>
      <c r="K104" s="103"/>
      <c r="L104" s="61"/>
      <c r="M104" s="117" t="str">
        <f t="shared" si="2"/>
        <v>Midwife</v>
      </c>
      <c r="N104" s="86"/>
      <c r="O104" s="117" t="str">
        <f t="shared" si="3"/>
        <v>Midwife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540</v>
      </c>
      <c r="G105" s="1137"/>
      <c r="H105" s="1138" t="s">
        <v>540</v>
      </c>
      <c r="I105" s="1139"/>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374</v>
      </c>
      <c r="G106" s="1137"/>
      <c r="H106" s="1138" t="s">
        <v>403</v>
      </c>
      <c r="I106" s="1139"/>
      <c r="J106" s="122"/>
      <c r="K106" s="103"/>
      <c r="L106" s="61"/>
      <c r="M106" s="117" t="str">
        <f t="shared" si="2"/>
        <v>Pharmacist</v>
      </c>
      <c r="N106" s="86"/>
      <c r="O106" s="117" t="str">
        <f t="shared" si="3"/>
        <v>Midwife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588</v>
      </c>
      <c r="G107" s="1137"/>
      <c r="H107" s="1138" t="s">
        <v>373</v>
      </c>
      <c r="I107" s="1139"/>
      <c r="J107" s="122"/>
      <c r="K107" s="103"/>
      <c r="L107" s="61"/>
      <c r="M107" s="117" t="str">
        <f t="shared" si="2"/>
        <v>Not applicable</v>
      </c>
      <c r="N107" s="86"/>
      <c r="O107" s="117" t="str">
        <f t="shared" si="3"/>
        <v>Don’t know</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588</v>
      </c>
      <c r="G108" s="1141"/>
      <c r="H108" s="1138" t="s">
        <v>373</v>
      </c>
      <c r="I108" s="1139"/>
      <c r="J108" s="122"/>
      <c r="K108" s="103"/>
      <c r="L108" s="61"/>
      <c r="M108" s="117" t="str">
        <f t="shared" si="2"/>
        <v>Not applicable</v>
      </c>
      <c r="N108" s="86"/>
      <c r="O108" s="117" t="str">
        <f t="shared" si="3"/>
        <v>Don’t know</v>
      </c>
      <c r="P108" s="61"/>
      <c r="Q108" s="61"/>
      <c r="R108" s="60"/>
      <c r="S108" s="60"/>
      <c r="T108" s="60"/>
      <c r="U108" s="120"/>
      <c r="V108" s="121"/>
      <c r="W108" s="70"/>
      <c r="X108" s="71"/>
      <c r="Y108" s="71"/>
      <c r="Z108" s="84"/>
      <c r="AA108" s="85"/>
      <c r="AB108" s="73"/>
    </row>
    <row r="109" spans="1:29" s="24" customFormat="1" ht="148.5" customHeight="1">
      <c r="A109" s="185" t="s">
        <v>1831</v>
      </c>
      <c r="B109" s="1093" t="s">
        <v>1832</v>
      </c>
      <c r="C109" s="1093"/>
      <c r="D109" s="1093"/>
      <c r="E109" s="1094"/>
      <c r="F109" s="1095" t="s">
        <v>2226</v>
      </c>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343</v>
      </c>
      <c r="F115" s="1095"/>
      <c r="G115" s="1095"/>
      <c r="H115" s="1095"/>
      <c r="I115" s="1096"/>
      <c r="J115" s="122"/>
      <c r="K115" s="103" t="str">
        <f>E115</f>
        <v>Yes</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343</v>
      </c>
      <c r="F116" s="1095"/>
      <c r="G116" s="1095"/>
      <c r="H116" s="1095"/>
      <c r="I116" s="1096"/>
      <c r="J116" s="122"/>
      <c r="K116" s="103" t="str">
        <f>E116</f>
        <v>Yes</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343</v>
      </c>
      <c r="F117" s="1095"/>
      <c r="G117" s="1095"/>
      <c r="H117" s="1095"/>
      <c r="I117" s="1096"/>
      <c r="J117" s="122"/>
      <c r="K117" s="103" t="str">
        <f>E117</f>
        <v>Yes</v>
      </c>
      <c r="L117" s="61"/>
      <c r="M117" s="60"/>
      <c r="N117" s="60"/>
      <c r="O117" s="60"/>
      <c r="P117" s="61"/>
      <c r="Q117" s="60"/>
      <c r="R117" s="60"/>
      <c r="S117" s="60"/>
      <c r="T117" s="60"/>
      <c r="U117" s="70"/>
      <c r="V117" s="70"/>
      <c r="W117" s="70"/>
      <c r="X117" s="71"/>
      <c r="Y117" s="71"/>
      <c r="Z117" s="99"/>
      <c r="AA117" s="85"/>
      <c r="AB117" s="73"/>
    </row>
    <row r="118" spans="1:28" s="24" customFormat="1" ht="30">
      <c r="A118" s="183"/>
      <c r="B118" s="957" t="s">
        <v>1845</v>
      </c>
      <c r="C118" s="957"/>
      <c r="D118" s="958"/>
      <c r="E118" s="960" t="s">
        <v>589</v>
      </c>
      <c r="F118" s="960"/>
      <c r="G118" s="960"/>
      <c r="H118" s="960"/>
      <c r="I118" s="961"/>
      <c r="J118" s="122"/>
      <c r="K118" s="103" t="str">
        <f>E118</f>
        <v>In principle there are special dispensations, but they are not well defined or put into practice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590</v>
      </c>
      <c r="I130" s="1057"/>
      <c r="J130" s="91"/>
      <c r="K130" s="103"/>
      <c r="L130" s="61"/>
      <c r="M130" s="86" t="str">
        <f t="shared" si="4"/>
        <v>Lubricants, spermicides</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2014</v>
      </c>
      <c r="I131" s="1057"/>
      <c r="J131" s="91"/>
      <c r="K131" s="103"/>
      <c r="L131" s="61"/>
      <c r="M131" s="86">
        <f t="shared" si="4"/>
        <v>2014</v>
      </c>
      <c r="N131" s="60"/>
      <c r="O131" s="60"/>
      <c r="P131" s="61"/>
      <c r="Q131" s="60"/>
      <c r="R131" s="126"/>
      <c r="S131" s="61"/>
      <c r="T131" s="76"/>
      <c r="U131" s="77"/>
      <c r="V131" s="77"/>
      <c r="W131" s="77"/>
      <c r="X131" s="78"/>
      <c r="Y131" s="78"/>
      <c r="Z131" s="126"/>
      <c r="AA131" s="127"/>
      <c r="AB131" s="73"/>
    </row>
    <row r="132" spans="1:28" s="32" customFormat="1" ht="25.5" customHeight="1">
      <c r="A132" s="183" t="s">
        <v>1855</v>
      </c>
      <c r="B132" s="957" t="s">
        <v>1856</v>
      </c>
      <c r="C132" s="957"/>
      <c r="D132" s="958"/>
      <c r="E132" s="968" t="s">
        <v>591</v>
      </c>
      <c r="F132" s="969"/>
      <c r="G132" s="969"/>
      <c r="H132" s="969"/>
      <c r="I132" s="970"/>
      <c r="J132" s="91"/>
      <c r="K132" s="125" t="str">
        <f>E132</f>
        <v>National List of Essential Medicines and Medical Bio-materials</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c r="F133" s="1044"/>
      <c r="G133" s="1044"/>
      <c r="H133" s="1044"/>
      <c r="I133" s="1045"/>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2009</v>
      </c>
      <c r="I135" s="1108"/>
      <c r="J135" s="91"/>
      <c r="K135" s="103"/>
      <c r="L135" s="61"/>
      <c r="M135" s="61">
        <f>H135</f>
        <v>2009</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343</v>
      </c>
      <c r="I138" s="1018"/>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343</v>
      </c>
      <c r="H145" s="969"/>
      <c r="I145" s="970"/>
      <c r="J145" s="81"/>
      <c r="K145" s="103"/>
      <c r="L145" s="61" t="str">
        <f t="shared" si="5"/>
        <v>Yes</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343</v>
      </c>
      <c r="H146" s="969"/>
      <c r="I146" s="970"/>
      <c r="J146" s="81"/>
      <c r="K146" s="103"/>
      <c r="L146" s="61" t="str">
        <f t="shared" si="5"/>
        <v>Yes</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343</v>
      </c>
      <c r="H149" s="969"/>
      <c r="I149" s="970"/>
      <c r="J149" s="81"/>
      <c r="K149" s="103"/>
      <c r="L149" s="61" t="str">
        <f t="shared" si="5"/>
        <v>Yes</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343</v>
      </c>
      <c r="H150" s="969"/>
      <c r="I150" s="970"/>
      <c r="J150" s="81"/>
      <c r="K150" s="103"/>
      <c r="L150" s="61" t="str">
        <f t="shared" si="5"/>
        <v>Yes</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373</v>
      </c>
      <c r="H151" s="969"/>
      <c r="I151" s="970"/>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592</v>
      </c>
      <c r="H152" s="969"/>
      <c r="I152" s="970"/>
      <c r="J152" s="81"/>
      <c r="K152" s="103"/>
      <c r="L152" s="61" t="str">
        <f t="shared" si="5"/>
        <v>06/14-03/15</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593</v>
      </c>
      <c r="H153" s="969"/>
      <c r="I153" s="970"/>
      <c r="J153" s="81"/>
      <c r="K153" s="103"/>
      <c r="L153" s="61" t="str">
        <f t="shared" si="5"/>
        <v>PPMR June 2014 - March 2015</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343</v>
      </c>
      <c r="H156" s="969"/>
      <c r="I156" s="970"/>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60.75" thickBot="1">
      <c r="A157" s="245" t="s">
        <v>1875</v>
      </c>
      <c r="B157" s="977" t="s">
        <v>1876</v>
      </c>
      <c r="C157" s="977"/>
      <c r="D157" s="977"/>
      <c r="E157" s="977"/>
      <c r="F157" s="977"/>
      <c r="G157" s="1104" t="s">
        <v>2227</v>
      </c>
      <c r="H157" s="1105"/>
      <c r="I157" s="1106"/>
      <c r="J157" s="81"/>
      <c r="K157" s="103"/>
      <c r="L157" s="61" t="str">
        <f>G157</f>
        <v>The National Strategic Plan for the Supply Chain for Pharmaceuticals and Strategic Products (PNSCA) takes into account some aspects of reproductive health commodity security, including contraceptives</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t="s">
        <v>1877</v>
      </c>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1026" priority="22">
      <formula>$G$92="Don't know"</formula>
    </cfRule>
    <cfRule type="expression" dxfId="1025" priority="23">
      <formula>$G$92="no"</formula>
    </cfRule>
  </conditionalFormatting>
  <conditionalFormatting sqref="G96:I96">
    <cfRule type="expression" dxfId="1024" priority="20">
      <formula>$G$95="Don't know"</formula>
    </cfRule>
    <cfRule type="expression" dxfId="1023" priority="21">
      <formula>$G$95="No"</formula>
    </cfRule>
  </conditionalFormatting>
  <conditionalFormatting sqref="G98:I98">
    <cfRule type="expression" dxfId="1022" priority="18">
      <formula>$G$97="Don't know"</formula>
    </cfRule>
    <cfRule type="expression" dxfId="1021" priority="19">
      <formula>$G$97="No"</formula>
    </cfRule>
  </conditionalFormatting>
  <conditionalFormatting sqref="G88:I91">
    <cfRule type="expression" dxfId="1020" priority="16">
      <formula>$I$86="Don't know"</formula>
    </cfRule>
    <cfRule type="expression" dxfId="1019" priority="17">
      <formula>$I$86="No"</formula>
    </cfRule>
  </conditionalFormatting>
  <conditionalFormatting sqref="F111:I111">
    <cfRule type="expression" dxfId="1018" priority="12">
      <formula>$E$111="Don't know"</formula>
    </cfRule>
    <cfRule type="expression" dxfId="1017" priority="15">
      <formula>$E$111="No"</formula>
    </cfRule>
  </conditionalFormatting>
  <conditionalFormatting sqref="F112:I112">
    <cfRule type="expression" dxfId="1016" priority="11">
      <formula>$E$112="Don't know"</formula>
    </cfRule>
    <cfRule type="expression" dxfId="1015" priority="14">
      <formula>$E$112="No"</formula>
    </cfRule>
  </conditionalFormatting>
  <conditionalFormatting sqref="F113:I113">
    <cfRule type="expression" dxfId="1014" priority="10">
      <formula>$E$113="Don't know"</formula>
    </cfRule>
    <cfRule type="expression" dxfId="1013" priority="13">
      <formula>$E$113="No"</formula>
    </cfRule>
  </conditionalFormatting>
  <conditionalFormatting sqref="G15:I15">
    <cfRule type="expression" dxfId="1012" priority="7">
      <formula>$E$15="Not applicable"</formula>
    </cfRule>
    <cfRule type="expression" dxfId="1011" priority="8">
      <formula>$E$15="Don't know"</formula>
    </cfRule>
    <cfRule type="expression" dxfId="1010" priority="9">
      <formula>$E$15="No"</formula>
    </cfRule>
  </conditionalFormatting>
  <conditionalFormatting sqref="G16:I23">
    <cfRule type="expression" dxfId="1009" priority="4">
      <formula>$E16="Not applicable"</formula>
    </cfRule>
    <cfRule type="expression" dxfId="1008" priority="5">
      <formula>$E16="Don't know"</formula>
    </cfRule>
    <cfRule type="expression" dxfId="1007" priority="6">
      <formula>$E16="No"</formula>
    </cfRule>
  </conditionalFormatting>
  <conditionalFormatting sqref="E15:E23 G15:I23 I24:I25 E13:I13">
    <cfRule type="expression" dxfId="1006" priority="3">
      <formula>$I$12="Don't know"</formula>
    </cfRule>
  </conditionalFormatting>
  <conditionalFormatting sqref="E15:E23 G15:I23 I24:I25 E13:I13">
    <cfRule type="expression" dxfId="1005" priority="2">
      <formula>$I$12="Not applicable"</formula>
    </cfRule>
  </conditionalFormatting>
  <conditionalFormatting sqref="E15:E23 G15:I23 I24:I25 E13:I13">
    <cfRule type="expression" dxfId="1004" priority="1">
      <formula>$I$12="No"</formula>
    </cfRule>
  </conditionalFormatting>
  <dataValidations count="18">
    <dataValidation type="list" allowBlank="1" showInputMessage="1" showErrorMessage="1" error="Please select from the dropdown list" prompt="Please select from the dropdown list" sqref="G28 I28" xr:uid="{00000000-0002-0000-0F00-000000000000}">
      <formula1>"January, February, March, April, May, June, July August, September, October, November, December, Don’t know"</formula1>
    </dataValidation>
    <dataValidation type="list" allowBlank="1" showInputMessage="1" showErrorMessage="1" error="Please choose from the dropdown list." prompt="Please select from the dropdown list" sqref="H120:I129" xr:uid="{00000000-0002-0000-0F00-000001000000}">
      <formula1>"Yes, No, Don't know"</formula1>
    </dataValidation>
    <dataValidation type="list" allowBlank="1" showInputMessage="1" showErrorMessage="1" error="Please choose from the dropdown list." prompt="Please select from the dropdown list" sqref="E115:I117 G143:I151 G155:I156" xr:uid="{00000000-0002-0000-0F00-000002000000}">
      <formula1>"Yes, No, Don't know, Not applicable"</formula1>
    </dataValidation>
    <dataValidation type="list" errorStyle="warning" allowBlank="1" showInputMessage="1" prompt="Please select from the dropdown list if possible. If you cannot find a provider cadre that fits, you may write it in." sqref="F101:I108" xr:uid="{00000000-0002-0000-0F00-000003000000}">
      <formula1>"Community health worker, Auxiliary nurse, Auxiliary nurse midwife, Midwife, Nurse, Clinical Officer, Doctor, Don’t know, Not applicable"</formula1>
    </dataValidation>
    <dataValidation allowBlank="1" showInputMessage="1" prompt="Please provide the name of the contraceptive" sqref="F83:I83" xr:uid="{00000000-0002-0000-0F00-000004000000}"/>
    <dataValidation type="list" allowBlank="1" showInputMessage="1" showErrorMessage="1" error="Please choose from the dropdown list." prompt="Please select from the dropdown list." sqref="G95:I95 G97:I97" xr:uid="{00000000-0002-0000-0F00-000005000000}">
      <formula1>"Yes, No, Don't know"</formula1>
    </dataValidation>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0F00-000006000000}"/>
    <dataValidation allowBlank="1" showInputMessage="1" showErrorMessage="1" promptTitle="This will auto-calculate" prompt="It contains the following formula: Government internally generated spending (question B8a) /Total government spending (question B8c" sqref="G58" xr:uid="{00000000-0002-0000-0F00-000007000000}"/>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0F00-000008000000}"/>
    <dataValidation type="list" allowBlank="1" showInputMessage="1" showErrorMessage="1" error="Please select from the dropdown list" prompt="Please select from the dropdown list" sqref="E111:E113 G66:I66" xr:uid="{00000000-0002-0000-0F00-000009000000}">
      <formula1>"Yes, No, Don't know"</formula1>
    </dataValidation>
    <dataValidation type="list" allowBlank="1" showInputMessage="1" showErrorMessage="1" error="Please select from the dropdown list" prompt="Please select from the dropdown list" sqref="G90:I91 I111:I113" xr:uid="{00000000-0002-0000-0F00-00000A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0F00-00000B000000}">
      <formula1>"Yes, No, Don't know, Not applicable"</formula1>
    </dataValidation>
    <dataValidation type="list" allowBlank="1" showInputMessage="1" showErrorMessage="1" error="Please choose from the dropdown list." sqref="G63 H136:H139 I25" xr:uid="{00000000-0002-0000-0F00-00000C000000}">
      <formula1>"Yes, No, Don't know, Not applicable"</formula1>
    </dataValidation>
    <dataValidation type="list" allowBlank="1" showErrorMessage="1" error="Please choose from the dropdown list." sqref="I41" xr:uid="{00000000-0002-0000-0F00-00000D000000}">
      <formula1>"Yes, No, Don't know"</formula1>
    </dataValidation>
    <dataValidation type="list" allowBlank="1" showInputMessage="1" showErrorMessage="1" error="Please choose from the dropdown list." sqref="J95:K95 J97:K97 G60 I34 E44 E46 E51 E53:E54 G92:I92 I32" xr:uid="{00000000-0002-0000-0F00-00000E000000}">
      <formula1>"Yes, No, Don't know"</formula1>
    </dataValidation>
    <dataValidation type="list" allowBlank="1" showInputMessage="1" showErrorMessage="1" error="Please choose from the dropdown list." prompt="Please select from the dropdown list" sqref="G61:I61" xr:uid="{00000000-0002-0000-0F00-00000F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I24" xr:uid="{00000000-0002-0000-0F00-000010000000}">
      <formula1>"0 times, 1-2 times, 3-5 times, 6 or more times, Don't know"</formula1>
    </dataValidation>
    <dataValidation type="list" allowBlank="1" showInputMessage="1" showErrorMessage="1" errorTitle="Choose from dropdown" error="Please choose from the dropdown list." prompt="Please select from the dropdown list." sqref="I86" xr:uid="{00000000-0002-0000-0F00-000011000000}">
      <formula1>"Yes, No,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2228</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66.5" customHeight="1" thickBot="1">
      <c r="A10" s="951" t="s">
        <v>1667</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959" t="s">
        <v>595</v>
      </c>
      <c r="F13" s="960"/>
      <c r="G13" s="960"/>
      <c r="H13" s="960"/>
      <c r="I13" s="961"/>
      <c r="J13" s="81"/>
      <c r="K13" s="104" t="str">
        <f>E13</f>
        <v>Technical Group for Reproductive Health Commodity Security</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343</v>
      </c>
      <c r="F15" s="329" t="s">
        <v>1675</v>
      </c>
      <c r="G15" s="968" t="s">
        <v>596</v>
      </c>
      <c r="H15" s="969"/>
      <c r="I15" s="970"/>
      <c r="J15" s="81"/>
      <c r="K15" s="68"/>
      <c r="L15" s="61" t="str">
        <f t="shared" ref="L15:L23" si="0">G15</f>
        <v>Population Services International / Family Health Association (PSI/ASF), and DKT International</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75">
      <c r="A16" s="330" t="s">
        <v>1676</v>
      </c>
      <c r="B16" s="957" t="s">
        <v>1677</v>
      </c>
      <c r="C16" s="957"/>
      <c r="D16" s="958"/>
      <c r="E16" s="788" t="s">
        <v>343</v>
      </c>
      <c r="F16" s="331" t="s">
        <v>1675</v>
      </c>
      <c r="G16" s="968" t="s">
        <v>597</v>
      </c>
      <c r="H16" s="969"/>
      <c r="I16" s="970"/>
      <c r="J16" s="81"/>
      <c r="K16" s="68"/>
      <c r="L16" s="61" t="str">
        <f t="shared" si="0"/>
        <v>Family Well-Being Association (ABEF), Management Sciences for Health / Integrated Health Project (MSH/PROSANI), MSH/Systems for Improved Access to Pharmaceuticals and Services (MSH/SIAPS), Tulane International LLC</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347</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343</v>
      </c>
      <c r="F18" s="331" t="s">
        <v>1682</v>
      </c>
      <c r="G18" s="968" t="s">
        <v>598</v>
      </c>
      <c r="H18" s="969"/>
      <c r="I18" s="970"/>
      <c r="J18" s="81"/>
      <c r="K18" s="68"/>
      <c r="L18" s="61" t="str">
        <f t="shared" si="0"/>
        <v>USAID, European Union</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343</v>
      </c>
      <c r="F19" s="331" t="s">
        <v>1685</v>
      </c>
      <c r="G19" s="968" t="s">
        <v>599</v>
      </c>
      <c r="H19" s="969"/>
      <c r="I19" s="970"/>
      <c r="J19" s="81"/>
      <c r="K19" s="68"/>
      <c r="L19" s="61" t="str">
        <f t="shared" si="0"/>
        <v>UNFPA, International Rescue Committee (IRC)</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105">
      <c r="A20" s="330" t="s">
        <v>1686</v>
      </c>
      <c r="B20" s="957" t="s">
        <v>1687</v>
      </c>
      <c r="C20" s="957"/>
      <c r="D20" s="958"/>
      <c r="E20" s="788" t="s">
        <v>343</v>
      </c>
      <c r="F20" s="331" t="s">
        <v>1688</v>
      </c>
      <c r="G20" s="968" t="s">
        <v>600</v>
      </c>
      <c r="H20" s="969"/>
      <c r="I20" s="970"/>
      <c r="J20" s="81"/>
      <c r="K20" s="68"/>
      <c r="L20" s="61" t="str">
        <f t="shared" si="0"/>
        <v>National Reproductive Health Program (PNSR), National HIV/AIDS Program (PNLS), National Essential Medicine Supply Program (PNAM), Pharmacy Department, Hospitals Department, Department of Families and Specific Groups, Department of Studies and Planning, Department of Primary Healthcare</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343</v>
      </c>
      <c r="F21" s="331" t="s">
        <v>1691</v>
      </c>
      <c r="G21" s="968" t="s">
        <v>601</v>
      </c>
      <c r="H21" s="969"/>
      <c r="I21" s="970"/>
      <c r="J21" s="81"/>
      <c r="K21" s="68"/>
      <c r="L21" s="61" t="str">
        <f t="shared" si="0"/>
        <v>Federation of Essential Medicine Suppliers (FEDECAME)</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347</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602</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347</v>
      </c>
      <c r="J25" s="90"/>
      <c r="K25" s="68"/>
      <c r="L25" s="61"/>
      <c r="M25" s="60"/>
      <c r="N25" s="60"/>
      <c r="O25" s="60"/>
      <c r="P25" s="61"/>
      <c r="Q25" s="60"/>
      <c r="R25" s="60"/>
      <c r="S25" s="60"/>
      <c r="T25" s="60"/>
      <c r="U25" s="70"/>
      <c r="V25" s="70"/>
      <c r="W25" s="70"/>
      <c r="X25" s="71"/>
      <c r="Y25" s="71"/>
      <c r="Z25" s="84"/>
      <c r="AA25" s="85"/>
      <c r="AB25" s="73"/>
    </row>
    <row r="26" spans="1:135" s="24" customFormat="1" ht="60.75" thickBot="1">
      <c r="A26" s="245" t="s">
        <v>1700</v>
      </c>
      <c r="B26" s="977" t="s">
        <v>1701</v>
      </c>
      <c r="C26" s="977"/>
      <c r="D26" s="978"/>
      <c r="E26" s="787" t="s">
        <v>343</v>
      </c>
      <c r="F26" s="332" t="s">
        <v>1702</v>
      </c>
      <c r="G26" s="43" t="s">
        <v>603</v>
      </c>
      <c r="H26" s="333" t="s">
        <v>1703</v>
      </c>
      <c r="I26" s="57" t="s">
        <v>604</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605</v>
      </c>
      <c r="H28" s="334" t="s">
        <v>1707</v>
      </c>
      <c r="I28" s="45" t="s">
        <v>606</v>
      </c>
      <c r="J28" s="335"/>
      <c r="K28" s="96"/>
      <c r="L28" s="61"/>
      <c r="M28" s="60"/>
      <c r="N28" s="60"/>
      <c r="O28" s="60"/>
      <c r="P28" s="60"/>
      <c r="Q28" s="60"/>
      <c r="R28" s="60"/>
      <c r="S28" s="60"/>
      <c r="T28" s="60"/>
      <c r="U28" s="70"/>
      <c r="V28" s="70"/>
      <c r="W28" s="70"/>
      <c r="X28" s="71"/>
      <c r="Y28" s="71"/>
      <c r="Z28" s="84"/>
      <c r="AA28" s="85"/>
      <c r="AB28" s="73"/>
    </row>
    <row r="29" spans="1:135" s="24" customFormat="1" ht="94.5" customHeight="1">
      <c r="A29" s="183" t="s">
        <v>1708</v>
      </c>
      <c r="B29" s="971" t="s">
        <v>1709</v>
      </c>
      <c r="C29" s="971"/>
      <c r="D29" s="971"/>
      <c r="E29" s="971"/>
      <c r="F29" s="971"/>
      <c r="G29" s="972"/>
      <c r="H29" s="1222" t="s">
        <v>360</v>
      </c>
      <c r="I29" s="1223"/>
      <c r="J29" s="97"/>
      <c r="K29" s="67"/>
      <c r="L29" s="61"/>
      <c r="M29" s="336" t="str">
        <f>H29</f>
        <v>Don't know</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790" t="s">
        <v>607</v>
      </c>
      <c r="H30" s="337" t="s">
        <v>1713</v>
      </c>
      <c r="I30" s="490" t="s">
        <v>607</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c r="A31" s="338" t="s">
        <v>1670</v>
      </c>
      <c r="B31" s="971" t="s">
        <v>1714</v>
      </c>
      <c r="C31" s="971"/>
      <c r="D31" s="971"/>
      <c r="E31" s="971"/>
      <c r="F31" s="971"/>
      <c r="G31" s="1204" t="s">
        <v>607</v>
      </c>
      <c r="H31" s="1205"/>
      <c r="I31" s="1206"/>
      <c r="J31" s="97"/>
      <c r="K31" s="67"/>
      <c r="L31" s="61" t="str">
        <f>G31</f>
        <v>n/a</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347</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347</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0</v>
      </c>
      <c r="G37" s="48"/>
      <c r="H37" s="49"/>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c r="J42" s="428"/>
    </row>
    <row r="43" spans="1:28" s="24" customFormat="1" ht="66">
      <c r="A43" s="350" t="s">
        <v>1733</v>
      </c>
      <c r="B43" s="1001" t="s">
        <v>1734</v>
      </c>
      <c r="C43" s="1001"/>
      <c r="D43" s="1002"/>
      <c r="E43" s="351" t="s">
        <v>1735</v>
      </c>
      <c r="F43" s="352" t="s">
        <v>1736</v>
      </c>
      <c r="G43" s="352" t="s">
        <v>1737</v>
      </c>
      <c r="H43" s="353" t="s">
        <v>1738</v>
      </c>
      <c r="I43" s="354" t="s">
        <v>96</v>
      </c>
      <c r="J43" s="100"/>
      <c r="K43" s="102"/>
      <c r="L43" s="61"/>
      <c r="M43" s="60"/>
      <c r="N43" s="60"/>
      <c r="O43" s="60"/>
      <c r="P43" s="60"/>
      <c r="Q43" s="60"/>
      <c r="R43" s="60"/>
      <c r="S43" s="60"/>
      <c r="T43" s="60"/>
      <c r="U43" s="70"/>
      <c r="V43" s="70"/>
      <c r="W43" s="70"/>
      <c r="X43" s="71"/>
      <c r="Y43" s="71"/>
      <c r="Z43" s="84"/>
      <c r="AA43" s="85"/>
      <c r="AB43" s="73"/>
    </row>
    <row r="44" spans="1:28" s="24" customFormat="1" ht="105">
      <c r="A44" s="338" t="s">
        <v>1670</v>
      </c>
      <c r="B44" s="971" t="s">
        <v>1739</v>
      </c>
      <c r="C44" s="971"/>
      <c r="D44" s="972"/>
      <c r="E44" s="789" t="s">
        <v>343</v>
      </c>
      <c r="F44" s="47">
        <v>300500</v>
      </c>
      <c r="G44" s="53" t="s">
        <v>609</v>
      </c>
      <c r="H44" s="54" t="s">
        <v>610</v>
      </c>
      <c r="I44" s="50" t="s">
        <v>611</v>
      </c>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t="s">
        <v>608</v>
      </c>
      <c r="F45" s="960"/>
      <c r="G45" s="960"/>
      <c r="H45" s="960"/>
      <c r="I45" s="961"/>
      <c r="J45" s="356"/>
      <c r="K45" s="357" t="str">
        <f>E45</f>
        <v>Health Equipment and Facilities Project (PESS)</v>
      </c>
      <c r="L45" s="61"/>
      <c r="M45" s="60"/>
      <c r="N45" s="60"/>
      <c r="O45" s="60"/>
      <c r="P45" s="62"/>
      <c r="Q45" s="60"/>
      <c r="R45" s="60"/>
      <c r="S45" s="60"/>
      <c r="T45" s="60"/>
      <c r="U45" s="70"/>
      <c r="V45" s="70"/>
      <c r="W45" s="70"/>
      <c r="X45" s="71"/>
      <c r="Y45" s="71"/>
      <c r="Z45" s="84"/>
      <c r="AA45" s="85"/>
      <c r="AB45" s="73"/>
    </row>
    <row r="46" spans="1:28" s="24" customFormat="1" ht="75">
      <c r="A46" s="338" t="s">
        <v>1676</v>
      </c>
      <c r="B46" s="971" t="s">
        <v>1741</v>
      </c>
      <c r="C46" s="971"/>
      <c r="D46" s="972"/>
      <c r="E46" s="789" t="s">
        <v>347</v>
      </c>
      <c r="F46" s="47">
        <v>0</v>
      </c>
      <c r="G46" s="53"/>
      <c r="H46" s="49"/>
      <c r="I46" s="50" t="s">
        <v>612</v>
      </c>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300500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343</v>
      </c>
      <c r="F51" s="47">
        <v>10557317</v>
      </c>
      <c r="G51" s="53" t="s">
        <v>614</v>
      </c>
      <c r="H51" s="55" t="s">
        <v>615</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613</v>
      </c>
      <c r="F52" s="1014"/>
      <c r="G52" s="1014"/>
      <c r="H52" s="1014"/>
      <c r="I52" s="1015"/>
      <c r="J52" s="29"/>
      <c r="K52" s="360" t="str">
        <f>E52</f>
        <v>UNFPA - $113,370; USAID - $6,412,660</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360</v>
      </c>
      <c r="F53" s="47"/>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10557317</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2.7675913123236466E-2</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t="s">
        <v>361</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t="s">
        <v>360</v>
      </c>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66" t="s">
        <v>616</v>
      </c>
      <c r="H61" s="1067"/>
      <c r="I61" s="1068"/>
      <c r="J61" s="104"/>
      <c r="K61" s="96"/>
      <c r="L61" s="86" t="str">
        <f>G61</f>
        <v>The government and a third-party agent</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1069" t="s">
        <v>617</v>
      </c>
      <c r="H62" s="1070"/>
      <c r="I62" s="1071"/>
      <c r="J62" s="97"/>
      <c r="K62" s="96"/>
      <c r="L62" s="86" t="str">
        <f>G62</f>
        <v>PNSR via FEDECAM as well as UNFPA</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66" t="s">
        <v>360</v>
      </c>
      <c r="H63" s="1067"/>
      <c r="I63" s="1068"/>
      <c r="J63" s="97"/>
      <c r="K63" s="96"/>
      <c r="L63" s="86" t="str">
        <f>G63</f>
        <v>Don't know</v>
      </c>
      <c r="M63" s="60"/>
      <c r="N63" s="60"/>
      <c r="O63" s="60"/>
      <c r="P63" s="60"/>
      <c r="Q63" s="60"/>
      <c r="R63" s="61"/>
      <c r="S63" s="62"/>
      <c r="T63" s="60"/>
      <c r="U63" s="70"/>
      <c r="V63" s="70"/>
      <c r="W63" s="70"/>
      <c r="X63" s="71"/>
      <c r="Y63" s="71"/>
      <c r="Z63" s="84"/>
      <c r="AA63" s="85"/>
      <c r="AB63" s="73"/>
    </row>
    <row r="64" spans="1:28" s="24" customFormat="1" ht="25.5" customHeight="1" thickBot="1">
      <c r="A64" s="181" t="s">
        <v>1768</v>
      </c>
      <c r="B64" s="1041" t="s">
        <v>1769</v>
      </c>
      <c r="C64" s="1041"/>
      <c r="D64" s="1042"/>
      <c r="E64" s="1043" t="s">
        <v>2229</v>
      </c>
      <c r="F64" s="1044"/>
      <c r="G64" s="1044"/>
      <c r="H64" s="1044"/>
      <c r="I64" s="1045"/>
      <c r="J64" s="81"/>
      <c r="K64" s="96" t="str">
        <f>E64</f>
        <v>The purchasing process took too long between October 2013 and March 2015</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433"/>
      <c r="K65" s="96"/>
      <c r="L65" s="61"/>
      <c r="M65" s="60"/>
      <c r="N65" s="60"/>
      <c r="O65" s="60"/>
      <c r="P65" s="61"/>
      <c r="Q65" s="60"/>
      <c r="R65" s="60"/>
      <c r="S65" s="61"/>
      <c r="T65" s="60"/>
      <c r="U65" s="70"/>
      <c r="V65" s="70"/>
      <c r="W65" s="70"/>
      <c r="X65" s="71"/>
      <c r="Y65" s="71"/>
      <c r="Z65" s="84"/>
      <c r="AA65" s="85"/>
      <c r="AB65" s="73"/>
    </row>
    <row r="66" spans="1:28" s="24" customFormat="1" ht="38.25" customHeight="1">
      <c r="A66" s="372" t="s">
        <v>1771</v>
      </c>
      <c r="B66" s="1046" t="s">
        <v>1772</v>
      </c>
      <c r="C66" s="957"/>
      <c r="D66" s="957"/>
      <c r="E66" s="957"/>
      <c r="F66" s="958"/>
      <c r="G66" s="1047" t="s">
        <v>360</v>
      </c>
      <c r="H66" s="1047"/>
      <c r="I66" s="1048"/>
      <c r="J66" s="81"/>
      <c r="K66" s="96"/>
      <c r="L66" s="61" t="str">
        <f>G66</f>
        <v>Don't know</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c r="F67" s="1052"/>
      <c r="G67" s="1052"/>
      <c r="H67" s="1052"/>
      <c r="I67" s="1053"/>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343</v>
      </c>
      <c r="I75" s="46"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343</v>
      </c>
      <c r="H78" s="787" t="s">
        <v>343</v>
      </c>
      <c r="I78" s="46" t="s">
        <v>343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343</v>
      </c>
      <c r="H79" s="787" t="s">
        <v>343</v>
      </c>
      <c r="I79" s="46"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347</v>
      </c>
      <c r="G80" s="787" t="s">
        <v>343</v>
      </c>
      <c r="H80" s="787" t="s">
        <v>347</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347</v>
      </c>
      <c r="G81" s="787" t="s">
        <v>343</v>
      </c>
      <c r="H81" s="787" t="s">
        <v>347</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343</v>
      </c>
      <c r="H82" s="787" t="s">
        <v>343</v>
      </c>
      <c r="I82" s="46" t="s">
        <v>343</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180"/>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30">
      <c r="A88" s="330" t="s">
        <v>1805</v>
      </c>
      <c r="B88" s="957" t="s">
        <v>1806</v>
      </c>
      <c r="C88" s="957"/>
      <c r="D88" s="957"/>
      <c r="E88" s="957"/>
      <c r="F88" s="957"/>
      <c r="G88" s="968" t="s">
        <v>618</v>
      </c>
      <c r="H88" s="969"/>
      <c r="I88" s="970"/>
      <c r="J88" s="116"/>
      <c r="K88" s="96"/>
      <c r="L88" s="61" t="str">
        <f t="shared" ref="L88:L98" si="1">G88</f>
        <v>National Strategic Plan for Contraceptive Security 2013-2015</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619</v>
      </c>
      <c r="H89" s="969"/>
      <c r="I89" s="970"/>
      <c r="J89" s="116"/>
      <c r="K89" s="96"/>
      <c r="L89" s="61" t="str">
        <f t="shared" si="1"/>
        <v>2013-2015</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224" t="s">
        <v>343</v>
      </c>
      <c r="H92" s="1225"/>
      <c r="I92" s="1226"/>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224" t="s">
        <v>369</v>
      </c>
      <c r="H93" s="1225"/>
      <c r="I93" s="1226"/>
      <c r="J93" s="382"/>
      <c r="K93" s="383"/>
      <c r="L93" s="61" t="str">
        <f t="shared" si="1"/>
        <v>Commercial sector</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224">
        <v>0.05</v>
      </c>
      <c r="H94" s="1225"/>
      <c r="I94" s="1226"/>
      <c r="J94" s="382"/>
      <c r="K94" s="383"/>
      <c r="L94" s="61">
        <f t="shared" si="1"/>
        <v>0.05</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204" t="s">
        <v>347</v>
      </c>
      <c r="H95" s="1205"/>
      <c r="I95" s="1206"/>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227" t="s">
        <v>347</v>
      </c>
      <c r="H97" s="1228"/>
      <c r="I97" s="1229"/>
      <c r="J97" s="392"/>
      <c r="K97" s="393"/>
      <c r="L97" s="61" t="str">
        <f t="shared" si="1"/>
        <v>No</v>
      </c>
      <c r="M97" s="60"/>
      <c r="N97" s="60"/>
      <c r="O97" s="60"/>
      <c r="P97" s="60"/>
      <c r="Q97" s="61"/>
      <c r="R97" s="60"/>
      <c r="S97" s="61"/>
      <c r="T97" s="60"/>
      <c r="U97" s="70"/>
      <c r="V97" s="70"/>
      <c r="W97" s="70"/>
      <c r="X97" s="71"/>
      <c r="Y97" s="71"/>
      <c r="Z97" s="84"/>
      <c r="AA97" s="85"/>
      <c r="AB97" s="73"/>
    </row>
    <row r="98" spans="1:29" s="24" customFormat="1" ht="15.75" thickBot="1">
      <c r="A98" s="326" t="s">
        <v>1670</v>
      </c>
      <c r="B98" s="1041" t="s">
        <v>1816</v>
      </c>
      <c r="C98" s="1041"/>
      <c r="D98" s="1041"/>
      <c r="E98" s="1041"/>
      <c r="F98" s="1042"/>
      <c r="G98" s="1216"/>
      <c r="H98" s="1217"/>
      <c r="I98" s="1218"/>
      <c r="J98" s="115"/>
      <c r="K98" s="103"/>
      <c r="L98" s="61">
        <f t="shared" si="1"/>
        <v>0</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540</v>
      </c>
      <c r="G101" s="1137"/>
      <c r="H101" s="1138" t="s">
        <v>540</v>
      </c>
      <c r="I101" s="1139"/>
      <c r="J101" s="122"/>
      <c r="K101" s="103"/>
      <c r="L101" s="61"/>
      <c r="M101" s="117" t="str">
        <f t="shared" ref="M101:M108" si="2">H101</f>
        <v>Community health worker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539</v>
      </c>
      <c r="G102" s="1137"/>
      <c r="H102" s="1138" t="s">
        <v>539</v>
      </c>
      <c r="I102" s="1139"/>
      <c r="J102" s="122"/>
      <c r="K102" s="103"/>
      <c r="L102" s="61"/>
      <c r="M102" s="117" t="str">
        <f t="shared" si="2"/>
        <v>Auxiliary nurse</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463</v>
      </c>
      <c r="G103" s="1137"/>
      <c r="H103" s="1138" t="s">
        <v>463</v>
      </c>
      <c r="I103" s="1139"/>
      <c r="J103" s="122"/>
      <c r="K103" s="103"/>
      <c r="L103" s="61"/>
      <c r="M103" s="117" t="str">
        <f t="shared" si="2"/>
        <v>Nurse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540</v>
      </c>
      <c r="G104" s="1137"/>
      <c r="H104" s="1138" t="s">
        <v>540</v>
      </c>
      <c r="I104" s="1139"/>
      <c r="J104" s="122"/>
      <c r="K104" s="103"/>
      <c r="L104" s="61"/>
      <c r="M104" s="117" t="str">
        <f t="shared" si="2"/>
        <v>Community health worker</v>
      </c>
      <c r="N104" s="86"/>
      <c r="O104" s="117" t="str">
        <f t="shared" si="3"/>
        <v>Community health worker</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540</v>
      </c>
      <c r="G105" s="1137"/>
      <c r="H105" s="1138" t="s">
        <v>540</v>
      </c>
      <c r="I105" s="1139"/>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562</v>
      </c>
      <c r="G106" s="1137"/>
      <c r="H106" s="1138" t="s">
        <v>562</v>
      </c>
      <c r="I106" s="1139"/>
      <c r="J106" s="122"/>
      <c r="K106" s="103"/>
      <c r="L106" s="61"/>
      <c r="M106" s="117" t="str">
        <f t="shared" si="2"/>
        <v>Clinical Officer</v>
      </c>
      <c r="N106" s="86"/>
      <c r="O106" s="117" t="str">
        <f t="shared" si="3"/>
        <v>Clinical Officer</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375</v>
      </c>
      <c r="I107" s="113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540</v>
      </c>
      <c r="G108" s="1141"/>
      <c r="H108" s="1140" t="s">
        <v>540</v>
      </c>
      <c r="I108" s="1142"/>
      <c r="J108" s="122"/>
      <c r="K108" s="103"/>
      <c r="L108" s="61"/>
      <c r="M108" s="117" t="str">
        <f t="shared" si="2"/>
        <v>Community health worker</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t="s">
        <v>2230</v>
      </c>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30">
      <c r="A111" s="330" t="s">
        <v>1670</v>
      </c>
      <c r="B111" s="957" t="s">
        <v>1837</v>
      </c>
      <c r="C111" s="957"/>
      <c r="D111" s="957"/>
      <c r="E111" s="58" t="s">
        <v>343</v>
      </c>
      <c r="F111" s="959" t="s">
        <v>620</v>
      </c>
      <c r="G111" s="960"/>
      <c r="H111" s="1086"/>
      <c r="I111" s="46" t="s">
        <v>347</v>
      </c>
      <c r="J111" s="104"/>
      <c r="K111" s="103"/>
      <c r="L111" s="61"/>
      <c r="M111" s="60"/>
      <c r="N111" s="86"/>
      <c r="O111" s="60"/>
      <c r="P111" s="86" t="str">
        <f>F111</f>
        <v>Article 178 of the penal code and the 1920 law on reproductive health</v>
      </c>
      <c r="Q111" s="60"/>
      <c r="R111" s="60"/>
      <c r="S111" s="60"/>
      <c r="T111" s="60"/>
      <c r="U111" s="70"/>
      <c r="V111" s="70"/>
      <c r="W111" s="121"/>
      <c r="X111" s="71"/>
      <c r="Y111" s="71"/>
      <c r="Z111" s="84"/>
      <c r="AA111" s="85"/>
      <c r="AB111" s="73"/>
    </row>
    <row r="112" spans="1:29" s="24" customFormat="1" ht="30">
      <c r="A112" s="330" t="s">
        <v>1676</v>
      </c>
      <c r="B112" s="957" t="s">
        <v>1838</v>
      </c>
      <c r="C112" s="957"/>
      <c r="D112" s="957"/>
      <c r="E112" s="58" t="s">
        <v>343</v>
      </c>
      <c r="F112" s="959" t="s">
        <v>620</v>
      </c>
      <c r="G112" s="960"/>
      <c r="H112" s="1086"/>
      <c r="I112" s="46" t="s">
        <v>347</v>
      </c>
      <c r="J112" s="104"/>
      <c r="K112" s="103"/>
      <c r="L112" s="61"/>
      <c r="M112" s="60"/>
      <c r="N112" s="86"/>
      <c r="O112" s="60"/>
      <c r="P112" s="86" t="str">
        <f>F112</f>
        <v>Article 178 of the penal code and the 1920 law on reproductive health</v>
      </c>
      <c r="Q112" s="60"/>
      <c r="R112" s="60"/>
      <c r="S112" s="60"/>
      <c r="T112" s="60"/>
      <c r="U112" s="70"/>
      <c r="V112" s="70"/>
      <c r="W112" s="121"/>
      <c r="X112" s="71"/>
      <c r="Y112" s="71"/>
      <c r="Z112" s="84"/>
      <c r="AA112" s="85"/>
      <c r="AB112" s="73"/>
    </row>
    <row r="113" spans="1:28" s="24" customFormat="1" ht="30">
      <c r="A113" s="326" t="s">
        <v>1678</v>
      </c>
      <c r="B113" s="1041" t="s">
        <v>1839</v>
      </c>
      <c r="C113" s="1041"/>
      <c r="D113" s="1041"/>
      <c r="E113" s="399" t="s">
        <v>343</v>
      </c>
      <c r="F113" s="959" t="s">
        <v>620</v>
      </c>
      <c r="G113" s="960"/>
      <c r="H113" s="1086"/>
      <c r="I113" s="340" t="s">
        <v>347</v>
      </c>
      <c r="J113" s="104"/>
      <c r="K113" s="103"/>
      <c r="L113" s="61"/>
      <c r="M113" s="60"/>
      <c r="N113" s="86"/>
      <c r="O113" s="60"/>
      <c r="P113" s="86" t="str">
        <f>F113</f>
        <v>Article 178 of the penal code and the 1920 law on reproductive health</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343</v>
      </c>
      <c r="F115" s="1095"/>
      <c r="G115" s="1095"/>
      <c r="H115" s="1095"/>
      <c r="I115" s="1096"/>
      <c r="J115" s="122"/>
      <c r="K115" s="103" t="str">
        <f>E115</f>
        <v>Yes</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343</v>
      </c>
      <c r="F116" s="1095"/>
      <c r="G116" s="1095"/>
      <c r="H116" s="1095"/>
      <c r="I116" s="1096"/>
      <c r="J116" s="122"/>
      <c r="K116" s="103" t="str">
        <f>E116</f>
        <v>Yes</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343</v>
      </c>
      <c r="F117" s="1095"/>
      <c r="G117" s="1095"/>
      <c r="H117" s="1095"/>
      <c r="I117" s="1096"/>
      <c r="J117" s="122"/>
      <c r="K117" s="103" t="str">
        <f>E117</f>
        <v>Yes</v>
      </c>
      <c r="L117" s="61"/>
      <c r="M117" s="60"/>
      <c r="N117" s="60"/>
      <c r="O117" s="60"/>
      <c r="P117" s="61"/>
      <c r="Q117" s="60"/>
      <c r="R117" s="60"/>
      <c r="S117" s="60"/>
      <c r="T117" s="60"/>
      <c r="U117" s="70"/>
      <c r="V117" s="70"/>
      <c r="W117" s="70"/>
      <c r="X117" s="71"/>
      <c r="Y117" s="71"/>
      <c r="Z117" s="99"/>
      <c r="AA117" s="85"/>
      <c r="AB117" s="73"/>
    </row>
    <row r="118" spans="1:28" s="24" customFormat="1" ht="30">
      <c r="A118" s="183"/>
      <c r="B118" s="957" t="s">
        <v>1845</v>
      </c>
      <c r="C118" s="957"/>
      <c r="D118" s="958"/>
      <c r="E118" s="960" t="s">
        <v>621</v>
      </c>
      <c r="F118" s="960"/>
      <c r="G118" s="960"/>
      <c r="H118" s="960"/>
      <c r="I118" s="961"/>
      <c r="J118" s="122"/>
      <c r="K118" s="103" t="str">
        <f>E118</f>
        <v>The clinic gives products free of charge, indicating that it is for someone who could not pay</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343</v>
      </c>
      <c r="I128" s="1018"/>
      <c r="J128" s="91"/>
      <c r="K128" s="103"/>
      <c r="L128" s="61"/>
      <c r="M128" s="86" t="str">
        <f t="shared" si="4"/>
        <v>Yes</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c r="I130" s="1057"/>
      <c r="J130" s="91"/>
      <c r="K130" s="103"/>
      <c r="L130" s="61"/>
      <c r="M130" s="86">
        <f t="shared" si="4"/>
        <v>0</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2014</v>
      </c>
      <c r="I131" s="1057"/>
      <c r="J131" s="91"/>
      <c r="K131" s="103"/>
      <c r="L131" s="61"/>
      <c r="M131" s="86">
        <f t="shared" si="4"/>
        <v>2014</v>
      </c>
      <c r="N131" s="60"/>
      <c r="O131" s="60"/>
      <c r="P131" s="61"/>
      <c r="Q131" s="60"/>
      <c r="R131" s="126"/>
      <c r="S131" s="61"/>
      <c r="T131" s="76"/>
      <c r="U131" s="77"/>
      <c r="V131" s="77"/>
      <c r="W131" s="77"/>
      <c r="X131" s="78"/>
      <c r="Y131" s="78"/>
      <c r="Z131" s="126"/>
      <c r="AA131" s="127"/>
      <c r="AB131" s="73"/>
    </row>
    <row r="132" spans="1:28" s="32" customFormat="1" ht="26.25" customHeight="1">
      <c r="A132" s="183" t="s">
        <v>1855</v>
      </c>
      <c r="B132" s="957" t="s">
        <v>1856</v>
      </c>
      <c r="C132" s="957"/>
      <c r="D132" s="958"/>
      <c r="E132" s="968" t="s">
        <v>622</v>
      </c>
      <c r="F132" s="969"/>
      <c r="G132" s="969"/>
      <c r="H132" s="969"/>
      <c r="I132" s="970"/>
      <c r="J132" s="91"/>
      <c r="K132" s="125" t="str">
        <f>E132</f>
        <v>National Essential Medicines List of the DRC</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c r="F133" s="1044"/>
      <c r="G133" s="1044"/>
      <c r="H133" s="1044"/>
      <c r="I133" s="1045"/>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2011</v>
      </c>
      <c r="I135" s="1108"/>
      <c r="J135" s="91"/>
      <c r="K135" s="103"/>
      <c r="L135" s="61"/>
      <c r="M135" s="61">
        <f>H135</f>
        <v>2011</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343</v>
      </c>
      <c r="I137" s="1018"/>
      <c r="J137" s="91"/>
      <c r="K137" s="103"/>
      <c r="L137" s="61"/>
      <c r="M137" s="61" t="str">
        <f>H137</f>
        <v>Yes</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343</v>
      </c>
      <c r="I138" s="1018"/>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343</v>
      </c>
      <c r="H143" s="969"/>
      <c r="I143" s="970"/>
      <c r="J143" s="81"/>
      <c r="K143" s="103"/>
      <c r="L143" s="61" t="str">
        <f t="shared" ref="L143:L153" si="5">G143</f>
        <v>Yes</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343</v>
      </c>
      <c r="H144" s="969"/>
      <c r="I144" s="970"/>
      <c r="J144" s="81"/>
      <c r="K144" s="103"/>
      <c r="L144" s="61" t="str">
        <f t="shared" si="5"/>
        <v>Yes</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343</v>
      </c>
      <c r="H145" s="969"/>
      <c r="I145" s="970"/>
      <c r="J145" s="81"/>
      <c r="K145" s="103"/>
      <c r="L145" s="61" t="str">
        <f t="shared" si="5"/>
        <v>Yes</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343</v>
      </c>
      <c r="H146" s="969"/>
      <c r="I146" s="970"/>
      <c r="J146" s="81"/>
      <c r="K146" s="103"/>
      <c r="L146" s="61" t="str">
        <f t="shared" si="5"/>
        <v>Yes</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347</v>
      </c>
      <c r="H149" s="969"/>
      <c r="I149" s="970"/>
      <c r="J149" s="81"/>
      <c r="K149" s="103"/>
      <c r="L149" s="61" t="str">
        <f t="shared" si="5"/>
        <v>No</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347</v>
      </c>
      <c r="H150" s="969"/>
      <c r="I150" s="970"/>
      <c r="J150" s="81"/>
      <c r="K150" s="103"/>
      <c r="L150" s="61" t="str">
        <f t="shared" si="5"/>
        <v>No</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347</v>
      </c>
      <c r="H151" s="969"/>
      <c r="I151" s="970"/>
      <c r="J151" s="81"/>
      <c r="K151" s="103"/>
      <c r="L151" s="61" t="str">
        <f t="shared" si="5"/>
        <v>No</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406</v>
      </c>
      <c r="H152" s="969"/>
      <c r="I152" s="970"/>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623</v>
      </c>
      <c r="H153" s="969"/>
      <c r="I153" s="970"/>
      <c r="J153" s="81"/>
      <c r="K153" s="103"/>
      <c r="L153" s="61" t="str">
        <f t="shared" si="5"/>
        <v>Contraceptive distribution data from partners involved in supplying contraceptives</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343</v>
      </c>
      <c r="H156" s="969"/>
      <c r="I156" s="970"/>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41.25" customHeight="1" thickBot="1">
      <c r="A157" s="245" t="s">
        <v>1875</v>
      </c>
      <c r="B157" s="977" t="s">
        <v>1876</v>
      </c>
      <c r="C157" s="977"/>
      <c r="D157" s="977"/>
      <c r="E157" s="977"/>
      <c r="F157" s="977"/>
      <c r="G157" s="1104"/>
      <c r="H157" s="1105"/>
      <c r="I157" s="1106"/>
      <c r="J157" s="81"/>
      <c r="K157" s="103"/>
      <c r="L157" s="61">
        <f>G157</f>
        <v>0</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1003" priority="26">
      <formula>$G$92="Don't know"</formula>
    </cfRule>
    <cfRule type="expression" dxfId="1002" priority="27">
      <formula>$G$92="no"</formula>
    </cfRule>
  </conditionalFormatting>
  <conditionalFormatting sqref="G96:I96">
    <cfRule type="expression" dxfId="1001" priority="24">
      <formula>$G$95="Don't know"</formula>
    </cfRule>
    <cfRule type="expression" dxfId="1000" priority="25">
      <formula>$G$95="No"</formula>
    </cfRule>
  </conditionalFormatting>
  <conditionalFormatting sqref="G98:I98">
    <cfRule type="expression" dxfId="999" priority="22">
      <formula>$G$97="Don't know"</formula>
    </cfRule>
    <cfRule type="expression" dxfId="998" priority="23">
      <formula>$G$97="No"</formula>
    </cfRule>
  </conditionalFormatting>
  <conditionalFormatting sqref="G88:I91">
    <cfRule type="expression" dxfId="997" priority="20">
      <formula>$I$86="Don't know"</formula>
    </cfRule>
    <cfRule type="expression" dxfId="996" priority="21">
      <formula>$I$86="No"</formula>
    </cfRule>
  </conditionalFormatting>
  <conditionalFormatting sqref="F111:I111">
    <cfRule type="expression" dxfId="995" priority="16">
      <formula>$E$111="Don't know"</formula>
    </cfRule>
    <cfRule type="expression" dxfId="994" priority="19">
      <formula>$E$111="No"</formula>
    </cfRule>
  </conditionalFormatting>
  <conditionalFormatting sqref="I112">
    <cfRule type="expression" dxfId="993" priority="15">
      <formula>$E$112="Don't know"</formula>
    </cfRule>
    <cfRule type="expression" dxfId="992" priority="18">
      <formula>$E$112="No"</formula>
    </cfRule>
  </conditionalFormatting>
  <conditionalFormatting sqref="I113">
    <cfRule type="expression" dxfId="991" priority="14">
      <formula>$E$113="Don't know"</formula>
    </cfRule>
    <cfRule type="expression" dxfId="990" priority="17">
      <formula>$E$113="No"</formula>
    </cfRule>
  </conditionalFormatting>
  <conditionalFormatting sqref="G15:I15">
    <cfRule type="expression" dxfId="989" priority="11">
      <formula>$E$15="Not applicable"</formula>
    </cfRule>
    <cfRule type="expression" dxfId="988" priority="12">
      <formula>$E$15="Don't know"</formula>
    </cfRule>
    <cfRule type="expression" dxfId="987" priority="13">
      <formula>$E$15="No"</formula>
    </cfRule>
  </conditionalFormatting>
  <conditionalFormatting sqref="G16:I23">
    <cfRule type="expression" dxfId="986" priority="8">
      <formula>$E16="Not applicable"</formula>
    </cfRule>
    <cfRule type="expression" dxfId="985" priority="9">
      <formula>$E16="Don't know"</formula>
    </cfRule>
    <cfRule type="expression" dxfId="984" priority="10">
      <formula>$E16="No"</formula>
    </cfRule>
  </conditionalFormatting>
  <conditionalFormatting sqref="E15:E23 G15:I23 I24:I25 E13:I13">
    <cfRule type="expression" dxfId="983" priority="7">
      <formula>$I$12="Don't know"</formula>
    </cfRule>
  </conditionalFormatting>
  <conditionalFormatting sqref="E15:E23 G15:I23 I24:I25 E13:I13">
    <cfRule type="expression" dxfId="982" priority="6">
      <formula>$I$12="Not applicable"</formula>
    </cfRule>
  </conditionalFormatting>
  <conditionalFormatting sqref="E15:E23 G15:I23 I24:I25 E13:I13">
    <cfRule type="expression" dxfId="981" priority="5">
      <formula>$I$12="No"</formula>
    </cfRule>
  </conditionalFormatting>
  <conditionalFormatting sqref="F112:H112">
    <cfRule type="expression" dxfId="980" priority="3">
      <formula>$E$111="Don't know"</formula>
    </cfRule>
    <cfRule type="expression" dxfId="979" priority="4">
      <formula>$E$111="No"</formula>
    </cfRule>
  </conditionalFormatting>
  <conditionalFormatting sqref="F113:H113">
    <cfRule type="expression" dxfId="978" priority="1">
      <formula>$E$111="Don't know"</formula>
    </cfRule>
    <cfRule type="expression" dxfId="977" priority="2">
      <formula>$E$111="No"</formula>
    </cfRule>
  </conditionalFormatting>
  <dataValidations count="18">
    <dataValidation type="list" allowBlank="1" showInputMessage="1" showErrorMessage="1" error="Please select from the dropdown list" prompt="Please select from the dropdown list" sqref="G28 I28" xr:uid="{00000000-0002-0000-1000-000000000000}">
      <formula1>"January, February, March, April, May, June, July August, September, October, November, December, Don’t know"</formula1>
    </dataValidation>
    <dataValidation type="list" allowBlank="1" showInputMessage="1" showErrorMessage="1" error="Please choose from the dropdown list." prompt="Please select from the dropdown list" sqref="H120:I129" xr:uid="{00000000-0002-0000-1000-000001000000}">
      <formula1>"Yes, No, Don't know"</formula1>
    </dataValidation>
    <dataValidation type="list" allowBlank="1" showInputMessage="1" showErrorMessage="1" error="Please choose from the dropdown list." prompt="Please select from the dropdown list" sqref="E115:I117 G143:I151 G155:I156" xr:uid="{00000000-0002-0000-1000-000002000000}">
      <formula1>"Yes, No, Don't know, Not applicable"</formula1>
    </dataValidation>
    <dataValidation type="list" errorStyle="warning" allowBlank="1" showInputMessage="1" prompt="Please select from the dropdown list if possible. If you cannot find a provider cadre that fits, you may write it in." sqref="F101:I108" xr:uid="{00000000-0002-0000-1000-000003000000}">
      <formula1>"Community health worker, Auxiliary nurse, Auxiliary nurse midwife, Midwife, Nurse, Clinical Officer, Doctor, Don’t know, Not applicable"</formula1>
    </dataValidation>
    <dataValidation allowBlank="1" showInputMessage="1" prompt="Please provide the name of the contraceptive" sqref="F83:I83" xr:uid="{00000000-0002-0000-1000-000004000000}"/>
    <dataValidation type="list" allowBlank="1" showInputMessage="1" showErrorMessage="1" error="Please choose from the dropdown list." prompt="Please select from the dropdown list." sqref="G95:I95 G97:I97" xr:uid="{00000000-0002-0000-1000-000005000000}">
      <formula1>"Yes, No, Don't know"</formula1>
    </dataValidation>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1000-000006000000}"/>
    <dataValidation allowBlank="1" showInputMessage="1" showErrorMessage="1" promptTitle="This will auto-calculate" prompt="It contains the following formula: Government internally generated spending (question B8a) /Total government spending (question B8c" sqref="G58" xr:uid="{00000000-0002-0000-1000-000007000000}"/>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1000-000008000000}"/>
    <dataValidation type="list" allowBlank="1" showInputMessage="1" showErrorMessage="1" error="Please select from the dropdown list" prompt="Please select from the dropdown list" sqref="E111:E113 G66:I66" xr:uid="{00000000-0002-0000-1000-000009000000}">
      <formula1>"Yes, No, Don't know"</formula1>
    </dataValidation>
    <dataValidation type="list" allowBlank="1" showInputMessage="1" showErrorMessage="1" error="Please select from the dropdown list" prompt="Please select from the dropdown list" sqref="G90:I91 I111:I113" xr:uid="{00000000-0002-0000-1000-00000A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1000-00000B000000}">
      <formula1>"Yes, No, Don't know, Not applicable"</formula1>
    </dataValidation>
    <dataValidation type="list" allowBlank="1" showInputMessage="1" showErrorMessage="1" error="Please choose from the dropdown list." sqref="G63 H136:H139 I25" xr:uid="{00000000-0002-0000-1000-00000C000000}">
      <formula1>"Yes, No, Don't know, Not applicable"</formula1>
    </dataValidation>
    <dataValidation type="list" allowBlank="1" showErrorMessage="1" error="Please choose from the dropdown list." sqref="I41" xr:uid="{00000000-0002-0000-1000-00000D000000}">
      <formula1>"Yes, No, Don't know"</formula1>
    </dataValidation>
    <dataValidation type="list" allowBlank="1" showInputMessage="1" showErrorMessage="1" error="Please choose from the dropdown list." sqref="J95:K95 J97:K97 G60 I34 E44 E46 E51 E53:E54 G92:I92 I32" xr:uid="{00000000-0002-0000-1000-00000E000000}">
      <formula1>"Yes, No, Don't know"</formula1>
    </dataValidation>
    <dataValidation type="list" allowBlank="1" showInputMessage="1" showErrorMessage="1" error="Please choose from the dropdown list." prompt="Please select from the dropdown list" sqref="G61:I61" xr:uid="{00000000-0002-0000-1000-00000F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I24" xr:uid="{00000000-0002-0000-1000-000010000000}">
      <formula1>"0 times, 1-2 times, 3-5 times, 6 or more times, Don't know"</formula1>
    </dataValidation>
    <dataValidation type="list" allowBlank="1" showInputMessage="1" showErrorMessage="1" errorTitle="Choose from dropdown" error="Please choose from the dropdown list." prompt="Please select from the dropdown list." sqref="I86" xr:uid="{00000000-0002-0000-1000-000011000000}">
      <formula1>"Yes, No,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1:EE186"/>
  <sheetViews>
    <sheetView showGridLines="0" showRowColHeaders="0" zoomScaleNormal="10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511"/>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511"/>
      <c r="S7" s="61"/>
      <c r="T7" s="60"/>
      <c r="U7" s="69"/>
      <c r="V7" s="70"/>
      <c r="W7" s="70"/>
      <c r="Y7" s="71"/>
      <c r="AA7" s="65"/>
      <c r="AB7" s="73"/>
    </row>
    <row r="8" spans="1:135" s="20" customFormat="1" ht="34.5" customHeight="1" thickBot="1">
      <c r="A8" s="316"/>
      <c r="C8" s="322" t="s">
        <v>1665</v>
      </c>
      <c r="D8" s="323" t="s">
        <v>14</v>
      </c>
      <c r="E8" s="318"/>
      <c r="F8" s="319"/>
      <c r="G8" s="318"/>
      <c r="H8" s="320"/>
      <c r="I8" s="321"/>
      <c r="J8" s="74"/>
      <c r="K8" s="68"/>
      <c r="L8" s="61"/>
      <c r="M8" s="60"/>
      <c r="N8" s="60"/>
      <c r="O8" s="61"/>
      <c r="P8" s="61"/>
      <c r="Q8" s="60"/>
      <c r="R8" s="511"/>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511"/>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511"/>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1185" t="s">
        <v>625</v>
      </c>
      <c r="F13" s="1156"/>
      <c r="G13" s="1156"/>
      <c r="H13" s="1156"/>
      <c r="I13" s="1157"/>
      <c r="J13" s="81"/>
      <c r="K13" s="104" t="str">
        <f>E13</f>
        <v>Contraceptive and Commodity Security Committee</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60" customHeight="1">
      <c r="A15" s="328" t="s">
        <v>1670</v>
      </c>
      <c r="B15" s="975" t="s">
        <v>583</v>
      </c>
      <c r="C15" s="975"/>
      <c r="D15" s="976"/>
      <c r="E15" s="788" t="s">
        <v>343</v>
      </c>
      <c r="F15" s="329" t="s">
        <v>1675</v>
      </c>
      <c r="G15" s="1148" t="s">
        <v>626</v>
      </c>
      <c r="H15" s="1149"/>
      <c r="I15" s="1150"/>
      <c r="J15" s="81"/>
      <c r="K15" s="68"/>
      <c r="L15" s="61" t="str">
        <f t="shared" ref="L15:L23" si="0">G15</f>
        <v>Family Well-Being Association/IPPF affiliate (PROFAMILIA for acronym in Spanish), Dominican Family Planning Association (ADOPLAFAM), Dominican Women in Development (MUDE) and Society for Family Health (SFH,  former PSI)</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8" customHeight="1">
      <c r="A16" s="330" t="s">
        <v>1676</v>
      </c>
      <c r="B16" s="957" t="s">
        <v>1677</v>
      </c>
      <c r="C16" s="957"/>
      <c r="D16" s="958"/>
      <c r="E16" s="788" t="s">
        <v>343</v>
      </c>
      <c r="F16" s="331" t="s">
        <v>1675</v>
      </c>
      <c r="G16" s="1148" t="s">
        <v>627</v>
      </c>
      <c r="H16" s="1149"/>
      <c r="I16" s="1150"/>
      <c r="J16" s="81"/>
      <c r="K16" s="68"/>
      <c r="L16" s="61" t="str">
        <f t="shared" si="0"/>
        <v>PROFAMILIA, ADOPLAFAM, MUDE, National Health Institute (INSALUD for acronym in Spanish), Women's Health Collective and 30 more institutions</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347</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347</v>
      </c>
      <c r="F18" s="331" t="s">
        <v>1682</v>
      </c>
      <c r="G18" s="968"/>
      <c r="H18" s="969"/>
      <c r="I18" s="970"/>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343</v>
      </c>
      <c r="F19" s="331" t="s">
        <v>1685</v>
      </c>
      <c r="G19" s="968" t="s">
        <v>546</v>
      </c>
      <c r="H19" s="969"/>
      <c r="I19" s="970"/>
      <c r="J19" s="81"/>
      <c r="K19" s="68"/>
      <c r="L19" s="61" t="str">
        <f t="shared" si="0"/>
        <v>United Nations Population Fund (UNFPA)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c r="A20" s="330" t="s">
        <v>1686</v>
      </c>
      <c r="B20" s="957" t="s">
        <v>1687</v>
      </c>
      <c r="C20" s="957"/>
      <c r="D20" s="958"/>
      <c r="E20" s="788" t="s">
        <v>343</v>
      </c>
      <c r="F20" s="331" t="s">
        <v>1688</v>
      </c>
      <c r="G20" s="968" t="s">
        <v>628</v>
      </c>
      <c r="H20" s="969"/>
      <c r="I20" s="970"/>
      <c r="J20" s="81"/>
      <c r="K20" s="68"/>
      <c r="L20" s="61" t="str">
        <f t="shared" si="0"/>
        <v>Reproductive Health and Logistics Departments</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343</v>
      </c>
      <c r="F21" s="331" t="s">
        <v>1691</v>
      </c>
      <c r="G21" s="968" t="s">
        <v>629</v>
      </c>
      <c r="H21" s="969"/>
      <c r="I21" s="970"/>
      <c r="J21" s="81"/>
      <c r="K21" s="68"/>
      <c r="L21" s="61" t="str">
        <f t="shared" si="0"/>
        <v>Central Warehouse, Ministry of Health</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343</v>
      </c>
      <c r="F23" s="331" t="s">
        <v>1691</v>
      </c>
      <c r="G23" s="1148" t="s">
        <v>630</v>
      </c>
      <c r="H23" s="1149"/>
      <c r="I23" s="1150"/>
      <c r="J23" s="81"/>
      <c r="K23" s="68"/>
      <c r="L23" s="61" t="str">
        <f t="shared" si="0"/>
        <v>Social Security, Political and Military Forces, National Health insurance (SENASA for acronym in Spanish)</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416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343</v>
      </c>
      <c r="J25" s="90"/>
      <c r="K25" s="68"/>
      <c r="L25" s="61"/>
      <c r="M25" s="60"/>
      <c r="N25" s="60"/>
      <c r="O25" s="60"/>
      <c r="P25" s="61"/>
      <c r="Q25" s="60"/>
      <c r="R25" s="60"/>
      <c r="S25" s="60"/>
      <c r="T25" s="60"/>
      <c r="U25" s="70"/>
      <c r="V25" s="70"/>
      <c r="W25" s="70"/>
      <c r="X25" s="71"/>
      <c r="Y25" s="71"/>
      <c r="Z25" s="84"/>
      <c r="AA25" s="85"/>
      <c r="AB25" s="73"/>
    </row>
    <row r="26" spans="1:135" s="24" customFormat="1" ht="297.75" customHeight="1" thickBot="1">
      <c r="A26" s="245" t="s">
        <v>1700</v>
      </c>
      <c r="B26" s="977" t="s">
        <v>1701</v>
      </c>
      <c r="C26" s="977"/>
      <c r="D26" s="978"/>
      <c r="E26" s="787" t="s">
        <v>343</v>
      </c>
      <c r="F26" s="332" t="s">
        <v>1702</v>
      </c>
      <c r="G26" s="43" t="s">
        <v>631</v>
      </c>
      <c r="H26" s="333" t="s">
        <v>1703</v>
      </c>
      <c r="I26" s="457" t="s">
        <v>632</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1340000</v>
      </c>
      <c r="I29" s="996"/>
      <c r="J29" s="97"/>
      <c r="K29" s="67"/>
      <c r="L29" s="61"/>
      <c r="M29" s="336">
        <f>H29</f>
        <v>1340000</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452</v>
      </c>
      <c r="H30" s="337" t="s">
        <v>1713</v>
      </c>
      <c r="I30" s="484" t="s">
        <v>453</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c r="A31" s="338" t="s">
        <v>1670</v>
      </c>
      <c r="B31" s="971" t="s">
        <v>1714</v>
      </c>
      <c r="C31" s="971"/>
      <c r="D31" s="971"/>
      <c r="E31" s="971"/>
      <c r="F31" s="971"/>
      <c r="G31" s="1204" t="s">
        <v>633</v>
      </c>
      <c r="H31" s="1205"/>
      <c r="I31" s="1206"/>
      <c r="J31" s="97"/>
      <c r="K31" s="67"/>
      <c r="L31" s="61" t="str">
        <f>G31</f>
        <v>DIGEMIA</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347</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120.75" customHeight="1">
      <c r="A37" s="338" t="s">
        <v>1670</v>
      </c>
      <c r="B37" s="991" t="s">
        <v>1726</v>
      </c>
      <c r="C37" s="991"/>
      <c r="D37" s="991"/>
      <c r="E37" s="992"/>
      <c r="F37" s="47">
        <v>1340000</v>
      </c>
      <c r="G37" s="48" t="s">
        <v>406</v>
      </c>
      <c r="H37" s="49" t="s">
        <v>634</v>
      </c>
      <c r="I37" s="472" t="s">
        <v>635</v>
      </c>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1340000</v>
      </c>
      <c r="G39" s="51"/>
      <c r="H39" s="51"/>
      <c r="I39" s="512" t="s">
        <v>636</v>
      </c>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c r="J42" s="428"/>
    </row>
    <row r="43" spans="1:28" s="24" customFormat="1" ht="66">
      <c r="A43" s="350" t="s">
        <v>1733</v>
      </c>
      <c r="B43" s="1001" t="s">
        <v>1734</v>
      </c>
      <c r="C43" s="1001"/>
      <c r="D43" s="1002"/>
      <c r="E43" s="351" t="s">
        <v>1735</v>
      </c>
      <c r="F43" s="352" t="s">
        <v>1736</v>
      </c>
      <c r="G43" s="352" t="s">
        <v>1737</v>
      </c>
      <c r="H43" s="353" t="s">
        <v>1738</v>
      </c>
      <c r="I43" s="354" t="s">
        <v>96</v>
      </c>
      <c r="J43" s="100"/>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343</v>
      </c>
      <c r="F44" s="47">
        <v>1340000</v>
      </c>
      <c r="G44" s="53" t="s">
        <v>406</v>
      </c>
      <c r="H44" s="54" t="s">
        <v>637</v>
      </c>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c r="G46" s="53"/>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1340000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347</v>
      </c>
      <c r="F51" s="47">
        <v>0</v>
      </c>
      <c r="G51" s="53"/>
      <c r="H51" s="55"/>
      <c r="I51" s="513" t="s">
        <v>638</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c r="F52" s="1014"/>
      <c r="G52" s="1014"/>
      <c r="H52" s="1014"/>
      <c r="I52" s="1015"/>
      <c r="J52" s="29"/>
      <c r="K52" s="360">
        <f>E52</f>
        <v>0</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347</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0</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1</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1</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t="s">
        <v>347</v>
      </c>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556</v>
      </c>
      <c r="H61" s="1017"/>
      <c r="I61" s="1018"/>
      <c r="J61" s="104"/>
      <c r="K61" s="96"/>
      <c r="L61" s="86" t="str">
        <f>G61</f>
        <v>Third-party agent (e.g. UNFPA/ Crown Agents)</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t="s">
        <v>639</v>
      </c>
      <c r="H62" s="969"/>
      <c r="I62" s="970"/>
      <c r="J62" s="97"/>
      <c r="K62" s="96"/>
      <c r="L62" s="86" t="str">
        <f>G62</f>
        <v>DIGEMIA through UNFPA</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347</v>
      </c>
      <c r="H63" s="1017"/>
      <c r="I63" s="1018"/>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t="s">
        <v>2231</v>
      </c>
      <c r="F64" s="1044"/>
      <c r="G64" s="1044"/>
      <c r="H64" s="1044"/>
      <c r="I64" s="1045"/>
      <c r="J64" s="81"/>
      <c r="K64" s="96" t="str">
        <f>E64</f>
        <v>The process is lengthy through the MOH (UNFPA Proforma is valid for three months, after this period, it must be requested again)</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433"/>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t="s">
        <v>640</v>
      </c>
      <c r="F67" s="1052"/>
      <c r="G67" s="1052"/>
      <c r="H67" s="1052"/>
      <c r="I67" s="1053"/>
      <c r="J67" s="81"/>
      <c r="K67" s="96" t="str">
        <f>E67</f>
        <v>Government funds are allocated to MOH.  A total of $1,500,000  that has been requested/allocated</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343</v>
      </c>
      <c r="I75" s="46"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360</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347</v>
      </c>
      <c r="G78" s="787" t="s">
        <v>347</v>
      </c>
      <c r="H78" s="787" t="s">
        <v>347</v>
      </c>
      <c r="I78" s="46" t="s">
        <v>347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347</v>
      </c>
      <c r="H79" s="787" t="s">
        <v>343</v>
      </c>
      <c r="I79" s="46" t="s">
        <v>343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343</v>
      </c>
      <c r="G80" s="787" t="s">
        <v>347</v>
      </c>
      <c r="H80" s="787" t="s">
        <v>343</v>
      </c>
      <c r="I80" s="46" t="s">
        <v>373</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343</v>
      </c>
      <c r="H81" s="787" t="s">
        <v>343</v>
      </c>
      <c r="I81" s="46" t="s">
        <v>373</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347</v>
      </c>
      <c r="H82" s="787" t="s">
        <v>347</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t="s">
        <v>641</v>
      </c>
      <c r="G83" s="787" t="s">
        <v>642</v>
      </c>
      <c r="H83" s="787" t="s">
        <v>641</v>
      </c>
      <c r="I83" s="46" t="s">
        <v>641</v>
      </c>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643</v>
      </c>
      <c r="H88" s="969"/>
      <c r="I88" s="970"/>
      <c r="J88" s="116"/>
      <c r="K88" s="96"/>
      <c r="L88" s="61" t="str">
        <f t="shared" ref="L88:L98" si="1">G88</f>
        <v>National CS Strategy</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1148" t="s">
        <v>644</v>
      </c>
      <c r="H89" s="1149"/>
      <c r="I89" s="1150"/>
      <c r="J89" s="116"/>
      <c r="K89" s="96"/>
      <c r="L89" s="61" t="str">
        <f t="shared" si="1"/>
        <v>2014-2017</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369</v>
      </c>
      <c r="H93" s="1059"/>
      <c r="I93" s="1060"/>
      <c r="J93" s="382"/>
      <c r="K93" s="383"/>
      <c r="L93" s="61" t="str">
        <f t="shared" si="1"/>
        <v>Commercial sector</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2232</v>
      </c>
      <c r="C94" s="957"/>
      <c r="D94" s="957"/>
      <c r="E94" s="957"/>
      <c r="F94" s="958"/>
      <c r="G94" s="1058" t="s">
        <v>645</v>
      </c>
      <c r="H94" s="1059"/>
      <c r="I94" s="1060"/>
      <c r="J94" s="382"/>
      <c r="K94" s="383"/>
      <c r="L94" s="61" t="str">
        <f t="shared" si="1"/>
        <v>18%  Added value</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347</v>
      </c>
      <c r="H95" s="1070"/>
      <c r="I95" s="1071"/>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154.5" customHeight="1" thickBot="1">
      <c r="A98" s="326" t="s">
        <v>1670</v>
      </c>
      <c r="B98" s="1041" t="s">
        <v>1816</v>
      </c>
      <c r="C98" s="1041"/>
      <c r="D98" s="1041"/>
      <c r="E98" s="1041"/>
      <c r="F98" s="1042"/>
      <c r="G98" s="1043" t="s">
        <v>646</v>
      </c>
      <c r="H98" s="1044"/>
      <c r="I98" s="1045"/>
      <c r="J98" s="115"/>
      <c r="K98" s="103"/>
      <c r="L98" s="61" t="str">
        <f t="shared" si="1"/>
        <v xml:space="preserve">Authorization documents must include all medicines brand and generic names, medical supplies, reactive agents, etc. These authorizations (documents) must be requested before introducing products into the market or any institution using them. This guarantees quality of products and protects the population from harm. Therefore all pharmacies must dispense products that are registered in country (accepted by country).  Drugs and Pharmacy Directorate manages the process and it is called the Sanitary Register. </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372</v>
      </c>
      <c r="G101" s="1137"/>
      <c r="H101" s="1138" t="s">
        <v>372</v>
      </c>
      <c r="I101" s="1139"/>
      <c r="J101" s="122"/>
      <c r="K101" s="103"/>
      <c r="L101" s="61"/>
      <c r="M101" s="117" t="str">
        <f t="shared" ref="M101:M108" si="2">H101</f>
        <v>Community Health Worker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436</v>
      </c>
      <c r="G102" s="1137"/>
      <c r="H102" s="1138" t="s">
        <v>436</v>
      </c>
      <c r="I102" s="1139"/>
      <c r="J102" s="122"/>
      <c r="K102" s="103"/>
      <c r="L102" s="61"/>
      <c r="M102" s="117" t="str">
        <f t="shared" si="2"/>
        <v>Auxiliary Nurse</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375</v>
      </c>
      <c r="G103" s="1137"/>
      <c r="H103" s="1138" t="s">
        <v>375</v>
      </c>
      <c r="I103" s="1139"/>
      <c r="J103" s="122"/>
      <c r="K103" s="103"/>
      <c r="L103" s="61"/>
      <c r="M103" s="117" t="str">
        <f t="shared" si="2"/>
        <v>Doctor</v>
      </c>
      <c r="N103" s="86"/>
      <c r="O103" s="117" t="str">
        <f t="shared" si="3"/>
        <v>Doctor</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436</v>
      </c>
      <c r="G104" s="1137"/>
      <c r="H104" s="1138" t="s">
        <v>436</v>
      </c>
      <c r="I104" s="1139"/>
      <c r="J104" s="122"/>
      <c r="K104" s="103"/>
      <c r="L104" s="61"/>
      <c r="M104" s="117" t="str">
        <f t="shared" si="2"/>
        <v>Auxiliary Nurse</v>
      </c>
      <c r="N104" s="86"/>
      <c r="O104" s="117" t="str">
        <f t="shared" si="3"/>
        <v>Auxiliary Nurse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372</v>
      </c>
      <c r="G105" s="1137"/>
      <c r="H105" s="1138" t="s">
        <v>372</v>
      </c>
      <c r="I105" s="1139"/>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373</v>
      </c>
      <c r="G106" s="1137"/>
      <c r="H106" s="1138" t="s">
        <v>436</v>
      </c>
      <c r="I106" s="1139"/>
      <c r="J106" s="122"/>
      <c r="K106" s="103"/>
      <c r="L106" s="61"/>
      <c r="M106" s="117" t="str">
        <f t="shared" si="2"/>
        <v>Auxiliary Nurse</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375</v>
      </c>
      <c r="I107" s="113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373</v>
      </c>
      <c r="G108" s="1141"/>
      <c r="H108" s="1140" t="s">
        <v>373</v>
      </c>
      <c r="I108" s="1142"/>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t="s">
        <v>2233</v>
      </c>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016" t="s">
        <v>373</v>
      </c>
      <c r="F118" s="1017"/>
      <c r="G118" s="1017"/>
      <c r="H118" s="1017"/>
      <c r="I118" s="101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347</v>
      </c>
      <c r="I126" s="1018"/>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347</v>
      </c>
      <c r="I127" s="1018"/>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2007</v>
      </c>
      <c r="I131" s="1057"/>
      <c r="J131" s="91"/>
      <c r="K131" s="103"/>
      <c r="L131" s="61"/>
      <c r="M131" s="86">
        <f t="shared" si="4"/>
        <v>2007</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1148" t="s">
        <v>647</v>
      </c>
      <c r="F132" s="1149"/>
      <c r="G132" s="1149"/>
      <c r="H132" s="1149"/>
      <c r="I132" s="1150"/>
      <c r="J132" s="91"/>
      <c r="K132" s="125" t="str">
        <f>E132</f>
        <v xml:space="preserve">National Essential Medicines List (CBME for acronym in Spanish) </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151" t="s">
        <v>648</v>
      </c>
      <c r="F133" s="1152"/>
      <c r="G133" s="1152"/>
      <c r="H133" s="1152"/>
      <c r="I133" s="1153"/>
      <c r="J133" s="91"/>
      <c r="K133" s="125" t="str">
        <f>E133</f>
        <v xml:space="preserve">At present-2014. New list is being revised.  </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016" t="s">
        <v>373</v>
      </c>
      <c r="I135" s="1018"/>
      <c r="J135" s="530"/>
      <c r="K135" s="103"/>
      <c r="L135" s="61"/>
      <c r="M135" s="61" t="str">
        <f>H135</f>
        <v>Not applicable</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373</v>
      </c>
      <c r="I136" s="1018"/>
      <c r="J136" s="91"/>
      <c r="K136" s="103"/>
      <c r="L136" s="61"/>
      <c r="M136" s="61" t="str">
        <f>H136</f>
        <v>Not applicable</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373</v>
      </c>
      <c r="I137" s="1018"/>
      <c r="J137" s="91"/>
      <c r="K137" s="103"/>
      <c r="L137" s="61"/>
      <c r="M137" s="61" t="str">
        <f>H137</f>
        <v>Not applicable</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373</v>
      </c>
      <c r="I138" s="1018"/>
      <c r="J138" s="91"/>
      <c r="K138" s="103"/>
      <c r="L138" s="61"/>
      <c r="M138" s="61" t="str">
        <f>H138</f>
        <v>Not applicable</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373</v>
      </c>
      <c r="I139" s="1018"/>
      <c r="J139" s="91"/>
      <c r="K139" s="103"/>
      <c r="L139" s="61"/>
      <c r="M139" s="61" t="str">
        <f>H139</f>
        <v>Not applicable</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343</v>
      </c>
      <c r="H147" s="969"/>
      <c r="I147" s="970"/>
      <c r="J147" s="81"/>
      <c r="K147" s="103"/>
      <c r="L147" s="61" t="str">
        <f t="shared" si="5"/>
        <v>Yes</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373</v>
      </c>
      <c r="H149" s="969"/>
      <c r="I149" s="970"/>
      <c r="J149" s="81"/>
      <c r="K149" s="103"/>
      <c r="L149" s="61" t="str">
        <f t="shared" si="5"/>
        <v>Not applicable</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373</v>
      </c>
      <c r="H150" s="969"/>
      <c r="I150" s="970"/>
      <c r="J150" s="81"/>
      <c r="K150" s="103"/>
      <c r="L150" s="61" t="str">
        <f t="shared" si="5"/>
        <v>Not applicable</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373</v>
      </c>
      <c r="H151" s="969"/>
      <c r="I151" s="970"/>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507</v>
      </c>
      <c r="H152" s="969"/>
      <c r="I152" s="970"/>
      <c r="J152" s="81"/>
      <c r="K152" s="103"/>
      <c r="L152" s="61" t="str">
        <f t="shared" si="5"/>
        <v>01/14 - 12/14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649</v>
      </c>
      <c r="H153" s="969"/>
      <c r="I153" s="970"/>
      <c r="J153" s="81"/>
      <c r="K153" s="103"/>
      <c r="L153" s="61" t="str">
        <f t="shared" si="5"/>
        <v>Logistics management Information System (SIAL, for acronym in Spanish)</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161.25" customHeight="1" thickBot="1">
      <c r="A157" s="245" t="s">
        <v>1875</v>
      </c>
      <c r="B157" s="977" t="s">
        <v>1876</v>
      </c>
      <c r="C157" s="977"/>
      <c r="D157" s="977"/>
      <c r="E157" s="977"/>
      <c r="F157" s="977"/>
      <c r="G157" s="1104" t="s">
        <v>2234</v>
      </c>
      <c r="H157" s="1105"/>
      <c r="I157" s="1106"/>
      <c r="J157" s="81"/>
      <c r="K157" s="103"/>
      <c r="L157" s="61" t="str">
        <f>G157</f>
        <v>Committee is trying to invite MERCK managers to join this year. This is a group that is part of the Committee and advocates permanently for CS. All of them are considered champions. USAID participates through its projects (MSH, DELIVER with CS Regional Initiative). Inside the MOH, there is a budget line, but it is not included in Ministry of Treasury, which makes it difficult to guarantee the contraceptive budget. National Social Security System Basic Plan. As contraceptives are procured by UNFPA,  taxes are exempted.</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B136:G136"/>
    <mergeCell ref="H136:I136"/>
    <mergeCell ref="B137:G137"/>
    <mergeCell ref="H137:I137"/>
    <mergeCell ref="H135:I135"/>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976" priority="42">
      <formula>$G$92="Don't know"</formula>
    </cfRule>
    <cfRule type="expression" dxfId="975" priority="43">
      <formula>$G$92="no"</formula>
    </cfRule>
  </conditionalFormatting>
  <conditionalFormatting sqref="G96:I96">
    <cfRule type="expression" dxfId="974" priority="40">
      <formula>$G$95="Don't know"</formula>
    </cfRule>
    <cfRule type="expression" dxfId="973" priority="41">
      <formula>$G$95="No"</formula>
    </cfRule>
  </conditionalFormatting>
  <conditionalFormatting sqref="G98:I98">
    <cfRule type="expression" dxfId="972" priority="38">
      <formula>$G$97="Don't know"</formula>
    </cfRule>
    <cfRule type="expression" dxfId="971" priority="39">
      <formula>$G$97="No"</formula>
    </cfRule>
  </conditionalFormatting>
  <conditionalFormatting sqref="G88:I88 G90:I91">
    <cfRule type="expression" dxfId="970" priority="36">
      <formula>$I$86="Don't know"</formula>
    </cfRule>
    <cfRule type="expression" dxfId="969" priority="37">
      <formula>$I$86="No"</formula>
    </cfRule>
  </conditionalFormatting>
  <conditionalFormatting sqref="F111:I111">
    <cfRule type="expression" dxfId="968" priority="32">
      <formula>$E$111="Don't know"</formula>
    </cfRule>
    <cfRule type="expression" dxfId="967" priority="35">
      <formula>$E$111="No"</formula>
    </cfRule>
  </conditionalFormatting>
  <conditionalFormatting sqref="F112:I112">
    <cfRule type="expression" dxfId="966" priority="31">
      <formula>$E$112="Don't know"</formula>
    </cfRule>
    <cfRule type="expression" dxfId="965" priority="34">
      <formula>$E$112="No"</formula>
    </cfRule>
  </conditionalFormatting>
  <conditionalFormatting sqref="F113:I113">
    <cfRule type="expression" dxfId="964" priority="30">
      <formula>$E$113="Don't know"</formula>
    </cfRule>
    <cfRule type="expression" dxfId="963" priority="33">
      <formula>$E$113="No"</formula>
    </cfRule>
  </conditionalFormatting>
  <conditionalFormatting sqref="G17:I22">
    <cfRule type="expression" dxfId="962" priority="27">
      <formula>$E17="Not applicable"</formula>
    </cfRule>
    <cfRule type="expression" dxfId="961" priority="28">
      <formula>$E17="Don't know"</formula>
    </cfRule>
    <cfRule type="expression" dxfId="960" priority="29">
      <formula>$E17="No"</formula>
    </cfRule>
  </conditionalFormatting>
  <conditionalFormatting sqref="E15:E23 G17:I22 I24:I25">
    <cfRule type="expression" dxfId="959" priority="26">
      <formula>$I$12="Don't know"</formula>
    </cfRule>
  </conditionalFormatting>
  <conditionalFormatting sqref="E15:E23 G17:I22 I24:I25">
    <cfRule type="expression" dxfId="958" priority="25">
      <formula>$I$12="Not applicable"</formula>
    </cfRule>
  </conditionalFormatting>
  <conditionalFormatting sqref="E15:E23 G17:I22 I24:I25">
    <cfRule type="expression" dxfId="957" priority="24">
      <formula>$I$12="No"</formula>
    </cfRule>
  </conditionalFormatting>
  <conditionalFormatting sqref="E13:I13">
    <cfRule type="expression" dxfId="956" priority="23">
      <formula>$I$12="No sé"</formula>
    </cfRule>
  </conditionalFormatting>
  <conditionalFormatting sqref="E13:I13">
    <cfRule type="expression" dxfId="955" priority="22">
      <formula>$I$12="Not applicable"</formula>
    </cfRule>
  </conditionalFormatting>
  <conditionalFormatting sqref="E13:I13">
    <cfRule type="expression" dxfId="954" priority="21">
      <formula>$I$12="No"</formula>
    </cfRule>
  </conditionalFormatting>
  <conditionalFormatting sqref="G15:I15">
    <cfRule type="expression" dxfId="953" priority="18">
      <formula>$E$15="Not applicable"</formula>
    </cfRule>
    <cfRule type="expression" dxfId="952" priority="19">
      <formula>$E$15="No sé"</formula>
    </cfRule>
    <cfRule type="expression" dxfId="951" priority="20">
      <formula>$E$15="No"</formula>
    </cfRule>
  </conditionalFormatting>
  <conditionalFormatting sqref="G15:I15">
    <cfRule type="expression" dxfId="950" priority="17">
      <formula>$I$12="No sé"</formula>
    </cfRule>
  </conditionalFormatting>
  <conditionalFormatting sqref="G15:I15">
    <cfRule type="expression" dxfId="949" priority="16">
      <formula>$I$12="Not applicable"</formula>
    </cfRule>
  </conditionalFormatting>
  <conditionalFormatting sqref="G15:I15">
    <cfRule type="expression" dxfId="948" priority="15">
      <formula>$I$12="No"</formula>
    </cfRule>
  </conditionalFormatting>
  <conditionalFormatting sqref="G16:I16">
    <cfRule type="expression" dxfId="947" priority="12">
      <formula>$E16="No aplica"</formula>
    </cfRule>
    <cfRule type="expression" dxfId="946" priority="13">
      <formula>$E16="No sé"</formula>
    </cfRule>
    <cfRule type="expression" dxfId="945" priority="14">
      <formula>$E16="No"</formula>
    </cfRule>
  </conditionalFormatting>
  <conditionalFormatting sqref="G16:I16">
    <cfRule type="expression" dxfId="944" priority="11">
      <formula>$I$12="No sé"</formula>
    </cfRule>
  </conditionalFormatting>
  <conditionalFormatting sqref="G16:I16">
    <cfRule type="expression" dxfId="943" priority="10">
      <formula>$I$12="Not applicable"</formula>
    </cfRule>
  </conditionalFormatting>
  <conditionalFormatting sqref="G16:I16">
    <cfRule type="expression" dxfId="942" priority="9">
      <formula>$I$12="No"</formula>
    </cfRule>
  </conditionalFormatting>
  <conditionalFormatting sqref="G23:I23">
    <cfRule type="expression" dxfId="941" priority="6">
      <formula>$E23="No aplica"</formula>
    </cfRule>
    <cfRule type="expression" dxfId="940" priority="7">
      <formula>$E23="No sé"</formula>
    </cfRule>
    <cfRule type="expression" dxfId="939" priority="8">
      <formula>$E23="No"</formula>
    </cfRule>
  </conditionalFormatting>
  <conditionalFormatting sqref="G23:I23">
    <cfRule type="expression" dxfId="938" priority="5">
      <formula>$I$12="No sé"</formula>
    </cfRule>
  </conditionalFormatting>
  <conditionalFormatting sqref="G23:I23">
    <cfRule type="expression" dxfId="937" priority="4">
      <formula>$I$12="Not applicable"</formula>
    </cfRule>
  </conditionalFormatting>
  <conditionalFormatting sqref="G23:I23">
    <cfRule type="expression" dxfId="936" priority="3">
      <formula>$I$12="No"</formula>
    </cfRule>
  </conditionalFormatting>
  <conditionalFormatting sqref="G89:I89">
    <cfRule type="expression" dxfId="935" priority="1">
      <formula>$I$86="No sé"</formula>
    </cfRule>
    <cfRule type="expression" dxfId="934" priority="2">
      <formula>$I$86="No"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1100-000000000000}">
      <formula1>"Yes, No, Don't know"</formula1>
    </dataValidation>
    <dataValidation type="list" allowBlank="1" showInputMessage="1" showErrorMessage="1" error="Please choose from the dropdown list." sqref="I24" xr:uid="{00000000-0002-0000-11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11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1100-000003000000}">
      <formula1>"Yes, No, Don't know"</formula1>
    </dataValidation>
    <dataValidation type="list" allowBlank="1" showErrorMessage="1" error="Please choose from the dropdown list." sqref="I41" xr:uid="{00000000-0002-0000-1100-000004000000}">
      <formula1>"Yes, No, Don't know"</formula1>
    </dataValidation>
    <dataValidation type="list" allowBlank="1" showInputMessage="1" showErrorMessage="1" error="Please choose from the dropdown list." sqref="G63 H136:H139 I25" xr:uid="{00000000-0002-0000-11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1100-000006000000}">
      <formula1>"Yes, No, Don't know, Not applicable"</formula1>
    </dataValidation>
    <dataValidation type="list" allowBlank="1" showInputMessage="1" showErrorMessage="1" error="Please select from the dropdown list" prompt="Please select from the dropdown list" sqref="G90:I91 I111:I113" xr:uid="{00000000-0002-0000-1100-000007000000}">
      <formula1>"Yes, No, Don't know, Not applicable"</formula1>
    </dataValidation>
    <dataValidation type="list" allowBlank="1" showInputMessage="1" showErrorMessage="1" error="Please select from the dropdown list" prompt="Please select from the dropdown list" sqref="E111:E113 G66:I66" xr:uid="{00000000-0002-0000-11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1100-000009000000}"/>
    <dataValidation allowBlank="1" showInputMessage="1" showErrorMessage="1" promptTitle="This will auto-calculate" prompt="It contains the following formula: Government internally generated spending (question B8a) /Total government spending (question B8c" sqref="G58" xr:uid="{00000000-0002-0000-11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1100-00000B000000}"/>
    <dataValidation type="list" allowBlank="1" showInputMessage="1" showErrorMessage="1" error="Please choose from the dropdown list." prompt="Please select from the dropdown list." sqref="G95:I95 G97:I97" xr:uid="{00000000-0002-0000-1100-00000C000000}">
      <formula1>"Yes, No, Don't know"</formula1>
    </dataValidation>
    <dataValidation allowBlank="1" showInputMessage="1" prompt="Please provide the name of the contraceptive" sqref="F83:I83" xr:uid="{00000000-0002-0000-1100-00000D000000}"/>
    <dataValidation type="list" errorStyle="warning" allowBlank="1" showInputMessage="1" prompt="Please select from the dropdown list if possible. If you cannot find a provider cadre that fits, you may write it in." sqref="F101:I108" xr:uid="{00000000-0002-0000-1100-00000E000000}">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1100-00000F000000}">
      <formula1>"Yes, No, Don't know, Not applicable"</formula1>
    </dataValidation>
    <dataValidation type="list" allowBlank="1" showInputMessage="1" showErrorMessage="1" error="Please choose from the dropdown list." prompt="Please select from the dropdown list" sqref="H120:I129" xr:uid="{00000000-0002-0000-1100-000010000000}">
      <formula1>"Yes, No, Don't know"</formula1>
    </dataValidation>
    <dataValidation type="list" allowBlank="1" showInputMessage="1" showErrorMessage="1" error="Please select from the dropdown list" prompt="Please select from the dropdown list" sqref="G28 I28" xr:uid="{00000000-0002-0000-1100-000011000000}">
      <formula1>"January, February, March, April, May, June, July August, September, October, November, December, Don’t know"</formula1>
    </dataValidation>
  </dataValidations>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sheetPr>
  <dimension ref="A1:EE186"/>
  <sheetViews>
    <sheetView showGridLines="0" showRowColHeaders="0" zoomScaleNormal="10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16</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66.5" customHeight="1" thickBot="1">
      <c r="A10" s="951" t="s">
        <v>1667</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959" t="s">
        <v>652</v>
      </c>
      <c r="F13" s="960"/>
      <c r="G13" s="960"/>
      <c r="H13" s="960"/>
      <c r="I13" s="961"/>
      <c r="J13" s="81"/>
      <c r="K13" s="104" t="str">
        <f>E13</f>
        <v>Interinstitutional and Intersectoral Maternal Health Alliance</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343</v>
      </c>
      <c r="F15" s="329" t="s">
        <v>1675</v>
      </c>
      <c r="G15" s="968" t="s">
        <v>653</v>
      </c>
      <c r="H15" s="969"/>
      <c r="I15" s="970"/>
      <c r="J15" s="81"/>
      <c r="K15" s="68"/>
      <c r="L15" s="61" t="str">
        <f t="shared" ref="L15:L23" si="0">G15</f>
        <v>Salvadoran Demographic Association (ADS)</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c r="A16" s="330" t="s">
        <v>1676</v>
      </c>
      <c r="B16" s="957" t="s">
        <v>1677</v>
      </c>
      <c r="C16" s="957"/>
      <c r="D16" s="958"/>
      <c r="E16" s="788" t="s">
        <v>343</v>
      </c>
      <c r="F16" s="331" t="s">
        <v>1675</v>
      </c>
      <c r="G16" s="968" t="s">
        <v>653</v>
      </c>
      <c r="H16" s="969"/>
      <c r="I16" s="970"/>
      <c r="J16" s="81"/>
      <c r="K16" s="68"/>
      <c r="L16" s="61" t="str">
        <f t="shared" si="0"/>
        <v>Salvadoran Demographic Association (ADS)</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347</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343</v>
      </c>
      <c r="F18" s="331" t="s">
        <v>1682</v>
      </c>
      <c r="G18" s="968" t="s">
        <v>654</v>
      </c>
      <c r="H18" s="969"/>
      <c r="I18" s="970"/>
      <c r="J18" s="81"/>
      <c r="K18" s="68"/>
      <c r="L18" s="61" t="str">
        <f t="shared" si="0"/>
        <v>United Nations Population Fund (UNFPA), Pan American Health Organization (PAHO)</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343</v>
      </c>
      <c r="F19" s="331" t="s">
        <v>1685</v>
      </c>
      <c r="G19" s="968" t="s">
        <v>546</v>
      </c>
      <c r="H19" s="969"/>
      <c r="I19" s="970"/>
      <c r="J19" s="81"/>
      <c r="K19" s="68"/>
      <c r="L19" s="61" t="str">
        <f t="shared" si="0"/>
        <v>United Nations Population Fund (UNFPA)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c r="A20" s="330" t="s">
        <v>1686</v>
      </c>
      <c r="B20" s="957" t="s">
        <v>1687</v>
      </c>
      <c r="C20" s="957"/>
      <c r="D20" s="958"/>
      <c r="E20" s="788" t="s">
        <v>343</v>
      </c>
      <c r="F20" s="331" t="s">
        <v>1688</v>
      </c>
      <c r="G20" s="968" t="s">
        <v>655</v>
      </c>
      <c r="H20" s="969"/>
      <c r="I20" s="970"/>
      <c r="J20" s="81"/>
      <c r="K20" s="68"/>
      <c r="L20" s="61" t="str">
        <f t="shared" si="0"/>
        <v>Integrated Attention to Sexual and Reproductive Health Unit (SRH), Maternal and Prenatal Health Program</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347</v>
      </c>
      <c r="F21" s="331" t="s">
        <v>1691</v>
      </c>
      <c r="G21" s="968"/>
      <c r="H21" s="969"/>
      <c r="I21" s="970"/>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343</v>
      </c>
      <c r="F23" s="331" t="s">
        <v>1691</v>
      </c>
      <c r="G23" s="968" t="s">
        <v>656</v>
      </c>
      <c r="H23" s="969"/>
      <c r="I23" s="970"/>
      <c r="J23" s="81"/>
      <c r="K23" s="68"/>
      <c r="L23" s="61" t="str">
        <f t="shared" si="0"/>
        <v>Salvadoran Social Security Institute</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416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343</v>
      </c>
      <c r="J25" s="90"/>
      <c r="K25" s="68"/>
      <c r="L25" s="61"/>
      <c r="M25" s="60"/>
      <c r="N25" s="60"/>
      <c r="O25" s="60"/>
      <c r="P25" s="61"/>
      <c r="Q25" s="60"/>
      <c r="R25" s="60"/>
      <c r="S25" s="60"/>
      <c r="T25" s="60"/>
      <c r="U25" s="70"/>
      <c r="V25" s="70"/>
      <c r="W25" s="70"/>
      <c r="X25" s="71"/>
      <c r="Y25" s="71"/>
      <c r="Z25" s="84"/>
      <c r="AA25" s="85"/>
      <c r="AB25" s="73"/>
    </row>
    <row r="26" spans="1:135" s="24" customFormat="1" ht="75.75" thickBot="1">
      <c r="A26" s="245" t="s">
        <v>1700</v>
      </c>
      <c r="B26" s="977" t="s">
        <v>1701</v>
      </c>
      <c r="C26" s="977"/>
      <c r="D26" s="978"/>
      <c r="E26" s="787" t="s">
        <v>343</v>
      </c>
      <c r="F26" s="332" t="s">
        <v>1702</v>
      </c>
      <c r="G26" s="43" t="s">
        <v>657</v>
      </c>
      <c r="H26" s="333" t="s">
        <v>1703</v>
      </c>
      <c r="I26" s="57" t="s">
        <v>658</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1237">
        <v>1700000</v>
      </c>
      <c r="I29" s="1238"/>
      <c r="J29" s="97"/>
      <c r="K29" s="67"/>
      <c r="L29" s="61"/>
      <c r="M29" s="336">
        <f>H29</f>
        <v>1700000</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659</v>
      </c>
      <c r="H30" s="337" t="s">
        <v>1713</v>
      </c>
      <c r="I30" s="490" t="s">
        <v>660</v>
      </c>
      <c r="J30" s="97"/>
      <c r="K30" s="67"/>
      <c r="L30" s="61"/>
      <c r="M30" s="60"/>
      <c r="N30" s="98"/>
      <c r="O30" s="60"/>
      <c r="P30" s="60"/>
      <c r="Q30" s="60"/>
      <c r="R30" s="60"/>
      <c r="S30" s="60"/>
      <c r="T30" s="60"/>
      <c r="U30" s="70"/>
      <c r="V30" s="70"/>
      <c r="W30" s="70"/>
      <c r="X30" s="71"/>
      <c r="Y30" s="71"/>
      <c r="Z30" s="99"/>
      <c r="AA30" s="85"/>
      <c r="AB30" s="73"/>
    </row>
    <row r="31" spans="1:135" s="24" customFormat="1" ht="28.5" customHeight="1">
      <c r="A31" s="338" t="s">
        <v>1670</v>
      </c>
      <c r="B31" s="971" t="s">
        <v>1714</v>
      </c>
      <c r="C31" s="971"/>
      <c r="D31" s="971"/>
      <c r="E31" s="971"/>
      <c r="F31" s="971"/>
      <c r="G31" s="997" t="s">
        <v>661</v>
      </c>
      <c r="H31" s="997"/>
      <c r="I31" s="998"/>
      <c r="J31" s="97"/>
      <c r="K31" s="67"/>
      <c r="L31" s="61" t="str">
        <f>G31</f>
        <v>National Supply Unit, Regional Directorates and hospitals, MOH</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347</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75" customHeight="1">
      <c r="A37" s="338" t="s">
        <v>1670</v>
      </c>
      <c r="B37" s="991" t="s">
        <v>1726</v>
      </c>
      <c r="C37" s="991"/>
      <c r="D37" s="991"/>
      <c r="E37" s="992"/>
      <c r="F37" s="47">
        <v>1500000</v>
      </c>
      <c r="G37" s="48" t="s">
        <v>406</v>
      </c>
      <c r="H37" s="49" t="s">
        <v>662</v>
      </c>
      <c r="I37" s="50" t="s">
        <v>663</v>
      </c>
      <c r="J37" s="335"/>
      <c r="K37" s="96"/>
      <c r="L37" s="61"/>
      <c r="M37" s="60"/>
      <c r="N37" s="60"/>
      <c r="O37" s="60"/>
      <c r="P37" s="60"/>
      <c r="Q37" s="60"/>
      <c r="R37" s="60"/>
      <c r="S37" s="60"/>
      <c r="T37" s="60"/>
      <c r="U37" s="70"/>
      <c r="V37" s="70"/>
      <c r="W37" s="70"/>
      <c r="X37" s="71"/>
      <c r="Y37" s="71"/>
      <c r="Z37" s="84"/>
      <c r="AA37" s="85"/>
      <c r="AB37" s="73"/>
    </row>
    <row r="38" spans="1:28" s="24" customFormat="1" ht="124.5" customHeight="1">
      <c r="A38" s="338" t="s">
        <v>1676</v>
      </c>
      <c r="B38" s="991" t="s">
        <v>1727</v>
      </c>
      <c r="C38" s="991"/>
      <c r="D38" s="991"/>
      <c r="E38" s="992"/>
      <c r="F38" s="47">
        <v>0</v>
      </c>
      <c r="G38" s="48"/>
      <c r="H38" s="49"/>
      <c r="I38" s="50" t="s">
        <v>664</v>
      </c>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1500000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c r="J42" s="428"/>
    </row>
    <row r="43" spans="1:28" s="24" customFormat="1" ht="66">
      <c r="A43" s="350" t="s">
        <v>1733</v>
      </c>
      <c r="B43" s="1001" t="s">
        <v>1734</v>
      </c>
      <c r="C43" s="1001"/>
      <c r="D43" s="1002"/>
      <c r="E43" s="351" t="s">
        <v>1735</v>
      </c>
      <c r="F43" s="352" t="s">
        <v>1736</v>
      </c>
      <c r="G43" s="352" t="s">
        <v>1737</v>
      </c>
      <c r="H43" s="353" t="s">
        <v>1738</v>
      </c>
      <c r="I43" s="354" t="s">
        <v>96</v>
      </c>
      <c r="J43" s="100"/>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343</v>
      </c>
      <c r="F44" s="47">
        <v>1700000</v>
      </c>
      <c r="G44" s="53" t="s">
        <v>406</v>
      </c>
      <c r="H44" s="54" t="s">
        <v>665</v>
      </c>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1700000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347</v>
      </c>
      <c r="F51" s="47">
        <v>0</v>
      </c>
      <c r="G51" s="53"/>
      <c r="H51" s="55"/>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c r="F52" s="1014"/>
      <c r="G52" s="1014"/>
      <c r="H52" s="1014"/>
      <c r="I52" s="1015"/>
      <c r="J52" s="29"/>
      <c r="K52" s="360">
        <f>E52</f>
        <v>0</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347</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0</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1</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1</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t="s">
        <v>343</v>
      </c>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556</v>
      </c>
      <c r="H61" s="1017"/>
      <c r="I61" s="1018"/>
      <c r="J61" s="104"/>
      <c r="K61" s="96"/>
      <c r="L61" s="86" t="str">
        <f>G61</f>
        <v>Third-party agent (e.g. UNFPA/ Crown Agents)</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c r="H62" s="969"/>
      <c r="I62" s="970"/>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347</v>
      </c>
      <c r="H63" s="1017"/>
      <c r="I63" s="1018"/>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c r="F64" s="1044"/>
      <c r="G64" s="1044"/>
      <c r="H64" s="1044"/>
      <c r="I64" s="1045"/>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433"/>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t="s">
        <v>666</v>
      </c>
      <c r="F67" s="1052"/>
      <c r="G67" s="1052"/>
      <c r="H67" s="1052"/>
      <c r="I67" s="1053"/>
      <c r="J67" s="81"/>
      <c r="K67" s="96" t="str">
        <f>E67</f>
        <v>$1,700,000 General Fund approximately, including supplies and medicines.</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347</v>
      </c>
      <c r="H73" s="787" t="s">
        <v>347</v>
      </c>
      <c r="I73" s="46" t="s">
        <v>360</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347</v>
      </c>
      <c r="H75" s="787" t="s">
        <v>343</v>
      </c>
      <c r="I75" s="46"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343</v>
      </c>
      <c r="H78" s="787" t="s">
        <v>343</v>
      </c>
      <c r="I78" s="46" t="s">
        <v>343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347</v>
      </c>
      <c r="H79" s="787" t="s">
        <v>343</v>
      </c>
      <c r="I79" s="46" t="s">
        <v>343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343</v>
      </c>
      <c r="G80" s="787" t="s">
        <v>343</v>
      </c>
      <c r="H80" s="787" t="s">
        <v>343</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343</v>
      </c>
      <c r="H81" s="787" t="s">
        <v>343</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347</v>
      </c>
      <c r="H82" s="787" t="s">
        <v>343</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t="s">
        <v>667</v>
      </c>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33.75" customHeight="1">
      <c r="A88" s="330" t="s">
        <v>1805</v>
      </c>
      <c r="B88" s="957" t="s">
        <v>1806</v>
      </c>
      <c r="C88" s="957"/>
      <c r="D88" s="957"/>
      <c r="E88" s="957"/>
      <c r="F88" s="957"/>
      <c r="G88" s="968" t="s">
        <v>668</v>
      </c>
      <c r="H88" s="969"/>
      <c r="I88" s="970"/>
      <c r="J88" s="116"/>
      <c r="K88" s="96"/>
      <c r="L88" s="61" t="str">
        <f t="shared" ref="L88:L98" si="1">G88</f>
        <v>Commodity Security Strategy for Sexual and Reproductive Health Medicines and Supplies</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669</v>
      </c>
      <c r="H89" s="969"/>
      <c r="I89" s="970"/>
      <c r="J89" s="116"/>
      <c r="K89" s="96"/>
      <c r="L89" s="61" t="str">
        <f t="shared" si="1"/>
        <v>2012-2014 (still considered valid)</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670</v>
      </c>
      <c r="H93" s="1059"/>
      <c r="I93" s="1060"/>
      <c r="J93" s="382"/>
      <c r="K93" s="383"/>
      <c r="L93" s="61" t="str">
        <f t="shared" si="1"/>
        <v>All sectors</v>
      </c>
      <c r="M93" s="384"/>
      <c r="N93" s="385"/>
      <c r="O93" s="385"/>
      <c r="P93" s="384"/>
      <c r="Q93" s="386"/>
      <c r="R93" s="384"/>
      <c r="S93" s="386"/>
      <c r="T93" s="384"/>
      <c r="U93" s="387"/>
      <c r="V93" s="387"/>
      <c r="W93" s="387"/>
      <c r="X93" s="387"/>
      <c r="Y93" s="387"/>
      <c r="Z93" s="388"/>
      <c r="AA93" s="389"/>
      <c r="AB93" s="390"/>
    </row>
    <row r="94" spans="1:28" s="391" customFormat="1" ht="46.5" customHeight="1">
      <c r="A94" s="330" t="s">
        <v>1676</v>
      </c>
      <c r="B94" s="957" t="s">
        <v>1813</v>
      </c>
      <c r="C94" s="957"/>
      <c r="D94" s="957"/>
      <c r="E94" s="957"/>
      <c r="F94" s="958"/>
      <c r="G94" s="1058" t="s">
        <v>671</v>
      </c>
      <c r="H94" s="1059"/>
      <c r="I94" s="1060"/>
      <c r="J94" s="382"/>
      <c r="K94" s="383"/>
      <c r="L94" s="61" t="str">
        <f t="shared" si="1"/>
        <v>VAT 13% on the purchase price, customs clearance fee of 5%. Other - 5% of fee charged by UNFPA as procurement agent.</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347</v>
      </c>
      <c r="H95" s="1070"/>
      <c r="I95" s="1071"/>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38.25" customHeight="1" thickBot="1">
      <c r="A98" s="326" t="s">
        <v>1670</v>
      </c>
      <c r="B98" s="1041" t="s">
        <v>1816</v>
      </c>
      <c r="C98" s="1041"/>
      <c r="D98" s="1041"/>
      <c r="E98" s="1041"/>
      <c r="F98" s="1042"/>
      <c r="G98" s="1043" t="s">
        <v>672</v>
      </c>
      <c r="H98" s="1044"/>
      <c r="I98" s="1045"/>
      <c r="J98" s="115"/>
      <c r="K98" s="103"/>
      <c r="L98" s="61" t="str">
        <f t="shared" si="1"/>
        <v>Sexual and Reproductive Health Policy, Medicine Law</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20.25" customHeight="1">
      <c r="A101" s="395" t="s">
        <v>1805</v>
      </c>
      <c r="B101" s="1072" t="s">
        <v>1824</v>
      </c>
      <c r="C101" s="1072"/>
      <c r="D101" s="1072"/>
      <c r="E101" s="1073"/>
      <c r="F101" s="1233" t="s">
        <v>372</v>
      </c>
      <c r="G101" s="1234"/>
      <c r="H101" s="1235" t="s">
        <v>372</v>
      </c>
      <c r="I101" s="1236"/>
      <c r="J101" s="122"/>
      <c r="K101" s="103"/>
      <c r="L101" s="61"/>
      <c r="M101" s="117" t="str">
        <f t="shared" ref="M101:M108" si="2">H101</f>
        <v>Community Health Worker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233" t="s">
        <v>372</v>
      </c>
      <c r="G102" s="1234"/>
      <c r="H102" s="1235" t="s">
        <v>372</v>
      </c>
      <c r="I102" s="1236"/>
      <c r="J102" s="122"/>
      <c r="K102" s="103"/>
      <c r="L102" s="61"/>
      <c r="M102" s="117" t="str">
        <f t="shared" si="2"/>
        <v>Community Health Worker</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233" t="s">
        <v>373</v>
      </c>
      <c r="G103" s="1234"/>
      <c r="H103" s="1235" t="s">
        <v>375</v>
      </c>
      <c r="I103" s="1236"/>
      <c r="J103" s="122"/>
      <c r="K103" s="103"/>
      <c r="L103" s="61"/>
      <c r="M103" s="117" t="str">
        <f t="shared" si="2"/>
        <v>Doctor</v>
      </c>
      <c r="N103" s="86"/>
      <c r="O103" s="117" t="str">
        <f t="shared" si="3"/>
        <v>Not applicable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233" t="s">
        <v>562</v>
      </c>
      <c r="G104" s="1234"/>
      <c r="H104" s="1235" t="s">
        <v>375</v>
      </c>
      <c r="I104" s="1236"/>
      <c r="J104" s="122"/>
      <c r="K104" s="103"/>
      <c r="L104" s="61"/>
      <c r="M104" s="117" t="str">
        <f t="shared" si="2"/>
        <v>Doctor</v>
      </c>
      <c r="N104" s="86"/>
      <c r="O104" s="117" t="str">
        <f t="shared" si="3"/>
        <v>Clinical Officer</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233" t="s">
        <v>372</v>
      </c>
      <c r="G105" s="1234"/>
      <c r="H105" s="1235" t="s">
        <v>372</v>
      </c>
      <c r="I105" s="1236"/>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233" t="s">
        <v>373</v>
      </c>
      <c r="G106" s="1234"/>
      <c r="H106" s="1235" t="s">
        <v>375</v>
      </c>
      <c r="I106" s="1236"/>
      <c r="J106" s="122"/>
      <c r="K106" s="103"/>
      <c r="L106" s="61"/>
      <c r="M106" s="117" t="str">
        <f t="shared" si="2"/>
        <v>Doctor</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233" t="s">
        <v>673</v>
      </c>
      <c r="G107" s="1234"/>
      <c r="H107" s="1235" t="s">
        <v>673</v>
      </c>
      <c r="I107" s="1236"/>
      <c r="J107" s="122"/>
      <c r="K107" s="103"/>
      <c r="L107" s="61"/>
      <c r="M107" s="117" t="str">
        <f t="shared" si="2"/>
        <v>Auxiliary Nurse Midwife</v>
      </c>
      <c r="N107" s="86"/>
      <c r="O107" s="117" t="str">
        <f t="shared" si="3"/>
        <v>Auxiliary Nurse Midwife</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230" t="s">
        <v>373</v>
      </c>
      <c r="G108" s="1231"/>
      <c r="H108" s="1230" t="s">
        <v>360</v>
      </c>
      <c r="I108" s="1232"/>
      <c r="J108" s="122"/>
      <c r="K108" s="103"/>
      <c r="L108" s="61"/>
      <c r="M108" s="117" t="str">
        <f t="shared" si="2"/>
        <v>Don't know</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017" t="s">
        <v>373</v>
      </c>
      <c r="F118" s="1017"/>
      <c r="G118" s="1017"/>
      <c r="H118" s="1017"/>
      <c r="I118" s="101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347</v>
      </c>
      <c r="I121" s="1018"/>
      <c r="J121" s="91"/>
      <c r="K121" s="103"/>
      <c r="L121" s="61"/>
      <c r="M121" s="86" t="str">
        <f t="shared" si="4"/>
        <v>No</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347</v>
      </c>
      <c r="I123" s="1018"/>
      <c r="J123" s="91"/>
      <c r="K123" s="103"/>
      <c r="L123" s="61"/>
      <c r="M123" s="86" t="str">
        <f t="shared" si="4"/>
        <v>No</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347</v>
      </c>
      <c r="I126" s="1018"/>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347</v>
      </c>
      <c r="I127" s="1018"/>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360</v>
      </c>
      <c r="I130" s="1057"/>
      <c r="J130" s="91"/>
      <c r="K130" s="103"/>
      <c r="L130" s="61"/>
      <c r="M130" s="86" t="str">
        <f t="shared" si="4"/>
        <v>Don't know</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2010</v>
      </c>
      <c r="I131" s="1057"/>
      <c r="J131" s="91"/>
      <c r="K131" s="103"/>
      <c r="L131" s="61"/>
      <c r="M131" s="86">
        <f t="shared" si="4"/>
        <v>2010</v>
      </c>
      <c r="N131" s="60"/>
      <c r="O131" s="60"/>
      <c r="P131" s="61"/>
      <c r="Q131" s="60"/>
      <c r="R131" s="126"/>
      <c r="S131" s="61"/>
      <c r="T131" s="76"/>
      <c r="U131" s="77"/>
      <c r="V131" s="77"/>
      <c r="W131" s="77"/>
      <c r="X131" s="78"/>
      <c r="Y131" s="78"/>
      <c r="Z131" s="126"/>
      <c r="AA131" s="127"/>
      <c r="AB131" s="73"/>
    </row>
    <row r="132" spans="1:28" s="32" customFormat="1" ht="33" customHeight="1">
      <c r="A132" s="183" t="s">
        <v>1855</v>
      </c>
      <c r="B132" s="957" t="s">
        <v>1856</v>
      </c>
      <c r="C132" s="957"/>
      <c r="D132" s="958"/>
      <c r="E132" s="968" t="s">
        <v>674</v>
      </c>
      <c r="F132" s="969"/>
      <c r="G132" s="969"/>
      <c r="H132" s="969"/>
      <c r="I132" s="970"/>
      <c r="J132" s="91"/>
      <c r="K132" s="125" t="str">
        <f>E132</f>
        <v>Official Essential Medicines List (version 10a),  Official Medical and Surgery Supplies List (2015)</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t="s">
        <v>675</v>
      </c>
      <c r="F133" s="1044"/>
      <c r="G133" s="1044"/>
      <c r="H133" s="1044"/>
      <c r="I133" s="1045"/>
      <c r="J133" s="91"/>
      <c r="K133" s="125" t="str">
        <f>E133</f>
        <v>The official list has had addenda added in the last 3 years.</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t="s">
        <v>373</v>
      </c>
      <c r="I135" s="1108"/>
      <c r="J135" s="91"/>
      <c r="K135" s="103"/>
      <c r="L135" s="61"/>
      <c r="M135" s="61" t="str">
        <f>H135</f>
        <v>Not applicable</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373</v>
      </c>
      <c r="I136" s="1018"/>
      <c r="J136" s="91"/>
      <c r="K136" s="103"/>
      <c r="L136" s="61"/>
      <c r="M136" s="61" t="str">
        <f>H136</f>
        <v>Not applicable</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373</v>
      </c>
      <c r="I137" s="1018"/>
      <c r="J137" s="91"/>
      <c r="K137" s="103"/>
      <c r="L137" s="61"/>
      <c r="M137" s="61" t="str">
        <f>H137</f>
        <v>Not applicable</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373</v>
      </c>
      <c r="I138" s="1018"/>
      <c r="J138" s="91"/>
      <c r="K138" s="103"/>
      <c r="L138" s="61"/>
      <c r="M138" s="61" t="str">
        <f>H138</f>
        <v>Not applicable</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373</v>
      </c>
      <c r="I139" s="1018"/>
      <c r="J139" s="91"/>
      <c r="K139" s="103"/>
      <c r="L139" s="61"/>
      <c r="M139" s="61" t="str">
        <f>H139</f>
        <v>Not applicable</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343</v>
      </c>
      <c r="H143" s="969"/>
      <c r="I143" s="970"/>
      <c r="J143" s="81"/>
      <c r="K143" s="103"/>
      <c r="L143" s="61" t="str">
        <f t="shared" ref="L143:L153" si="5">G143</f>
        <v>Yes</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373</v>
      </c>
      <c r="H144" s="969"/>
      <c r="I144" s="970"/>
      <c r="J144" s="81"/>
      <c r="K144" s="103"/>
      <c r="L144" s="61" t="str">
        <f t="shared" si="5"/>
        <v>Not applicable</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343</v>
      </c>
      <c r="H145" s="969"/>
      <c r="I145" s="970"/>
      <c r="J145" s="81"/>
      <c r="K145" s="103"/>
      <c r="L145" s="61" t="str">
        <f t="shared" si="5"/>
        <v>Yes</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373</v>
      </c>
      <c r="H146" s="969"/>
      <c r="I146" s="970"/>
      <c r="J146" s="81"/>
      <c r="K146" s="103"/>
      <c r="L146" s="61" t="str">
        <f t="shared" si="5"/>
        <v>Not applicable</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373</v>
      </c>
      <c r="H149" s="969"/>
      <c r="I149" s="970"/>
      <c r="J149" s="81"/>
      <c r="K149" s="103"/>
      <c r="L149" s="61" t="str">
        <f t="shared" si="5"/>
        <v>Not applicable</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373</v>
      </c>
      <c r="H150" s="969"/>
      <c r="I150" s="970"/>
      <c r="J150" s="81"/>
      <c r="K150" s="103"/>
      <c r="L150" s="61" t="str">
        <f t="shared" si="5"/>
        <v>Not applicable</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373</v>
      </c>
      <c r="H151" s="969"/>
      <c r="I151" s="970"/>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676</v>
      </c>
      <c r="H152" s="969"/>
      <c r="I152" s="970"/>
      <c r="J152" s="81"/>
      <c r="K152" s="103"/>
      <c r="L152" s="61" t="str">
        <f t="shared" si="5"/>
        <v>01/14 -12 /14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677</v>
      </c>
      <c r="H153" s="969"/>
      <c r="I153" s="970"/>
      <c r="J153" s="81"/>
      <c r="K153" s="103"/>
      <c r="L153" s="61" t="str">
        <f t="shared" si="5"/>
        <v>National Supply System</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347</v>
      </c>
      <c r="H155" s="969"/>
      <c r="I155" s="970"/>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343</v>
      </c>
      <c r="H156" s="969"/>
      <c r="I156" s="970"/>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66" customHeight="1" thickBot="1">
      <c r="A157" s="245" t="s">
        <v>1875</v>
      </c>
      <c r="B157" s="977" t="s">
        <v>1876</v>
      </c>
      <c r="C157" s="977"/>
      <c r="D157" s="977"/>
      <c r="E157" s="977"/>
      <c r="F157" s="977"/>
      <c r="G157" s="1104" t="s">
        <v>2235</v>
      </c>
      <c r="H157" s="1105"/>
      <c r="I157" s="1106"/>
      <c r="J157" s="81"/>
      <c r="K157" s="103"/>
      <c r="L157" s="61" t="str">
        <f>G157</f>
        <v>An institutional task force has been organized. They have analyzed the whole procurement process through UNFPA as a third-party procurement agent, identifying bottlenecks and proposing solutions to avoid stockouts.</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933" priority="22">
      <formula>$G$92="Don't know"</formula>
    </cfRule>
    <cfRule type="expression" dxfId="932" priority="23">
      <formula>$G$92="no"</formula>
    </cfRule>
  </conditionalFormatting>
  <conditionalFormatting sqref="G96:I96">
    <cfRule type="expression" dxfId="931" priority="20">
      <formula>$G$95="Don't know"</formula>
    </cfRule>
    <cfRule type="expression" dxfId="930" priority="21">
      <formula>$G$95="No"</formula>
    </cfRule>
  </conditionalFormatting>
  <conditionalFormatting sqref="G98:I98">
    <cfRule type="expression" dxfId="929" priority="18">
      <formula>$G$97="Don't know"</formula>
    </cfRule>
    <cfRule type="expression" dxfId="928" priority="19">
      <formula>$G$97="No"</formula>
    </cfRule>
  </conditionalFormatting>
  <conditionalFormatting sqref="G88:I91">
    <cfRule type="expression" dxfId="927" priority="16">
      <formula>$I$86="Don't know"</formula>
    </cfRule>
    <cfRule type="expression" dxfId="926" priority="17">
      <formula>$I$86="No"</formula>
    </cfRule>
  </conditionalFormatting>
  <conditionalFormatting sqref="F111:I111">
    <cfRule type="expression" dxfId="925" priority="12">
      <formula>$E$111="Don't know"</formula>
    </cfRule>
    <cfRule type="expression" dxfId="924" priority="15">
      <formula>$E$111="No"</formula>
    </cfRule>
  </conditionalFormatting>
  <conditionalFormatting sqref="F112:I112">
    <cfRule type="expression" dxfId="923" priority="11">
      <formula>$E$112="Don't know"</formula>
    </cfRule>
    <cfRule type="expression" dxfId="922" priority="14">
      <formula>$E$112="No"</formula>
    </cfRule>
  </conditionalFormatting>
  <conditionalFormatting sqref="F113:I113">
    <cfRule type="expression" dxfId="921" priority="10">
      <formula>$E$113="Don't know"</formula>
    </cfRule>
    <cfRule type="expression" dxfId="920" priority="13">
      <formula>$E$113="No"</formula>
    </cfRule>
  </conditionalFormatting>
  <conditionalFormatting sqref="G15:I15">
    <cfRule type="expression" dxfId="919" priority="7">
      <formula>$E$15="Not applicable"</formula>
    </cfRule>
    <cfRule type="expression" dxfId="918" priority="8">
      <formula>$E$15="Don't know"</formula>
    </cfRule>
    <cfRule type="expression" dxfId="917" priority="9">
      <formula>$E$15="No"</formula>
    </cfRule>
  </conditionalFormatting>
  <conditionalFormatting sqref="G16:I23">
    <cfRule type="expression" dxfId="916" priority="4">
      <formula>$E16="Not applicable"</formula>
    </cfRule>
    <cfRule type="expression" dxfId="915" priority="5">
      <formula>$E16="Don't know"</formula>
    </cfRule>
    <cfRule type="expression" dxfId="914" priority="6">
      <formula>$E16="No"</formula>
    </cfRule>
  </conditionalFormatting>
  <conditionalFormatting sqref="E15:E23 G15:I23 I24:I25 E13:I13">
    <cfRule type="expression" dxfId="913" priority="3">
      <formula>$I$12="Don't know"</formula>
    </cfRule>
  </conditionalFormatting>
  <conditionalFormatting sqref="E15:E23 G15:I23 I24:I25 E13:I13">
    <cfRule type="expression" dxfId="912" priority="2">
      <formula>$I$12="Not applicable"</formula>
    </cfRule>
  </conditionalFormatting>
  <conditionalFormatting sqref="E15:E23 G15:I23 I24:I25 E13:I13">
    <cfRule type="expression" dxfId="911"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1200-000000000000}">
      <formula1>"Yes, No, Don't know"</formula1>
    </dataValidation>
    <dataValidation type="list" allowBlank="1" showInputMessage="1" showErrorMessage="1" error="Please choose from the dropdown list." sqref="I24" xr:uid="{00000000-0002-0000-12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12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1200-000003000000}">
      <formula1>"Yes, No, Don't know"</formula1>
    </dataValidation>
    <dataValidation type="list" allowBlank="1" showErrorMessage="1" error="Please choose from the dropdown list." sqref="I41" xr:uid="{00000000-0002-0000-1200-000004000000}">
      <formula1>"Yes, No, Don't know"</formula1>
    </dataValidation>
    <dataValidation type="list" allowBlank="1" showInputMessage="1" showErrorMessage="1" error="Please choose from the dropdown list." sqref="G63 H136:H139 I25" xr:uid="{00000000-0002-0000-12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1200-000006000000}">
      <formula1>"Yes, No, Don't know, Not applicable"</formula1>
    </dataValidation>
    <dataValidation type="list" allowBlank="1" showInputMessage="1" showErrorMessage="1" error="Please select from the dropdown list" prompt="Please select from the dropdown list" sqref="G90:I91 I111:I113" xr:uid="{00000000-0002-0000-1200-000007000000}">
      <formula1>"Yes, No, Don't know, Not applicable"</formula1>
    </dataValidation>
    <dataValidation type="list" allowBlank="1" showInputMessage="1" showErrorMessage="1" error="Please select from the dropdown list" prompt="Please select from the dropdown list" sqref="E111:E113 G66:I66" xr:uid="{00000000-0002-0000-12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1200-000009000000}"/>
    <dataValidation allowBlank="1" showInputMessage="1" showErrorMessage="1" promptTitle="This will auto-calculate" prompt="It contains the following formula: Government internally generated spending (question B8a) /Total government spending (question B8c" sqref="G58" xr:uid="{00000000-0002-0000-12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1200-00000B000000}"/>
    <dataValidation type="list" allowBlank="1" showInputMessage="1" showErrorMessage="1" error="Please choose from the dropdown list." prompt="Please select from the dropdown list." sqref="G95:I95 G97:I97" xr:uid="{00000000-0002-0000-1200-00000C000000}">
      <formula1>"Yes, No, Don't know"</formula1>
    </dataValidation>
    <dataValidation allowBlank="1" showInputMessage="1" prompt="Please provide the name of the contraceptive" sqref="F83:I83" xr:uid="{00000000-0002-0000-1200-00000D000000}"/>
    <dataValidation type="list" errorStyle="warning" allowBlank="1" showInputMessage="1" prompt="Please select from the dropdown list if possible. If you cannot find a provider cadre that fits, you may write it in." sqref="F101:I108" xr:uid="{00000000-0002-0000-1200-00000E000000}">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1200-00000F000000}">
      <formula1>"Yes, No, Don't know, Not applicable"</formula1>
    </dataValidation>
    <dataValidation type="list" allowBlank="1" showInputMessage="1" showErrorMessage="1" error="Please choose from the dropdown list." prompt="Please select from the dropdown list" sqref="H120:I129" xr:uid="{00000000-0002-0000-1200-000010000000}">
      <formula1>"Yes, No, Don't know"</formula1>
    </dataValidation>
    <dataValidation type="list" allowBlank="1" showInputMessage="1" showErrorMessage="1" error="Please select from the dropdown list" prompt="Please select from the dropdown list" sqref="G28 I28" xr:uid="{00000000-0002-0000-1200-000011000000}">
      <formula1>"January, February, March, April, May, June, July August, September, October, November, December, Don’t know"</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66"/>
    <pageSetUpPr fitToPage="1"/>
  </sheetPr>
  <dimension ref="A1:HP87"/>
  <sheetViews>
    <sheetView showGridLines="0" showRowColHeaders="0" zoomScale="90" zoomScaleNormal="90" zoomScaleSheetLayoutView="90" workbookViewId="0">
      <pane xSplit="1" topLeftCell="B1" activePane="topRight" state="frozen"/>
      <selection pane="topRight" activeCell="G1" sqref="G1"/>
    </sheetView>
  </sheetViews>
  <sheetFormatPr defaultRowHeight="30" customHeight="1"/>
  <cols>
    <col min="1" max="1" width="29.5703125" style="1" customWidth="1"/>
    <col min="2" max="2" width="4.7109375" customWidth="1"/>
    <col min="3" max="3" width="13.7109375" customWidth="1"/>
    <col min="4" max="4" width="37.42578125" customWidth="1"/>
    <col min="5" max="5" width="13.7109375" customWidth="1"/>
    <col min="6" max="6" width="25.7109375" customWidth="1"/>
    <col min="7" max="7" width="13.7109375" customWidth="1"/>
    <col min="8" max="8" width="25.7109375" customWidth="1"/>
    <col min="9" max="9" width="13.7109375" customWidth="1"/>
    <col min="10" max="10" width="25.7109375" customWidth="1"/>
    <col min="11" max="11" width="13.7109375" customWidth="1"/>
    <col min="12" max="12" width="25.7109375" customWidth="1"/>
    <col min="13" max="13" width="13.7109375" customWidth="1"/>
    <col min="14" max="14" width="25.7109375" customWidth="1"/>
    <col min="15" max="15" width="13.7109375" customWidth="1"/>
    <col min="16" max="16" width="25.7109375" customWidth="1"/>
    <col min="17" max="17" width="13.7109375" customWidth="1"/>
    <col min="18" max="18" width="25.7109375" customWidth="1"/>
    <col min="19" max="19" width="13.7109375" customWidth="1"/>
    <col min="20" max="20" width="20.7109375" customWidth="1"/>
    <col min="21" max="21" width="13.7109375" customWidth="1"/>
    <col min="22" max="22" width="25.7109375" customWidth="1"/>
    <col min="23" max="25" width="13.7109375" customWidth="1"/>
    <col min="26" max="27" width="17.7109375" customWidth="1"/>
    <col min="28" max="28" width="4.7109375" customWidth="1"/>
    <col min="29" max="31" width="17.7109375" customWidth="1"/>
    <col min="32" max="32" width="10" customWidth="1"/>
    <col min="33" max="33" width="10.5703125" customWidth="1"/>
    <col min="34" max="47" width="17.7109375" customWidth="1"/>
    <col min="48" max="53" width="17.7109375" style="2" customWidth="1"/>
    <col min="54" max="54" width="17.7109375" style="771" customWidth="1"/>
    <col min="55" max="67" width="17.7109375" style="2" customWidth="1"/>
    <col min="68" max="68" width="17.7109375" style="2" customWidth="1" collapsed="1"/>
    <col min="69" max="72" width="17.7109375" style="2" customWidth="1"/>
    <col min="73" max="73" width="17.7109375" style="2" customWidth="1" collapsed="1"/>
    <col min="74" max="79" width="17.7109375" style="2" customWidth="1"/>
    <col min="80" max="80" width="34.7109375" style="3" customWidth="1"/>
    <col min="81" max="83" width="32.140625" style="3" customWidth="1"/>
    <col min="84" max="87" width="25.7109375" style="3" customWidth="1"/>
    <col min="88" max="88" width="22.140625" customWidth="1"/>
    <col min="89" max="89" width="20.85546875" customWidth="1"/>
    <col min="90" max="90" width="16.85546875" customWidth="1"/>
    <col min="91" max="93" width="22.28515625" customWidth="1"/>
    <col min="94" max="94" width="4.7109375" customWidth="1"/>
    <col min="95" max="105" width="13.7109375" customWidth="1"/>
    <col min="106" max="106" width="20" customWidth="1"/>
    <col min="107" max="117" width="13.7109375" customWidth="1"/>
    <col min="118" max="118" width="17.42578125" customWidth="1"/>
    <col min="119" max="129" width="13.7109375" customWidth="1"/>
    <col min="130" max="130" width="17.28515625" customWidth="1"/>
    <col min="131" max="141" width="13.7109375" customWidth="1"/>
    <col min="142" max="142" width="19.5703125" customWidth="1"/>
    <col min="143" max="143" width="14.140625" customWidth="1"/>
    <col min="144" max="144" width="4.7109375" customWidth="1"/>
    <col min="145" max="145" width="17.7109375" customWidth="1"/>
    <col min="146" max="146" width="20.7109375" customWidth="1"/>
    <col min="147" max="147" width="17.7109375" customWidth="1"/>
    <col min="148" max="150" width="13.7109375" customWidth="1"/>
    <col min="151" max="151" width="15.140625" customWidth="1"/>
    <col min="152" max="152" width="19.42578125" customWidth="1"/>
    <col min="153" max="153" width="17.7109375" customWidth="1"/>
    <col min="154" max="154" width="36.7109375" customWidth="1"/>
    <col min="155" max="155" width="17.7109375" customWidth="1"/>
    <col min="156" max="156" width="36.7109375" customWidth="1"/>
    <col min="157" max="173" width="18" customWidth="1"/>
    <col min="174" max="174" width="13.7109375" customWidth="1"/>
    <col min="175" max="175" width="20.7109375" customWidth="1"/>
    <col min="176" max="177" width="13.7109375" customWidth="1"/>
    <col min="178" max="178" width="20.7109375" customWidth="1"/>
    <col min="179" max="180" width="13.7109375" customWidth="1"/>
    <col min="181" max="181" width="20.7109375" customWidth="1"/>
    <col min="182" max="182" width="13.7109375" customWidth="1"/>
    <col min="183" max="183" width="13.5703125" customWidth="1"/>
    <col min="184" max="184" width="14.5703125" customWidth="1"/>
    <col min="185" max="185" width="18" customWidth="1"/>
    <col min="186" max="186" width="14.5703125" customWidth="1"/>
    <col min="187" max="197" width="13.7109375" customWidth="1"/>
    <col min="198" max="200" width="20.7109375" customWidth="1"/>
    <col min="201" max="205" width="13.7109375" customWidth="1"/>
    <col min="206" max="206" width="20.7109375" customWidth="1"/>
    <col min="207" max="207" width="3.28515625" customWidth="1"/>
    <col min="208" max="217" width="13.7109375" customWidth="1"/>
    <col min="218" max="219" width="20.7109375" customWidth="1"/>
    <col min="220" max="220" width="13.7109375" customWidth="1"/>
    <col min="221" max="221" width="1" customWidth="1"/>
    <col min="222" max="222" width="27.5703125" customWidth="1"/>
    <col min="223" max="223" width="16.28515625" customWidth="1"/>
    <col min="224" max="224" width="17.7109375" customWidth="1"/>
  </cols>
  <sheetData>
    <row r="1" spans="1:223" s="5" customFormat="1" ht="45.75" customHeight="1" thickBot="1">
      <c r="A1" s="6"/>
      <c r="B1" s="6"/>
      <c r="C1" s="306"/>
      <c r="D1" s="551"/>
      <c r="E1" s="550"/>
      <c r="F1" s="549"/>
      <c r="G1" s="548"/>
      <c r="H1" s="305"/>
      <c r="I1" s="304"/>
      <c r="J1" s="304"/>
      <c r="K1" s="844"/>
      <c r="L1" s="844"/>
      <c r="M1" s="844"/>
      <c r="N1" s="845"/>
      <c r="O1" s="845"/>
      <c r="P1" s="844"/>
      <c r="Q1" s="844"/>
      <c r="R1" s="160"/>
      <c r="S1" s="846"/>
      <c r="T1" s="846"/>
      <c r="U1" s="161"/>
      <c r="V1" s="162"/>
      <c r="W1" s="19"/>
      <c r="X1" s="19"/>
      <c r="Y1" s="19"/>
      <c r="Z1" s="19"/>
      <c r="AA1" s="19"/>
      <c r="AB1" s="156"/>
      <c r="AC1" s="847"/>
      <c r="AD1" s="847"/>
      <c r="AE1" s="847"/>
      <c r="AF1" s="847"/>
      <c r="AG1" s="783"/>
      <c r="AH1" s="157"/>
      <c r="AI1" s="828"/>
      <c r="AJ1" s="828"/>
      <c r="AK1" s="6"/>
      <c r="AL1" s="6"/>
      <c r="AM1" s="6"/>
      <c r="AN1" s="6"/>
      <c r="AO1" s="6"/>
      <c r="AP1" s="6"/>
      <c r="AQ1" s="6"/>
      <c r="AR1" s="6"/>
      <c r="AS1" s="6"/>
      <c r="AT1" s="6"/>
      <c r="AU1" s="6"/>
      <c r="AV1" s="6"/>
      <c r="AW1" s="6"/>
      <c r="AX1" s="6"/>
      <c r="AY1" s="6"/>
      <c r="AZ1" s="6"/>
      <c r="BA1" s="6"/>
      <c r="BB1" s="767"/>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158"/>
      <c r="CN1" s="158"/>
      <c r="CO1" s="158"/>
      <c r="CP1" s="827"/>
      <c r="CQ1" s="827"/>
      <c r="CR1" s="827"/>
      <c r="CS1" s="41"/>
      <c r="CT1" s="828"/>
      <c r="CU1" s="828"/>
      <c r="CV1" s="155"/>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41"/>
      <c r="EB1" s="6"/>
      <c r="EC1" s="6"/>
      <c r="ED1" s="6"/>
      <c r="EE1" s="6"/>
      <c r="EF1" s="6"/>
      <c r="EG1" s="6"/>
      <c r="EH1" s="6"/>
      <c r="EI1" s="6"/>
      <c r="EJ1" s="6"/>
      <c r="EK1" s="6"/>
      <c r="EL1" s="6"/>
      <c r="EM1" s="159"/>
      <c r="EN1" s="827"/>
      <c r="EO1" s="827"/>
      <c r="EP1" s="827"/>
      <c r="EQ1" s="827"/>
      <c r="ER1" s="827"/>
      <c r="ES1" s="827"/>
      <c r="ET1" s="6"/>
      <c r="EU1" s="157"/>
      <c r="EV1" s="6"/>
      <c r="EW1" s="6"/>
      <c r="EX1" s="6"/>
      <c r="EY1" s="6"/>
      <c r="EZ1" s="6"/>
      <c r="FA1" s="6"/>
      <c r="FB1" s="6"/>
      <c r="FC1" s="6"/>
      <c r="FD1" s="6"/>
      <c r="FE1" s="6"/>
      <c r="FF1" s="6"/>
      <c r="FG1" s="6"/>
      <c r="FH1" s="6"/>
      <c r="FI1" s="6"/>
      <c r="FJ1" s="6"/>
      <c r="FK1" s="6"/>
      <c r="FL1" s="6"/>
      <c r="FM1" s="6"/>
      <c r="FN1" s="6"/>
      <c r="FO1" s="6"/>
      <c r="FP1" s="6"/>
      <c r="FQ1" s="6"/>
      <c r="FR1" s="6"/>
      <c r="FS1" s="6"/>
      <c r="FT1" s="6"/>
      <c r="FU1" s="6"/>
      <c r="FV1" s="158"/>
      <c r="FW1" s="6"/>
      <c r="FX1" s="6"/>
      <c r="FY1" s="6"/>
      <c r="FZ1" s="6"/>
      <c r="GA1" s="41"/>
      <c r="GB1" s="6"/>
      <c r="GC1" s="6"/>
      <c r="GD1" s="6"/>
      <c r="GE1" s="41"/>
      <c r="GF1" s="6"/>
      <c r="GG1" s="6"/>
      <c r="GH1" s="6"/>
      <c r="GI1" s="6"/>
      <c r="GJ1" s="41"/>
      <c r="GK1" s="41"/>
      <c r="GL1" s="41"/>
      <c r="GM1" s="6"/>
      <c r="GN1" s="6"/>
      <c r="GO1" s="6"/>
      <c r="GP1" s="6"/>
      <c r="GQ1" s="827"/>
      <c r="GR1" s="827"/>
      <c r="GS1" s="827"/>
      <c r="GT1" s="42"/>
      <c r="GU1" s="6"/>
      <c r="GV1" s="42"/>
      <c r="GW1" s="42"/>
      <c r="GX1" s="6"/>
      <c r="GY1" s="157"/>
      <c r="GZ1" s="157"/>
      <c r="HA1" s="41"/>
      <c r="HB1" s="6"/>
      <c r="HC1" s="6"/>
      <c r="HD1" s="6"/>
      <c r="HE1" s="6"/>
      <c r="HF1" s="6"/>
      <c r="HG1" s="41"/>
    </row>
    <row r="2" spans="1:223" s="198" customFormat="1" ht="39" customHeight="1" thickTop="1" thickBot="1">
      <c r="A2" s="829" t="s">
        <v>74</v>
      </c>
      <c r="B2" s="832" t="s">
        <v>75</v>
      </c>
      <c r="C2" s="834" t="s">
        <v>76</v>
      </c>
      <c r="D2" s="834"/>
      <c r="E2" s="834"/>
      <c r="F2" s="834"/>
      <c r="G2" s="834"/>
      <c r="H2" s="834"/>
      <c r="I2" s="834"/>
      <c r="J2" s="834"/>
      <c r="K2" s="834"/>
      <c r="L2" s="834"/>
      <c r="M2" s="834"/>
      <c r="N2" s="834"/>
      <c r="O2" s="834"/>
      <c r="P2" s="834"/>
      <c r="Q2" s="834"/>
      <c r="R2" s="834"/>
      <c r="S2" s="834"/>
      <c r="T2" s="834"/>
      <c r="U2" s="834"/>
      <c r="V2" s="834"/>
      <c r="W2" s="834"/>
      <c r="X2" s="835"/>
      <c r="Y2" s="836" t="s">
        <v>77</v>
      </c>
      <c r="Z2" s="837"/>
      <c r="AA2" s="838"/>
      <c r="AB2" s="839" t="s">
        <v>78</v>
      </c>
      <c r="AC2" s="842" t="s">
        <v>79</v>
      </c>
      <c r="AD2" s="843"/>
      <c r="AE2" s="848" t="s">
        <v>80</v>
      </c>
      <c r="AF2" s="849"/>
      <c r="AG2" s="849"/>
      <c r="AH2" s="850"/>
      <c r="AI2" s="782" t="s">
        <v>81</v>
      </c>
      <c r="AJ2" s="851" t="s">
        <v>82</v>
      </c>
      <c r="AK2" s="852"/>
      <c r="AL2" s="852"/>
      <c r="AM2" s="852"/>
      <c r="AN2" s="852"/>
      <c r="AO2" s="852"/>
      <c r="AP2" s="852"/>
      <c r="AQ2" s="852"/>
      <c r="AR2" s="852"/>
      <c r="AS2" s="851"/>
      <c r="AT2" s="851"/>
      <c r="AU2" s="853" t="s">
        <v>83</v>
      </c>
      <c r="AV2" s="854"/>
      <c r="AW2" s="854"/>
      <c r="AX2" s="854"/>
      <c r="AY2" s="854"/>
      <c r="AZ2" s="854"/>
      <c r="BA2" s="854"/>
      <c r="BB2" s="854"/>
      <c r="BC2" s="854"/>
      <c r="BD2" s="854"/>
      <c r="BE2" s="854"/>
      <c r="BF2" s="854"/>
      <c r="BG2" s="854"/>
      <c r="BH2" s="854"/>
      <c r="BI2" s="855"/>
      <c r="BJ2" s="856" t="s">
        <v>84</v>
      </c>
      <c r="BK2" s="856"/>
      <c r="BL2" s="856"/>
      <c r="BM2" s="856"/>
      <c r="BN2" s="856"/>
      <c r="BO2" s="856"/>
      <c r="BP2" s="857"/>
      <c r="BQ2" s="857"/>
      <c r="BR2" s="857"/>
      <c r="BS2" s="857"/>
      <c r="BT2" s="857"/>
      <c r="BU2" s="857"/>
      <c r="BV2" s="857"/>
      <c r="BW2" s="857"/>
      <c r="BX2" s="857"/>
      <c r="BY2" s="857"/>
      <c r="BZ2" s="857"/>
      <c r="CA2" s="857"/>
      <c r="CB2" s="858" t="s">
        <v>85</v>
      </c>
      <c r="CC2" s="859"/>
      <c r="CD2" s="899" t="s">
        <v>86</v>
      </c>
      <c r="CE2" s="900"/>
      <c r="CF2" s="858" t="s">
        <v>87</v>
      </c>
      <c r="CG2" s="898"/>
      <c r="CH2" s="898"/>
      <c r="CI2" s="859"/>
      <c r="CJ2" s="899" t="s">
        <v>88</v>
      </c>
      <c r="CK2" s="849"/>
      <c r="CL2" s="900"/>
      <c r="CM2" s="413" t="s">
        <v>89</v>
      </c>
      <c r="CN2" s="901" t="s">
        <v>90</v>
      </c>
      <c r="CO2" s="902"/>
      <c r="CP2" s="921" t="s">
        <v>91</v>
      </c>
      <c r="CQ2" s="923" t="s">
        <v>92</v>
      </c>
      <c r="CR2" s="923"/>
      <c r="CS2" s="923"/>
      <c r="CT2" s="923"/>
      <c r="CU2" s="923"/>
      <c r="CV2" s="923"/>
      <c r="CW2" s="923"/>
      <c r="CX2" s="923"/>
      <c r="CY2" s="923"/>
      <c r="CZ2" s="923"/>
      <c r="DA2" s="923"/>
      <c r="DB2" s="923"/>
      <c r="DC2" s="924" t="s">
        <v>93</v>
      </c>
      <c r="DD2" s="924"/>
      <c r="DE2" s="924"/>
      <c r="DF2" s="924"/>
      <c r="DG2" s="924"/>
      <c r="DH2" s="924"/>
      <c r="DI2" s="924"/>
      <c r="DJ2" s="924"/>
      <c r="DK2" s="924"/>
      <c r="DL2" s="924"/>
      <c r="DM2" s="924"/>
      <c r="DN2" s="924"/>
      <c r="DO2" s="884" t="s">
        <v>94</v>
      </c>
      <c r="DP2" s="884"/>
      <c r="DQ2" s="884"/>
      <c r="DR2" s="884"/>
      <c r="DS2" s="884"/>
      <c r="DT2" s="884"/>
      <c r="DU2" s="884"/>
      <c r="DV2" s="884"/>
      <c r="DW2" s="884"/>
      <c r="DX2" s="884"/>
      <c r="DY2" s="884"/>
      <c r="DZ2" s="884"/>
      <c r="EA2" s="885" t="s">
        <v>95</v>
      </c>
      <c r="EB2" s="885"/>
      <c r="EC2" s="885"/>
      <c r="ED2" s="885"/>
      <c r="EE2" s="885"/>
      <c r="EF2" s="885"/>
      <c r="EG2" s="885"/>
      <c r="EH2" s="885"/>
      <c r="EI2" s="885"/>
      <c r="EJ2" s="885"/>
      <c r="EK2" s="885"/>
      <c r="EL2" s="886"/>
      <c r="EM2" s="887" t="s">
        <v>96</v>
      </c>
      <c r="EN2" s="889" t="s">
        <v>97</v>
      </c>
      <c r="EO2" s="892" t="s">
        <v>98</v>
      </c>
      <c r="EP2" s="893"/>
      <c r="EQ2" s="893"/>
      <c r="ER2" s="893"/>
      <c r="ES2" s="893"/>
      <c r="ET2" s="894" t="s">
        <v>99</v>
      </c>
      <c r="EU2" s="894"/>
      <c r="EV2" s="894"/>
      <c r="EW2" s="866" t="s">
        <v>100</v>
      </c>
      <c r="EX2" s="866"/>
      <c r="EY2" s="867" t="s">
        <v>101</v>
      </c>
      <c r="EZ2" s="867"/>
      <c r="FA2" s="868" t="s">
        <v>102</v>
      </c>
      <c r="FB2" s="868"/>
      <c r="FC2" s="868"/>
      <c r="FD2" s="868"/>
      <c r="FE2" s="868"/>
      <c r="FF2" s="868"/>
      <c r="FG2" s="868"/>
      <c r="FH2" s="868"/>
      <c r="FI2" s="868"/>
      <c r="FJ2" s="868"/>
      <c r="FK2" s="868"/>
      <c r="FL2" s="868"/>
      <c r="FM2" s="868"/>
      <c r="FN2" s="868"/>
      <c r="FO2" s="868"/>
      <c r="FP2" s="868"/>
      <c r="FQ2" s="868"/>
      <c r="FR2" s="869" t="s">
        <v>103</v>
      </c>
      <c r="FS2" s="869"/>
      <c r="FT2" s="869"/>
      <c r="FU2" s="869"/>
      <c r="FV2" s="869"/>
      <c r="FW2" s="869"/>
      <c r="FX2" s="869"/>
      <c r="FY2" s="869"/>
      <c r="FZ2" s="869"/>
      <c r="GA2" s="870" t="s">
        <v>104</v>
      </c>
      <c r="GB2" s="870"/>
      <c r="GC2" s="870"/>
      <c r="GD2" s="870"/>
      <c r="GE2" s="871" t="s">
        <v>105</v>
      </c>
      <c r="GF2" s="871"/>
      <c r="GG2" s="871"/>
      <c r="GH2" s="871"/>
      <c r="GI2" s="871"/>
      <c r="GJ2" s="871"/>
      <c r="GK2" s="871"/>
      <c r="GL2" s="871"/>
      <c r="GM2" s="871"/>
      <c r="GN2" s="871"/>
      <c r="GO2" s="871"/>
      <c r="GP2" s="871"/>
      <c r="GQ2" s="871"/>
      <c r="GR2" s="871"/>
      <c r="GS2" s="876" t="s">
        <v>106</v>
      </c>
      <c r="GT2" s="876"/>
      <c r="GU2" s="876"/>
      <c r="GV2" s="876"/>
      <c r="GW2" s="876"/>
      <c r="GX2" s="877"/>
      <c r="GY2" s="878" t="s">
        <v>107</v>
      </c>
      <c r="GZ2" s="881" t="s">
        <v>108</v>
      </c>
      <c r="HA2" s="882"/>
      <c r="HB2" s="882"/>
      <c r="HC2" s="882"/>
      <c r="HD2" s="882"/>
      <c r="HE2" s="882"/>
      <c r="HF2" s="882"/>
      <c r="HG2" s="882"/>
      <c r="HH2" s="882"/>
      <c r="HI2" s="882"/>
      <c r="HJ2" s="882"/>
      <c r="HK2" s="883" t="s">
        <v>109</v>
      </c>
      <c r="HL2" s="883"/>
      <c r="HM2" s="650"/>
      <c r="HN2" s="860" t="s">
        <v>110</v>
      </c>
      <c r="HO2" s="862" t="s">
        <v>111</v>
      </c>
    </row>
    <row r="3" spans="1:223" s="5" customFormat="1" ht="39" customHeight="1" thickBot="1">
      <c r="A3" s="830"/>
      <c r="B3" s="833"/>
      <c r="C3" s="594"/>
      <c r="D3" s="594"/>
      <c r="E3" s="903" t="s">
        <v>112</v>
      </c>
      <c r="F3" s="903"/>
      <c r="G3" s="903"/>
      <c r="H3" s="903"/>
      <c r="I3" s="903"/>
      <c r="J3" s="903"/>
      <c r="K3" s="903"/>
      <c r="L3" s="903"/>
      <c r="M3" s="903"/>
      <c r="N3" s="903"/>
      <c r="O3" s="903"/>
      <c r="P3" s="903"/>
      <c r="Q3" s="903"/>
      <c r="R3" s="903"/>
      <c r="S3" s="903"/>
      <c r="T3" s="903"/>
      <c r="U3" s="903"/>
      <c r="V3" s="903"/>
      <c r="W3" s="594"/>
      <c r="X3" s="595"/>
      <c r="Y3" s="256"/>
      <c r="Z3" s="257"/>
      <c r="AA3" s="258"/>
      <c r="AB3" s="840"/>
      <c r="AC3" s="309"/>
      <c r="AD3" s="265"/>
      <c r="AE3" s="264"/>
      <c r="AF3" s="904"/>
      <c r="AG3" s="905"/>
      <c r="AH3" s="265"/>
      <c r="AI3" s="262"/>
      <c r="AJ3" s="645"/>
      <c r="AK3" s="906" t="s">
        <v>113</v>
      </c>
      <c r="AL3" s="907"/>
      <c r="AM3" s="907"/>
      <c r="AN3" s="908"/>
      <c r="AO3" s="906" t="s">
        <v>114</v>
      </c>
      <c r="AP3" s="907"/>
      <c r="AQ3" s="907"/>
      <c r="AR3" s="908"/>
      <c r="AS3" s="906" t="s">
        <v>115</v>
      </c>
      <c r="AT3" s="908"/>
      <c r="AU3" s="195"/>
      <c r="AV3" s="875" t="s">
        <v>113</v>
      </c>
      <c r="AW3" s="875"/>
      <c r="AX3" s="875"/>
      <c r="AY3" s="875"/>
      <c r="AZ3" s="875"/>
      <c r="BA3" s="875"/>
      <c r="BB3" s="875" t="s">
        <v>114</v>
      </c>
      <c r="BC3" s="875"/>
      <c r="BD3" s="875"/>
      <c r="BE3" s="875"/>
      <c r="BF3" s="875"/>
      <c r="BG3" s="875"/>
      <c r="BH3" s="875" t="s">
        <v>115</v>
      </c>
      <c r="BI3" s="875"/>
      <c r="BJ3" s="909" t="s">
        <v>116</v>
      </c>
      <c r="BK3" s="910"/>
      <c r="BL3" s="910"/>
      <c r="BM3" s="910"/>
      <c r="BN3" s="910"/>
      <c r="BO3" s="911"/>
      <c r="BP3" s="912" t="s">
        <v>117</v>
      </c>
      <c r="BQ3" s="913"/>
      <c r="BR3" s="913"/>
      <c r="BS3" s="913"/>
      <c r="BT3" s="913"/>
      <c r="BU3" s="913"/>
      <c r="BV3" s="913"/>
      <c r="BW3" s="913"/>
      <c r="BX3" s="913"/>
      <c r="BY3" s="913"/>
      <c r="BZ3" s="913" t="s">
        <v>115</v>
      </c>
      <c r="CA3" s="913"/>
      <c r="CB3" s="197"/>
      <c r="CC3" s="197"/>
      <c r="CD3" s="196"/>
      <c r="CE3" s="196"/>
      <c r="CF3" s="197"/>
      <c r="CG3" s="197"/>
      <c r="CH3" s="197"/>
      <c r="CI3" s="197"/>
      <c r="CJ3" s="196"/>
      <c r="CK3" s="196"/>
      <c r="CL3" s="196"/>
      <c r="CM3" s="407"/>
      <c r="CN3" s="411"/>
      <c r="CO3" s="412"/>
      <c r="CP3" s="922"/>
      <c r="CQ3" s="920" t="s">
        <v>118</v>
      </c>
      <c r="CR3" s="920"/>
      <c r="CS3" s="920"/>
      <c r="CT3" s="920"/>
      <c r="CU3" s="920"/>
      <c r="CV3" s="920"/>
      <c r="CW3" s="920"/>
      <c r="CX3" s="920"/>
      <c r="CY3" s="920"/>
      <c r="CZ3" s="920"/>
      <c r="DA3" s="920"/>
      <c r="DB3" s="920"/>
      <c r="DC3" s="925" t="s">
        <v>119</v>
      </c>
      <c r="DD3" s="925"/>
      <c r="DE3" s="925"/>
      <c r="DF3" s="925"/>
      <c r="DG3" s="925"/>
      <c r="DH3" s="925"/>
      <c r="DI3" s="925"/>
      <c r="DJ3" s="925"/>
      <c r="DK3" s="925"/>
      <c r="DL3" s="925"/>
      <c r="DM3" s="925"/>
      <c r="DN3" s="925"/>
      <c r="DO3" s="895" t="s">
        <v>120</v>
      </c>
      <c r="DP3" s="895"/>
      <c r="DQ3" s="895"/>
      <c r="DR3" s="895"/>
      <c r="DS3" s="895"/>
      <c r="DT3" s="895"/>
      <c r="DU3" s="895"/>
      <c r="DV3" s="895"/>
      <c r="DW3" s="895"/>
      <c r="DX3" s="895"/>
      <c r="DY3" s="895"/>
      <c r="DZ3" s="895"/>
      <c r="EA3" s="896" t="s">
        <v>121</v>
      </c>
      <c r="EB3" s="896"/>
      <c r="EC3" s="896"/>
      <c r="ED3" s="896"/>
      <c r="EE3" s="896"/>
      <c r="EF3" s="896"/>
      <c r="EG3" s="896"/>
      <c r="EH3" s="896"/>
      <c r="EI3" s="896"/>
      <c r="EJ3" s="896"/>
      <c r="EK3" s="896"/>
      <c r="EL3" s="897"/>
      <c r="EM3" s="888"/>
      <c r="EN3" s="890"/>
      <c r="EO3" s="646"/>
      <c r="EP3" s="254"/>
      <c r="EQ3" s="254"/>
      <c r="ER3" s="254"/>
      <c r="ES3" s="254"/>
      <c r="ET3" s="252"/>
      <c r="EU3" s="246"/>
      <c r="EV3" s="246"/>
      <c r="EW3" s="248"/>
      <c r="EX3" s="248"/>
      <c r="EY3" s="250"/>
      <c r="EZ3" s="250"/>
      <c r="FA3" s="914" t="s">
        <v>122</v>
      </c>
      <c r="FB3" s="914"/>
      <c r="FC3" s="914"/>
      <c r="FD3" s="914"/>
      <c r="FE3" s="914"/>
      <c r="FF3" s="914"/>
      <c r="FG3" s="914"/>
      <c r="FH3" s="914"/>
      <c r="FI3" s="914"/>
      <c r="FJ3" s="914"/>
      <c r="FK3" s="914"/>
      <c r="FL3" s="914"/>
      <c r="FM3" s="914"/>
      <c r="FN3" s="914"/>
      <c r="FO3" s="914"/>
      <c r="FP3" s="914"/>
      <c r="FQ3" s="914"/>
      <c r="FR3" s="915" t="s">
        <v>123</v>
      </c>
      <c r="FS3" s="915"/>
      <c r="FT3" s="915"/>
      <c r="FU3" s="915"/>
      <c r="FV3" s="915"/>
      <c r="FW3" s="915"/>
      <c r="FX3" s="915"/>
      <c r="FY3" s="915"/>
      <c r="FZ3" s="915"/>
      <c r="GA3" s="916" t="s">
        <v>124</v>
      </c>
      <c r="GB3" s="916"/>
      <c r="GC3" s="916"/>
      <c r="GD3" s="916"/>
      <c r="GE3" s="917" t="s">
        <v>125</v>
      </c>
      <c r="GF3" s="918"/>
      <c r="GG3" s="918"/>
      <c r="GH3" s="918"/>
      <c r="GI3" s="918"/>
      <c r="GJ3" s="918"/>
      <c r="GK3" s="918"/>
      <c r="GL3" s="918"/>
      <c r="GM3" s="918"/>
      <c r="GN3" s="918"/>
      <c r="GO3" s="919"/>
      <c r="GP3" s="649"/>
      <c r="GQ3" s="649"/>
      <c r="GR3" s="649"/>
      <c r="GS3" s="873" t="s">
        <v>126</v>
      </c>
      <c r="GT3" s="873"/>
      <c r="GU3" s="873"/>
      <c r="GV3" s="873"/>
      <c r="GW3" s="873"/>
      <c r="GX3" s="874"/>
      <c r="GY3" s="879"/>
      <c r="GZ3" s="872" t="s">
        <v>127</v>
      </c>
      <c r="HA3" s="872"/>
      <c r="HB3" s="872"/>
      <c r="HC3" s="872"/>
      <c r="HD3" s="872"/>
      <c r="HE3" s="872"/>
      <c r="HF3" s="872"/>
      <c r="HG3" s="872"/>
      <c r="HH3" s="872"/>
      <c r="HI3" s="872"/>
      <c r="HJ3" s="872"/>
      <c r="HK3" s="864" t="s">
        <v>128</v>
      </c>
      <c r="HL3" s="865"/>
      <c r="HM3" s="654"/>
      <c r="HN3" s="861"/>
      <c r="HO3" s="863"/>
    </row>
    <row r="4" spans="1:223" s="4" customFormat="1" ht="171" customHeight="1" thickBot="1">
      <c r="A4" s="831"/>
      <c r="B4" s="833"/>
      <c r="C4" s="671" t="s">
        <v>129</v>
      </c>
      <c r="D4" s="596" t="s">
        <v>130</v>
      </c>
      <c r="E4" s="597" t="s">
        <v>131</v>
      </c>
      <c r="F4" s="597" t="s">
        <v>132</v>
      </c>
      <c r="G4" s="597" t="s">
        <v>133</v>
      </c>
      <c r="H4" s="597" t="s">
        <v>134</v>
      </c>
      <c r="I4" s="597" t="s">
        <v>135</v>
      </c>
      <c r="J4" s="597" t="s">
        <v>136</v>
      </c>
      <c r="K4" s="597" t="s">
        <v>137</v>
      </c>
      <c r="L4" s="597" t="s">
        <v>138</v>
      </c>
      <c r="M4" s="597" t="s">
        <v>139</v>
      </c>
      <c r="N4" s="597" t="s">
        <v>140</v>
      </c>
      <c r="O4" s="597" t="s">
        <v>141</v>
      </c>
      <c r="P4" s="597" t="s">
        <v>142</v>
      </c>
      <c r="Q4" s="597" t="s">
        <v>143</v>
      </c>
      <c r="R4" s="597" t="s">
        <v>144</v>
      </c>
      <c r="S4" s="597" t="s">
        <v>145</v>
      </c>
      <c r="T4" s="597" t="s">
        <v>146</v>
      </c>
      <c r="U4" s="597" t="s">
        <v>147</v>
      </c>
      <c r="V4" s="597" t="s">
        <v>148</v>
      </c>
      <c r="W4" s="596" t="s">
        <v>149</v>
      </c>
      <c r="X4" s="598" t="s">
        <v>150</v>
      </c>
      <c r="Y4" s="259" t="s">
        <v>151</v>
      </c>
      <c r="Z4" s="260" t="s">
        <v>152</v>
      </c>
      <c r="AA4" s="261" t="s">
        <v>153</v>
      </c>
      <c r="AB4" s="841"/>
      <c r="AC4" s="310" t="s">
        <v>154</v>
      </c>
      <c r="AD4" s="267" t="s">
        <v>155</v>
      </c>
      <c r="AE4" s="266" t="s">
        <v>156</v>
      </c>
      <c r="AF4" s="935" t="s">
        <v>157</v>
      </c>
      <c r="AG4" s="936"/>
      <c r="AH4" s="267" t="s">
        <v>158</v>
      </c>
      <c r="AI4" s="263" t="s">
        <v>159</v>
      </c>
      <c r="AJ4" s="644" t="s">
        <v>160</v>
      </c>
      <c r="AK4" s="225" t="s">
        <v>161</v>
      </c>
      <c r="AL4" s="225" t="s">
        <v>162</v>
      </c>
      <c r="AM4" s="225" t="s">
        <v>163</v>
      </c>
      <c r="AN4" s="225" t="s">
        <v>164</v>
      </c>
      <c r="AO4" s="225" t="s">
        <v>165</v>
      </c>
      <c r="AP4" s="225" t="s">
        <v>166</v>
      </c>
      <c r="AQ4" s="225" t="s">
        <v>167</v>
      </c>
      <c r="AR4" s="225" t="s">
        <v>168</v>
      </c>
      <c r="AS4" s="226" t="s">
        <v>169</v>
      </c>
      <c r="AT4" s="227" t="s">
        <v>170</v>
      </c>
      <c r="AU4" s="228" t="s">
        <v>171</v>
      </c>
      <c r="AV4" s="229" t="s">
        <v>172</v>
      </c>
      <c r="AW4" s="229" t="s">
        <v>173</v>
      </c>
      <c r="AX4" s="230" t="s">
        <v>174</v>
      </c>
      <c r="AY4" s="230" t="s">
        <v>175</v>
      </c>
      <c r="AZ4" s="230" t="s">
        <v>176</v>
      </c>
      <c r="BA4" s="230" t="s">
        <v>177</v>
      </c>
      <c r="BB4" s="772" t="s">
        <v>178</v>
      </c>
      <c r="BC4" s="230" t="s">
        <v>179</v>
      </c>
      <c r="BD4" s="230" t="s">
        <v>180</v>
      </c>
      <c r="BE4" s="230" t="s">
        <v>181</v>
      </c>
      <c r="BF4" s="230" t="s">
        <v>182</v>
      </c>
      <c r="BG4" s="230" t="s">
        <v>183</v>
      </c>
      <c r="BH4" s="230" t="s">
        <v>184</v>
      </c>
      <c r="BI4" s="230" t="s">
        <v>185</v>
      </c>
      <c r="BJ4" s="231" t="s">
        <v>186</v>
      </c>
      <c r="BK4" s="232" t="s">
        <v>187</v>
      </c>
      <c r="BL4" s="232" t="s">
        <v>188</v>
      </c>
      <c r="BM4" s="232" t="s">
        <v>189</v>
      </c>
      <c r="BN4" s="232" t="s">
        <v>190</v>
      </c>
      <c r="BO4" s="233" t="s">
        <v>191</v>
      </c>
      <c r="BP4" s="234" t="s">
        <v>192</v>
      </c>
      <c r="BQ4" s="232" t="s">
        <v>193</v>
      </c>
      <c r="BR4" s="232" t="s">
        <v>194</v>
      </c>
      <c r="BS4" s="232" t="s">
        <v>195</v>
      </c>
      <c r="BT4" s="232" t="s">
        <v>196</v>
      </c>
      <c r="BU4" s="235" t="s">
        <v>197</v>
      </c>
      <c r="BV4" s="232" t="s">
        <v>198</v>
      </c>
      <c r="BW4" s="232" t="s">
        <v>199</v>
      </c>
      <c r="BX4" s="232" t="s">
        <v>200</v>
      </c>
      <c r="BY4" s="232" t="s">
        <v>201</v>
      </c>
      <c r="BZ4" s="232" t="s">
        <v>202</v>
      </c>
      <c r="CA4" s="232" t="s">
        <v>203</v>
      </c>
      <c r="CB4" s="236" t="s">
        <v>204</v>
      </c>
      <c r="CC4" s="236" t="s">
        <v>205</v>
      </c>
      <c r="CD4" s="224" t="s">
        <v>206</v>
      </c>
      <c r="CE4" s="224" t="s">
        <v>207</v>
      </c>
      <c r="CF4" s="236" t="s">
        <v>208</v>
      </c>
      <c r="CG4" s="236" t="s">
        <v>209</v>
      </c>
      <c r="CH4" s="236" t="s">
        <v>210</v>
      </c>
      <c r="CI4" s="236" t="s">
        <v>211</v>
      </c>
      <c r="CJ4" s="224" t="s">
        <v>212</v>
      </c>
      <c r="CK4" s="224" t="s">
        <v>213</v>
      </c>
      <c r="CL4" s="224" t="s">
        <v>214</v>
      </c>
      <c r="CM4" s="408" t="s">
        <v>215</v>
      </c>
      <c r="CN4" s="409" t="s">
        <v>216</v>
      </c>
      <c r="CO4" s="410" t="s">
        <v>217</v>
      </c>
      <c r="CP4" s="922"/>
      <c r="CQ4" s="215" t="s">
        <v>218</v>
      </c>
      <c r="CR4" s="215" t="s">
        <v>219</v>
      </c>
      <c r="CS4" s="215" t="s">
        <v>220</v>
      </c>
      <c r="CT4" s="215" t="s">
        <v>221</v>
      </c>
      <c r="CU4" s="215" t="s">
        <v>222</v>
      </c>
      <c r="CV4" s="215" t="s">
        <v>223</v>
      </c>
      <c r="CW4" s="215" t="s">
        <v>224</v>
      </c>
      <c r="CX4" s="215" t="s">
        <v>225</v>
      </c>
      <c r="CY4" s="215" t="s">
        <v>226</v>
      </c>
      <c r="CZ4" s="215" t="s">
        <v>227</v>
      </c>
      <c r="DA4" s="215" t="s">
        <v>228</v>
      </c>
      <c r="DB4" s="215" t="s">
        <v>229</v>
      </c>
      <c r="DC4" s="216" t="s">
        <v>230</v>
      </c>
      <c r="DD4" s="216" t="s">
        <v>231</v>
      </c>
      <c r="DE4" s="216" t="s">
        <v>232</v>
      </c>
      <c r="DF4" s="216" t="s">
        <v>233</v>
      </c>
      <c r="DG4" s="216" t="s">
        <v>234</v>
      </c>
      <c r="DH4" s="216" t="s">
        <v>235</v>
      </c>
      <c r="DI4" s="216" t="s">
        <v>236</v>
      </c>
      <c r="DJ4" s="216" t="s">
        <v>237</v>
      </c>
      <c r="DK4" s="216" t="s">
        <v>238</v>
      </c>
      <c r="DL4" s="216" t="s">
        <v>239</v>
      </c>
      <c r="DM4" s="216" t="s">
        <v>240</v>
      </c>
      <c r="DN4" s="216" t="s">
        <v>241</v>
      </c>
      <c r="DO4" s="217" t="s">
        <v>242</v>
      </c>
      <c r="DP4" s="217" t="s">
        <v>243</v>
      </c>
      <c r="DQ4" s="217" t="s">
        <v>244</v>
      </c>
      <c r="DR4" s="217" t="s">
        <v>245</v>
      </c>
      <c r="DS4" s="217" t="s">
        <v>246</v>
      </c>
      <c r="DT4" s="217" t="s">
        <v>247</v>
      </c>
      <c r="DU4" s="217" t="s">
        <v>248</v>
      </c>
      <c r="DV4" s="217" t="s">
        <v>249</v>
      </c>
      <c r="DW4" s="217" t="s">
        <v>250</v>
      </c>
      <c r="DX4" s="217" t="s">
        <v>251</v>
      </c>
      <c r="DY4" s="217" t="s">
        <v>252</v>
      </c>
      <c r="DZ4" s="217" t="s">
        <v>253</v>
      </c>
      <c r="EA4" s="218" t="s">
        <v>254</v>
      </c>
      <c r="EB4" s="218" t="s">
        <v>255</v>
      </c>
      <c r="EC4" s="218" t="s">
        <v>256</v>
      </c>
      <c r="ED4" s="218" t="s">
        <v>257</v>
      </c>
      <c r="EE4" s="218" t="s">
        <v>258</v>
      </c>
      <c r="EF4" s="218" t="s">
        <v>259</v>
      </c>
      <c r="EG4" s="218" t="s">
        <v>260</v>
      </c>
      <c r="EH4" s="218" t="s">
        <v>261</v>
      </c>
      <c r="EI4" s="218" t="s">
        <v>262</v>
      </c>
      <c r="EJ4" s="218" t="s">
        <v>263</v>
      </c>
      <c r="EK4" s="218" t="s">
        <v>264</v>
      </c>
      <c r="EL4" s="219" t="s">
        <v>265</v>
      </c>
      <c r="EM4" s="220" t="s">
        <v>266</v>
      </c>
      <c r="EN4" s="891"/>
      <c r="EO4" s="647" t="s">
        <v>267</v>
      </c>
      <c r="EP4" s="255" t="s">
        <v>268</v>
      </c>
      <c r="EQ4" s="255" t="s">
        <v>269</v>
      </c>
      <c r="ER4" s="255" t="s">
        <v>270</v>
      </c>
      <c r="ES4" s="255" t="s">
        <v>271</v>
      </c>
      <c r="ET4" s="253" t="s">
        <v>272</v>
      </c>
      <c r="EU4" s="247" t="s">
        <v>273</v>
      </c>
      <c r="EV4" s="247" t="s">
        <v>274</v>
      </c>
      <c r="EW4" s="249" t="s">
        <v>275</v>
      </c>
      <c r="EX4" s="249" t="s">
        <v>276</v>
      </c>
      <c r="EY4" s="251" t="s">
        <v>277</v>
      </c>
      <c r="EZ4" s="251" t="s">
        <v>278</v>
      </c>
      <c r="FA4" s="209" t="s">
        <v>279</v>
      </c>
      <c r="FB4" s="209" t="s">
        <v>280</v>
      </c>
      <c r="FC4" s="209" t="s">
        <v>281</v>
      </c>
      <c r="FD4" s="209" t="s">
        <v>282</v>
      </c>
      <c r="FE4" s="209" t="s">
        <v>283</v>
      </c>
      <c r="FF4" s="209" t="s">
        <v>284</v>
      </c>
      <c r="FG4" s="209" t="s">
        <v>285</v>
      </c>
      <c r="FH4" s="209" t="s">
        <v>286</v>
      </c>
      <c r="FI4" s="209" t="s">
        <v>287</v>
      </c>
      <c r="FJ4" s="209" t="s">
        <v>288</v>
      </c>
      <c r="FK4" s="209" t="s">
        <v>289</v>
      </c>
      <c r="FL4" s="209" t="s">
        <v>290</v>
      </c>
      <c r="FM4" s="209" t="s">
        <v>291</v>
      </c>
      <c r="FN4" s="209" t="s">
        <v>292</v>
      </c>
      <c r="FO4" s="209" t="s">
        <v>293</v>
      </c>
      <c r="FP4" s="209" t="s">
        <v>294</v>
      </c>
      <c r="FQ4" s="209" t="s">
        <v>295</v>
      </c>
      <c r="FR4" s="210" t="s">
        <v>296</v>
      </c>
      <c r="FS4" s="210" t="s">
        <v>297</v>
      </c>
      <c r="FT4" s="210" t="s">
        <v>298</v>
      </c>
      <c r="FU4" s="210" t="s">
        <v>299</v>
      </c>
      <c r="FV4" s="210" t="s">
        <v>300</v>
      </c>
      <c r="FW4" s="210" t="s">
        <v>301</v>
      </c>
      <c r="FX4" s="210" t="s">
        <v>302</v>
      </c>
      <c r="FY4" s="210" t="s">
        <v>303</v>
      </c>
      <c r="FZ4" s="210" t="s">
        <v>304</v>
      </c>
      <c r="GA4" s="211" t="s">
        <v>305</v>
      </c>
      <c r="GB4" s="211" t="s">
        <v>306</v>
      </c>
      <c r="GC4" s="211" t="s">
        <v>307</v>
      </c>
      <c r="GD4" s="211" t="s">
        <v>308</v>
      </c>
      <c r="GE4" s="212" t="s">
        <v>309</v>
      </c>
      <c r="GF4" s="212" t="s">
        <v>310</v>
      </c>
      <c r="GG4" s="212" t="s">
        <v>311</v>
      </c>
      <c r="GH4" s="212" t="s">
        <v>312</v>
      </c>
      <c r="GI4" s="212" t="s">
        <v>313</v>
      </c>
      <c r="GJ4" s="212" t="s">
        <v>314</v>
      </c>
      <c r="GK4" s="212" t="s">
        <v>315</v>
      </c>
      <c r="GL4" s="212" t="s">
        <v>316</v>
      </c>
      <c r="GM4" s="212" t="s">
        <v>317</v>
      </c>
      <c r="GN4" s="212" t="s">
        <v>318</v>
      </c>
      <c r="GO4" s="212" t="s">
        <v>319</v>
      </c>
      <c r="GP4" s="648" t="s">
        <v>320</v>
      </c>
      <c r="GQ4" s="648" t="s">
        <v>321</v>
      </c>
      <c r="GR4" s="648" t="s">
        <v>322</v>
      </c>
      <c r="GS4" s="213" t="s">
        <v>323</v>
      </c>
      <c r="GT4" s="213" t="s">
        <v>324</v>
      </c>
      <c r="GU4" s="213" t="s">
        <v>325</v>
      </c>
      <c r="GV4" s="213" t="s">
        <v>326</v>
      </c>
      <c r="GW4" s="213" t="s">
        <v>327</v>
      </c>
      <c r="GX4" s="214" t="s">
        <v>328</v>
      </c>
      <c r="GY4" s="880"/>
      <c r="GZ4" s="208" t="s">
        <v>329</v>
      </c>
      <c r="HA4" s="208" t="s">
        <v>330</v>
      </c>
      <c r="HB4" s="208" t="s">
        <v>331</v>
      </c>
      <c r="HC4" s="208" t="s">
        <v>332</v>
      </c>
      <c r="HD4" s="208" t="s">
        <v>333</v>
      </c>
      <c r="HE4" s="208" t="s">
        <v>334</v>
      </c>
      <c r="HF4" s="208" t="s">
        <v>335</v>
      </c>
      <c r="HG4" s="208" t="s">
        <v>336</v>
      </c>
      <c r="HH4" s="208" t="s">
        <v>337</v>
      </c>
      <c r="HI4" s="208" t="s">
        <v>338</v>
      </c>
      <c r="HJ4" s="208" t="s">
        <v>339</v>
      </c>
      <c r="HK4" s="678" t="s">
        <v>340</v>
      </c>
      <c r="HL4" s="679" t="s">
        <v>341</v>
      </c>
      <c r="HM4" s="653"/>
      <c r="HN4" s="643" t="s">
        <v>342</v>
      </c>
      <c r="HO4" s="299"/>
    </row>
    <row r="5" spans="1:223" ht="39.950000000000003" customHeight="1" thickTop="1">
      <c r="A5" s="778" t="s">
        <v>5</v>
      </c>
      <c r="B5" s="694"/>
      <c r="C5" s="672" t="s">
        <v>343</v>
      </c>
      <c r="D5" s="240" t="s">
        <v>344</v>
      </c>
      <c r="E5" s="673" t="s">
        <v>343</v>
      </c>
      <c r="F5" s="240" t="s">
        <v>345</v>
      </c>
      <c r="G5" s="673" t="s">
        <v>343</v>
      </c>
      <c r="H5" s="240" t="s">
        <v>346</v>
      </c>
      <c r="I5" s="673" t="s">
        <v>347</v>
      </c>
      <c r="J5" s="554" t="s">
        <v>348</v>
      </c>
      <c r="K5" s="673" t="s">
        <v>343</v>
      </c>
      <c r="L5" s="240" t="s">
        <v>349</v>
      </c>
      <c r="M5" s="673" t="s">
        <v>343</v>
      </c>
      <c r="N5" s="240" t="s">
        <v>350</v>
      </c>
      <c r="O5" s="673" t="s">
        <v>343</v>
      </c>
      <c r="P5" s="240" t="s">
        <v>351</v>
      </c>
      <c r="Q5" s="673" t="s">
        <v>343</v>
      </c>
      <c r="R5" s="240" t="s">
        <v>352</v>
      </c>
      <c r="S5" s="673" t="s">
        <v>347</v>
      </c>
      <c r="T5" s="554" t="s">
        <v>348</v>
      </c>
      <c r="U5" s="673" t="s">
        <v>343</v>
      </c>
      <c r="V5" s="240" t="s">
        <v>353</v>
      </c>
      <c r="W5" s="673" t="s">
        <v>354</v>
      </c>
      <c r="X5" s="673" t="s">
        <v>343</v>
      </c>
      <c r="Y5" s="673" t="s">
        <v>343</v>
      </c>
      <c r="Z5" s="240" t="s">
        <v>355</v>
      </c>
      <c r="AA5" s="288" t="s">
        <v>348</v>
      </c>
      <c r="AB5" s="243"/>
      <c r="AC5" s="557" t="s">
        <v>356</v>
      </c>
      <c r="AD5" s="558" t="s">
        <v>357</v>
      </c>
      <c r="AE5" s="201" t="s">
        <v>358</v>
      </c>
      <c r="AF5" s="558" t="s">
        <v>358</v>
      </c>
      <c r="AG5" s="558" t="s">
        <v>358</v>
      </c>
      <c r="AH5" s="200" t="s">
        <v>359</v>
      </c>
      <c r="AI5" s="558" t="s">
        <v>347</v>
      </c>
      <c r="AJ5" s="559" t="s">
        <v>347</v>
      </c>
      <c r="AK5" s="201">
        <v>0</v>
      </c>
      <c r="AL5" s="558" t="s">
        <v>348</v>
      </c>
      <c r="AM5" s="200" t="s">
        <v>348</v>
      </c>
      <c r="AN5" s="200" t="s">
        <v>348</v>
      </c>
      <c r="AO5" s="201">
        <v>0</v>
      </c>
      <c r="AP5" s="558" t="s">
        <v>348</v>
      </c>
      <c r="AQ5" s="200" t="s">
        <v>348</v>
      </c>
      <c r="AR5" s="200" t="s">
        <v>348</v>
      </c>
      <c r="AS5" s="203">
        <v>0</v>
      </c>
      <c r="AT5" s="200" t="s">
        <v>348</v>
      </c>
      <c r="AU5" s="558" t="s">
        <v>347</v>
      </c>
      <c r="AV5" s="558" t="s">
        <v>347</v>
      </c>
      <c r="AW5" s="200" t="s">
        <v>348</v>
      </c>
      <c r="AX5" s="201">
        <v>0</v>
      </c>
      <c r="AY5" s="560" t="s">
        <v>348</v>
      </c>
      <c r="AZ5" s="201" t="s">
        <v>348</v>
      </c>
      <c r="BA5" s="200" t="s">
        <v>348</v>
      </c>
      <c r="BB5" s="558" t="s">
        <v>347</v>
      </c>
      <c r="BC5" s="201" t="s">
        <v>348</v>
      </c>
      <c r="BD5" s="201">
        <v>0</v>
      </c>
      <c r="BE5" s="560" t="s">
        <v>348</v>
      </c>
      <c r="BF5" s="201" t="s">
        <v>348</v>
      </c>
      <c r="BG5" s="200" t="s">
        <v>348</v>
      </c>
      <c r="BH5" s="203">
        <v>0</v>
      </c>
      <c r="BI5" s="200" t="s">
        <v>348</v>
      </c>
      <c r="BJ5" s="558" t="s">
        <v>347</v>
      </c>
      <c r="BK5" s="201" t="s">
        <v>348</v>
      </c>
      <c r="BL5" s="201">
        <v>0</v>
      </c>
      <c r="BM5" s="559" t="s">
        <v>348</v>
      </c>
      <c r="BN5" s="201" t="s">
        <v>348</v>
      </c>
      <c r="BO5" s="200" t="s">
        <v>348</v>
      </c>
      <c r="BP5" s="558" t="s">
        <v>360</v>
      </c>
      <c r="BQ5" s="201" t="s">
        <v>348</v>
      </c>
      <c r="BR5" s="560" t="s">
        <v>348</v>
      </c>
      <c r="BS5" s="202" t="s">
        <v>348</v>
      </c>
      <c r="BT5" s="201" t="s">
        <v>348</v>
      </c>
      <c r="BU5" s="558" t="s">
        <v>360</v>
      </c>
      <c r="BV5" s="201" t="s">
        <v>348</v>
      </c>
      <c r="BW5" s="200" t="s">
        <v>348</v>
      </c>
      <c r="BX5" s="201" t="s">
        <v>348</v>
      </c>
      <c r="BY5" s="201" t="s">
        <v>348</v>
      </c>
      <c r="BZ5" s="203">
        <v>0</v>
      </c>
      <c r="CA5" s="201" t="s">
        <v>348</v>
      </c>
      <c r="CB5" s="561" t="s">
        <v>361</v>
      </c>
      <c r="CC5" s="200" t="s">
        <v>362</v>
      </c>
      <c r="CD5" s="561" t="s">
        <v>361</v>
      </c>
      <c r="CE5" s="200" t="s">
        <v>363</v>
      </c>
      <c r="CF5" s="561" t="s">
        <v>361</v>
      </c>
      <c r="CG5" s="200" t="s">
        <v>364</v>
      </c>
      <c r="CH5" s="558" t="s">
        <v>348</v>
      </c>
      <c r="CI5" s="200" t="s">
        <v>363</v>
      </c>
      <c r="CJ5" s="200" t="s">
        <v>348</v>
      </c>
      <c r="CK5" s="200" t="s">
        <v>348</v>
      </c>
      <c r="CL5" s="200" t="s">
        <v>348</v>
      </c>
      <c r="CM5" s="414" t="s">
        <v>348</v>
      </c>
      <c r="CN5" s="562" t="s">
        <v>347</v>
      </c>
      <c r="CO5" s="415" t="s">
        <v>348</v>
      </c>
      <c r="CP5" s="308"/>
      <c r="CQ5" s="311" t="s">
        <v>343</v>
      </c>
      <c r="CR5" s="206" t="s">
        <v>343</v>
      </c>
      <c r="CS5" s="206" t="s">
        <v>343</v>
      </c>
      <c r="CT5" s="206" t="s">
        <v>347</v>
      </c>
      <c r="CU5" s="206" t="s">
        <v>343</v>
      </c>
      <c r="CV5" s="206" t="s">
        <v>343</v>
      </c>
      <c r="CW5" s="206" t="s">
        <v>347</v>
      </c>
      <c r="CX5" s="206" t="s">
        <v>347</v>
      </c>
      <c r="CY5" s="206" t="s">
        <v>347</v>
      </c>
      <c r="CZ5" s="206" t="s">
        <v>343</v>
      </c>
      <c r="DA5" s="206" t="s">
        <v>347</v>
      </c>
      <c r="DB5" s="206" t="s">
        <v>347</v>
      </c>
      <c r="DC5" s="241" t="s">
        <v>343</v>
      </c>
      <c r="DD5" s="241" t="s">
        <v>343</v>
      </c>
      <c r="DE5" s="241" t="s">
        <v>343</v>
      </c>
      <c r="DF5" s="241" t="s">
        <v>347</v>
      </c>
      <c r="DG5" s="241" t="s">
        <v>343</v>
      </c>
      <c r="DH5" s="241" t="s">
        <v>343</v>
      </c>
      <c r="DI5" s="241" t="s">
        <v>347</v>
      </c>
      <c r="DJ5" s="241" t="s">
        <v>347</v>
      </c>
      <c r="DK5" s="241" t="s">
        <v>347</v>
      </c>
      <c r="DL5" s="241" t="s">
        <v>343</v>
      </c>
      <c r="DM5" s="241" t="s">
        <v>347</v>
      </c>
      <c r="DN5" s="241" t="s">
        <v>365</v>
      </c>
      <c r="DO5" s="241" t="s">
        <v>343</v>
      </c>
      <c r="DP5" s="241" t="s">
        <v>343</v>
      </c>
      <c r="DQ5" s="241" t="s">
        <v>343</v>
      </c>
      <c r="DR5" s="241" t="s">
        <v>347</v>
      </c>
      <c r="DS5" s="241" t="s">
        <v>343</v>
      </c>
      <c r="DT5" s="241" t="s">
        <v>343</v>
      </c>
      <c r="DU5" s="241" t="s">
        <v>347</v>
      </c>
      <c r="DV5" s="241" t="s">
        <v>347</v>
      </c>
      <c r="DW5" s="241" t="s">
        <v>347</v>
      </c>
      <c r="DX5" s="241" t="s">
        <v>343</v>
      </c>
      <c r="DY5" s="241" t="s">
        <v>347</v>
      </c>
      <c r="DZ5" s="241" t="s">
        <v>366</v>
      </c>
      <c r="EA5" s="242" t="s">
        <v>343</v>
      </c>
      <c r="EB5" s="242" t="s">
        <v>347</v>
      </c>
      <c r="EC5" s="242" t="s">
        <v>343</v>
      </c>
      <c r="ED5" s="242" t="s">
        <v>347</v>
      </c>
      <c r="EE5" s="242" t="s">
        <v>347</v>
      </c>
      <c r="EF5" s="242" t="s">
        <v>343</v>
      </c>
      <c r="EG5" s="242" t="s">
        <v>347</v>
      </c>
      <c r="EH5" s="242" t="s">
        <v>347</v>
      </c>
      <c r="EI5" s="242" t="s">
        <v>347</v>
      </c>
      <c r="EJ5" s="242" t="s">
        <v>347</v>
      </c>
      <c r="EK5" s="242" t="s">
        <v>347</v>
      </c>
      <c r="EL5" s="242" t="s">
        <v>347</v>
      </c>
      <c r="EM5" s="307" t="s">
        <v>348</v>
      </c>
      <c r="EN5" s="269"/>
      <c r="EO5" s="756" t="s">
        <v>343</v>
      </c>
      <c r="EP5" s="204" t="s">
        <v>367</v>
      </c>
      <c r="EQ5" s="204" t="s">
        <v>368</v>
      </c>
      <c r="ER5" s="563" t="s">
        <v>347</v>
      </c>
      <c r="ES5" s="563" t="s">
        <v>347</v>
      </c>
      <c r="ET5" s="563" t="s">
        <v>343</v>
      </c>
      <c r="EU5" s="204" t="s">
        <v>369</v>
      </c>
      <c r="EV5" s="204" t="s">
        <v>370</v>
      </c>
      <c r="EW5" s="563" t="s">
        <v>347</v>
      </c>
      <c r="EX5" s="204" t="s">
        <v>348</v>
      </c>
      <c r="EY5" s="563" t="s">
        <v>343</v>
      </c>
      <c r="EZ5" s="204" t="s">
        <v>371</v>
      </c>
      <c r="FA5" s="563" t="s">
        <v>372</v>
      </c>
      <c r="FB5" s="563" t="s">
        <v>360</v>
      </c>
      <c r="FC5" s="563" t="s">
        <v>372</v>
      </c>
      <c r="FD5" s="563" t="s">
        <v>360</v>
      </c>
      <c r="FE5" s="563" t="s">
        <v>373</v>
      </c>
      <c r="FF5" s="563" t="s">
        <v>373</v>
      </c>
      <c r="FG5" s="563" t="s">
        <v>374</v>
      </c>
      <c r="FH5" s="563" t="s">
        <v>375</v>
      </c>
      <c r="FI5" s="563" t="s">
        <v>372</v>
      </c>
      <c r="FJ5" s="563" t="s">
        <v>360</v>
      </c>
      <c r="FK5" s="563" t="s">
        <v>373</v>
      </c>
      <c r="FL5" s="563" t="s">
        <v>373</v>
      </c>
      <c r="FM5" s="563" t="s">
        <v>375</v>
      </c>
      <c r="FN5" s="563" t="s">
        <v>375</v>
      </c>
      <c r="FO5" s="563" t="s">
        <v>373</v>
      </c>
      <c r="FP5" s="563" t="s">
        <v>373</v>
      </c>
      <c r="FQ5" s="204" t="s">
        <v>376</v>
      </c>
      <c r="FR5" s="563" t="s">
        <v>343</v>
      </c>
      <c r="FS5" s="204" t="s">
        <v>377</v>
      </c>
      <c r="FT5" s="578" t="s">
        <v>343</v>
      </c>
      <c r="FU5" s="563" t="s">
        <v>347</v>
      </c>
      <c r="FV5" s="555" t="s">
        <v>348</v>
      </c>
      <c r="FW5" s="555" t="s">
        <v>348</v>
      </c>
      <c r="FX5" s="563" t="s">
        <v>347</v>
      </c>
      <c r="FY5" s="555" t="s">
        <v>348</v>
      </c>
      <c r="FZ5" s="556" t="s">
        <v>348</v>
      </c>
      <c r="GA5" s="563" t="s">
        <v>347</v>
      </c>
      <c r="GB5" s="563" t="s">
        <v>347</v>
      </c>
      <c r="GC5" s="563" t="s">
        <v>373</v>
      </c>
      <c r="GD5" s="563" t="s">
        <v>373</v>
      </c>
      <c r="GE5" s="563" t="s">
        <v>343</v>
      </c>
      <c r="GF5" s="563" t="s">
        <v>343</v>
      </c>
      <c r="GG5" s="563" t="s">
        <v>343</v>
      </c>
      <c r="GH5" s="563" t="s">
        <v>347</v>
      </c>
      <c r="GI5" s="563" t="s">
        <v>343</v>
      </c>
      <c r="GJ5" s="563" t="s">
        <v>343</v>
      </c>
      <c r="GK5" s="563" t="s">
        <v>347</v>
      </c>
      <c r="GL5" s="563" t="s">
        <v>347</v>
      </c>
      <c r="GM5" s="563" t="s">
        <v>347</v>
      </c>
      <c r="GN5" s="563" t="s">
        <v>347</v>
      </c>
      <c r="GO5" s="563" t="s">
        <v>373</v>
      </c>
      <c r="GP5" s="564">
        <v>2014</v>
      </c>
      <c r="GQ5" s="205" t="s">
        <v>378</v>
      </c>
      <c r="GR5" s="205" t="s">
        <v>379</v>
      </c>
      <c r="GS5" s="564" t="s">
        <v>380</v>
      </c>
      <c r="GT5" s="564" t="s">
        <v>343</v>
      </c>
      <c r="GU5" s="564" t="s">
        <v>347</v>
      </c>
      <c r="GV5" s="564" t="s">
        <v>347</v>
      </c>
      <c r="GW5" s="564" t="s">
        <v>347</v>
      </c>
      <c r="GX5" s="313" t="s">
        <v>381</v>
      </c>
      <c r="GY5" s="553"/>
      <c r="GZ5" s="565" t="s">
        <v>360</v>
      </c>
      <c r="HA5" s="565" t="s">
        <v>360</v>
      </c>
      <c r="HB5" s="565" t="s">
        <v>360</v>
      </c>
      <c r="HC5" s="565" t="s">
        <v>360</v>
      </c>
      <c r="HD5" s="565" t="s">
        <v>360</v>
      </c>
      <c r="HE5" s="565" t="s">
        <v>360</v>
      </c>
      <c r="HF5" s="565" t="s">
        <v>360</v>
      </c>
      <c r="HG5" s="565" t="s">
        <v>360</v>
      </c>
      <c r="HH5" s="565" t="s">
        <v>360</v>
      </c>
      <c r="HI5" s="565" t="s">
        <v>373</v>
      </c>
      <c r="HJ5" s="239" t="s">
        <v>373</v>
      </c>
      <c r="HK5" s="565" t="s">
        <v>360</v>
      </c>
      <c r="HL5" s="641" t="s">
        <v>360</v>
      </c>
      <c r="HM5" s="655"/>
      <c r="HN5" s="693" t="str">
        <f>IF(ISBLANK('Afghanistan 2015'!$G$157),"",'Afghanistan 2015'!$G$157)</f>
        <v/>
      </c>
      <c r="HO5" s="566" t="s">
        <v>382</v>
      </c>
    </row>
    <row r="6" spans="1:223" ht="39.950000000000003" customHeight="1">
      <c r="A6" s="778" t="s">
        <v>383</v>
      </c>
      <c r="B6" s="694"/>
      <c r="C6" s="672" t="s">
        <v>343</v>
      </c>
      <c r="D6" s="240" t="s">
        <v>384</v>
      </c>
      <c r="E6" s="673" t="s">
        <v>347</v>
      </c>
      <c r="F6" s="554" t="s">
        <v>348</v>
      </c>
      <c r="G6" s="673" t="s">
        <v>343</v>
      </c>
      <c r="H6" s="240" t="s">
        <v>385</v>
      </c>
      <c r="I6" s="673" t="s">
        <v>347</v>
      </c>
      <c r="J6" s="554" t="s">
        <v>348</v>
      </c>
      <c r="K6" s="673" t="s">
        <v>347</v>
      </c>
      <c r="L6" s="554" t="s">
        <v>348</v>
      </c>
      <c r="M6" s="673" t="s">
        <v>343</v>
      </c>
      <c r="N6" s="240" t="s">
        <v>386</v>
      </c>
      <c r="O6" s="673" t="s">
        <v>343</v>
      </c>
      <c r="P6" s="240" t="s">
        <v>387</v>
      </c>
      <c r="Q6" s="673" t="s">
        <v>347</v>
      </c>
      <c r="R6" s="554" t="s">
        <v>348</v>
      </c>
      <c r="S6" s="673" t="s">
        <v>347</v>
      </c>
      <c r="T6" s="554" t="s">
        <v>348</v>
      </c>
      <c r="U6" s="673" t="s">
        <v>373</v>
      </c>
      <c r="V6" s="554" t="s">
        <v>348</v>
      </c>
      <c r="W6" s="673" t="s">
        <v>354</v>
      </c>
      <c r="X6" s="673" t="s">
        <v>343</v>
      </c>
      <c r="Y6" s="673" t="s">
        <v>347</v>
      </c>
      <c r="Z6" s="240" t="s">
        <v>373</v>
      </c>
      <c r="AA6" s="288" t="s">
        <v>373</v>
      </c>
      <c r="AB6" s="243"/>
      <c r="AC6" s="557" t="s">
        <v>356</v>
      </c>
      <c r="AD6" s="558" t="s">
        <v>357</v>
      </c>
      <c r="AE6" s="201" t="s">
        <v>388</v>
      </c>
      <c r="AF6" s="558" t="s">
        <v>373</v>
      </c>
      <c r="AG6" s="558" t="s">
        <v>373</v>
      </c>
      <c r="AH6" s="200" t="s">
        <v>373</v>
      </c>
      <c r="AI6" s="558" t="s">
        <v>343</v>
      </c>
      <c r="AJ6" s="559" t="s">
        <v>347</v>
      </c>
      <c r="AK6" s="201">
        <v>0</v>
      </c>
      <c r="AL6" s="558" t="s">
        <v>389</v>
      </c>
      <c r="AM6" s="200" t="s">
        <v>390</v>
      </c>
      <c r="AN6" s="200" t="s">
        <v>348</v>
      </c>
      <c r="AO6" s="201">
        <v>0</v>
      </c>
      <c r="AP6" s="558" t="s">
        <v>389</v>
      </c>
      <c r="AQ6" s="200" t="s">
        <v>390</v>
      </c>
      <c r="AR6" s="200" t="s">
        <v>348</v>
      </c>
      <c r="AS6" s="203">
        <v>0</v>
      </c>
      <c r="AT6" s="200" t="s">
        <v>348</v>
      </c>
      <c r="AU6" s="558" t="s">
        <v>347</v>
      </c>
      <c r="AV6" s="558" t="s">
        <v>347</v>
      </c>
      <c r="AW6" s="200" t="s">
        <v>373</v>
      </c>
      <c r="AX6" s="201">
        <v>0</v>
      </c>
      <c r="AY6" s="560" t="s">
        <v>389</v>
      </c>
      <c r="AZ6" s="201" t="s">
        <v>390</v>
      </c>
      <c r="BA6" s="200" t="s">
        <v>348</v>
      </c>
      <c r="BB6" s="558" t="s">
        <v>347</v>
      </c>
      <c r="BC6" s="201" t="s">
        <v>373</v>
      </c>
      <c r="BD6" s="201">
        <v>0</v>
      </c>
      <c r="BE6" s="560" t="s">
        <v>389</v>
      </c>
      <c r="BF6" s="201" t="s">
        <v>390</v>
      </c>
      <c r="BG6" s="200" t="s">
        <v>348</v>
      </c>
      <c r="BH6" s="203">
        <v>0</v>
      </c>
      <c r="BI6" s="200" t="s">
        <v>348</v>
      </c>
      <c r="BJ6" s="558" t="s">
        <v>347</v>
      </c>
      <c r="BK6" s="201" t="s">
        <v>373</v>
      </c>
      <c r="BL6" s="201">
        <v>0</v>
      </c>
      <c r="BM6" s="559" t="s">
        <v>389</v>
      </c>
      <c r="BN6" s="201" t="s">
        <v>391</v>
      </c>
      <c r="BO6" s="200" t="s">
        <v>348</v>
      </c>
      <c r="BP6" s="558" t="s">
        <v>347</v>
      </c>
      <c r="BQ6" s="201">
        <v>0</v>
      </c>
      <c r="BR6" s="560" t="s">
        <v>389</v>
      </c>
      <c r="BS6" s="202" t="s">
        <v>392</v>
      </c>
      <c r="BT6" s="201" t="s">
        <v>393</v>
      </c>
      <c r="BU6" s="558" t="s">
        <v>347</v>
      </c>
      <c r="BV6" s="201">
        <v>0</v>
      </c>
      <c r="BW6" s="200" t="s">
        <v>389</v>
      </c>
      <c r="BX6" s="201" t="s">
        <v>392</v>
      </c>
      <c r="BY6" s="201" t="s">
        <v>348</v>
      </c>
      <c r="BZ6" s="203">
        <v>0</v>
      </c>
      <c r="CA6" s="201" t="s">
        <v>348</v>
      </c>
      <c r="CB6" s="561" t="s">
        <v>361</v>
      </c>
      <c r="CC6" s="200" t="s">
        <v>362</v>
      </c>
      <c r="CD6" s="561" t="s">
        <v>361</v>
      </c>
      <c r="CE6" s="200" t="s">
        <v>363</v>
      </c>
      <c r="CF6" s="561" t="s">
        <v>361</v>
      </c>
      <c r="CG6" s="200" t="s">
        <v>364</v>
      </c>
      <c r="CH6" s="558" t="s">
        <v>343</v>
      </c>
      <c r="CI6" s="200" t="s">
        <v>394</v>
      </c>
      <c r="CJ6" s="200" t="s">
        <v>373</v>
      </c>
      <c r="CK6" s="200" t="s">
        <v>373</v>
      </c>
      <c r="CL6" s="200" t="s">
        <v>373</v>
      </c>
      <c r="CM6" s="414" t="s">
        <v>348</v>
      </c>
      <c r="CN6" s="562" t="s">
        <v>343</v>
      </c>
      <c r="CO6" s="415" t="s">
        <v>395</v>
      </c>
      <c r="CP6" s="308"/>
      <c r="CQ6" s="311" t="s">
        <v>343</v>
      </c>
      <c r="CR6" s="206" t="s">
        <v>343</v>
      </c>
      <c r="CS6" s="206" t="s">
        <v>347</v>
      </c>
      <c r="CT6" s="206" t="s">
        <v>347</v>
      </c>
      <c r="CU6" s="206" t="s">
        <v>343</v>
      </c>
      <c r="CV6" s="206" t="s">
        <v>343</v>
      </c>
      <c r="CW6" s="206" t="s">
        <v>347</v>
      </c>
      <c r="CX6" s="206" t="s">
        <v>343</v>
      </c>
      <c r="CY6" s="206" t="s">
        <v>343</v>
      </c>
      <c r="CZ6" s="206" t="s">
        <v>343</v>
      </c>
      <c r="DA6" s="206" t="s">
        <v>347</v>
      </c>
      <c r="DB6" s="206" t="s">
        <v>396</v>
      </c>
      <c r="DC6" s="241" t="s">
        <v>343</v>
      </c>
      <c r="DD6" s="241" t="s">
        <v>343</v>
      </c>
      <c r="DE6" s="241" t="s">
        <v>347</v>
      </c>
      <c r="DF6" s="241" t="s">
        <v>347</v>
      </c>
      <c r="DG6" s="241" t="s">
        <v>343</v>
      </c>
      <c r="DH6" s="241" t="s">
        <v>343</v>
      </c>
      <c r="DI6" s="241" t="s">
        <v>347</v>
      </c>
      <c r="DJ6" s="241" t="s">
        <v>343</v>
      </c>
      <c r="DK6" s="241" t="s">
        <v>343</v>
      </c>
      <c r="DL6" s="241" t="s">
        <v>343</v>
      </c>
      <c r="DM6" s="241" t="s">
        <v>347</v>
      </c>
      <c r="DN6" s="241" t="s">
        <v>348</v>
      </c>
      <c r="DO6" s="241" t="s">
        <v>347</v>
      </c>
      <c r="DP6" s="241" t="s">
        <v>347</v>
      </c>
      <c r="DQ6" s="241" t="s">
        <v>347</v>
      </c>
      <c r="DR6" s="241" t="s">
        <v>347</v>
      </c>
      <c r="DS6" s="241" t="s">
        <v>347</v>
      </c>
      <c r="DT6" s="241" t="s">
        <v>347</v>
      </c>
      <c r="DU6" s="241" t="s">
        <v>347</v>
      </c>
      <c r="DV6" s="241" t="s">
        <v>347</v>
      </c>
      <c r="DW6" s="241" t="s">
        <v>347</v>
      </c>
      <c r="DX6" s="241" t="s">
        <v>347</v>
      </c>
      <c r="DY6" s="241" t="s">
        <v>347</v>
      </c>
      <c r="DZ6" s="241" t="s">
        <v>348</v>
      </c>
      <c r="EA6" s="242" t="s">
        <v>360</v>
      </c>
      <c r="EB6" s="242" t="s">
        <v>360</v>
      </c>
      <c r="EC6" s="242" t="s">
        <v>360</v>
      </c>
      <c r="ED6" s="242" t="s">
        <v>360</v>
      </c>
      <c r="EE6" s="242" t="s">
        <v>360</v>
      </c>
      <c r="EF6" s="242" t="s">
        <v>360</v>
      </c>
      <c r="EG6" s="242" t="s">
        <v>360</v>
      </c>
      <c r="EH6" s="242" t="s">
        <v>360</v>
      </c>
      <c r="EI6" s="242" t="s">
        <v>360</v>
      </c>
      <c r="EJ6" s="242" t="s">
        <v>360</v>
      </c>
      <c r="EK6" s="242" t="s">
        <v>360</v>
      </c>
      <c r="EL6" s="242" t="s">
        <v>348</v>
      </c>
      <c r="EM6" s="307" t="s">
        <v>397</v>
      </c>
      <c r="EN6" s="269"/>
      <c r="EO6" s="756" t="s">
        <v>343</v>
      </c>
      <c r="EP6" s="204" t="s">
        <v>398</v>
      </c>
      <c r="EQ6" s="204" t="s">
        <v>399</v>
      </c>
      <c r="ER6" s="563" t="s">
        <v>343</v>
      </c>
      <c r="ES6" s="563" t="s">
        <v>343</v>
      </c>
      <c r="ET6" s="563" t="s">
        <v>343</v>
      </c>
      <c r="EU6" s="204" t="s">
        <v>369</v>
      </c>
      <c r="EV6" s="204" t="s">
        <v>400</v>
      </c>
      <c r="EW6" s="563" t="s">
        <v>343</v>
      </c>
      <c r="EX6" s="204" t="s">
        <v>401</v>
      </c>
      <c r="EY6" s="563" t="s">
        <v>347</v>
      </c>
      <c r="EZ6" s="204" t="s">
        <v>348</v>
      </c>
      <c r="FA6" s="563" t="s">
        <v>375</v>
      </c>
      <c r="FB6" s="563" t="s">
        <v>402</v>
      </c>
      <c r="FC6" s="563" t="s">
        <v>373</v>
      </c>
      <c r="FD6" s="563" t="s">
        <v>373</v>
      </c>
      <c r="FE6" s="563" t="s">
        <v>373</v>
      </c>
      <c r="FF6" s="563" t="s">
        <v>373</v>
      </c>
      <c r="FG6" s="563" t="s">
        <v>375</v>
      </c>
      <c r="FH6" s="563" t="s">
        <v>375</v>
      </c>
      <c r="FI6" s="563" t="s">
        <v>374</v>
      </c>
      <c r="FJ6" s="563" t="s">
        <v>403</v>
      </c>
      <c r="FK6" s="563" t="s">
        <v>375</v>
      </c>
      <c r="FL6" s="563" t="s">
        <v>402</v>
      </c>
      <c r="FM6" s="563" t="s">
        <v>375</v>
      </c>
      <c r="FN6" s="563" t="s">
        <v>375</v>
      </c>
      <c r="FO6" s="563" t="s">
        <v>373</v>
      </c>
      <c r="FP6" s="563" t="s">
        <v>373</v>
      </c>
      <c r="FQ6" s="204" t="s">
        <v>348</v>
      </c>
      <c r="FR6" s="563" t="s">
        <v>347</v>
      </c>
      <c r="FS6" s="555" t="s">
        <v>348</v>
      </c>
      <c r="FT6" s="555" t="s">
        <v>348</v>
      </c>
      <c r="FU6" s="563" t="s">
        <v>347</v>
      </c>
      <c r="FV6" s="555" t="s">
        <v>348</v>
      </c>
      <c r="FW6" s="555" t="s">
        <v>348</v>
      </c>
      <c r="FX6" s="563" t="s">
        <v>347</v>
      </c>
      <c r="FY6" s="555" t="s">
        <v>348</v>
      </c>
      <c r="FZ6" s="556" t="s">
        <v>348</v>
      </c>
      <c r="GA6" s="563" t="s">
        <v>347</v>
      </c>
      <c r="GB6" s="563" t="s">
        <v>347</v>
      </c>
      <c r="GC6" s="563" t="s">
        <v>373</v>
      </c>
      <c r="GD6" s="563" t="s">
        <v>373</v>
      </c>
      <c r="GE6" s="563" t="s">
        <v>343</v>
      </c>
      <c r="GF6" s="563" t="s">
        <v>343</v>
      </c>
      <c r="GG6" s="563" t="s">
        <v>347</v>
      </c>
      <c r="GH6" s="563" t="s">
        <v>347</v>
      </c>
      <c r="GI6" s="563" t="s">
        <v>347</v>
      </c>
      <c r="GJ6" s="563" t="s">
        <v>347</v>
      </c>
      <c r="GK6" s="563" t="s">
        <v>347</v>
      </c>
      <c r="GL6" s="563" t="s">
        <v>347</v>
      </c>
      <c r="GM6" s="563" t="s">
        <v>347</v>
      </c>
      <c r="GN6" s="563" t="s">
        <v>347</v>
      </c>
      <c r="GO6" s="563" t="s">
        <v>373</v>
      </c>
      <c r="GP6" s="564">
        <v>2010</v>
      </c>
      <c r="GQ6" s="205" t="s">
        <v>404</v>
      </c>
      <c r="GR6" s="205" t="s">
        <v>405</v>
      </c>
      <c r="GS6" s="564">
        <v>2008</v>
      </c>
      <c r="GT6" s="564" t="s">
        <v>347</v>
      </c>
      <c r="GU6" s="564" t="s">
        <v>347</v>
      </c>
      <c r="GV6" s="564" t="s">
        <v>347</v>
      </c>
      <c r="GW6" s="564" t="s">
        <v>347</v>
      </c>
      <c r="GX6" s="313" t="s">
        <v>348</v>
      </c>
      <c r="GY6" s="553"/>
      <c r="GZ6" s="565" t="s">
        <v>343</v>
      </c>
      <c r="HA6" s="565" t="s">
        <v>343</v>
      </c>
      <c r="HB6" s="565" t="s">
        <v>373</v>
      </c>
      <c r="HC6" s="565" t="s">
        <v>373</v>
      </c>
      <c r="HD6" s="565" t="s">
        <v>343</v>
      </c>
      <c r="HE6" s="565" t="s">
        <v>343</v>
      </c>
      <c r="HF6" s="565" t="s">
        <v>373</v>
      </c>
      <c r="HG6" s="565" t="s">
        <v>343</v>
      </c>
      <c r="HH6" s="565" t="s">
        <v>373</v>
      </c>
      <c r="HI6" s="565" t="s">
        <v>406</v>
      </c>
      <c r="HJ6" s="239" t="s">
        <v>407</v>
      </c>
      <c r="HK6" s="565" t="s">
        <v>343</v>
      </c>
      <c r="HL6" s="641" t="s">
        <v>343</v>
      </c>
      <c r="HM6" s="655"/>
      <c r="HN6" s="693" t="str">
        <f>IF(ISBLANK('Armenia 2015'!$G$157),"",'Armenia 2015'!$G$157)</f>
        <v>Lack of demand for contraceptives, poor functioning of the current LMIS system, lack of collaboration between public and private sectors, fear of hormonal contraceptives among healthcare providers and FP services users.</v>
      </c>
      <c r="HO6" s="566" t="s">
        <v>382</v>
      </c>
    </row>
    <row r="7" spans="1:223" ht="39.950000000000003" customHeight="1">
      <c r="A7" s="778" t="s">
        <v>408</v>
      </c>
      <c r="B7" s="694"/>
      <c r="C7" s="672" t="s">
        <v>343</v>
      </c>
      <c r="D7" s="240" t="s">
        <v>409</v>
      </c>
      <c r="E7" s="673" t="s">
        <v>343</v>
      </c>
      <c r="F7" s="240" t="s">
        <v>410</v>
      </c>
      <c r="G7" s="673" t="s">
        <v>343</v>
      </c>
      <c r="H7" s="240" t="s">
        <v>411</v>
      </c>
      <c r="I7" s="673" t="s">
        <v>347</v>
      </c>
      <c r="J7" s="554" t="s">
        <v>348</v>
      </c>
      <c r="K7" s="673" t="s">
        <v>343</v>
      </c>
      <c r="L7" s="240" t="s">
        <v>412</v>
      </c>
      <c r="M7" s="673" t="s">
        <v>343</v>
      </c>
      <c r="N7" s="240" t="s">
        <v>407</v>
      </c>
      <c r="O7" s="673" t="s">
        <v>343</v>
      </c>
      <c r="P7" s="240" t="s">
        <v>413</v>
      </c>
      <c r="Q7" s="673" t="s">
        <v>343</v>
      </c>
      <c r="R7" s="240" t="s">
        <v>414</v>
      </c>
      <c r="S7" s="673" t="s">
        <v>347</v>
      </c>
      <c r="T7" s="554" t="s">
        <v>348</v>
      </c>
      <c r="U7" s="673" t="s">
        <v>343</v>
      </c>
      <c r="V7" s="240" t="s">
        <v>415</v>
      </c>
      <c r="W7" s="673" t="s">
        <v>416</v>
      </c>
      <c r="X7" s="673" t="s">
        <v>343</v>
      </c>
      <c r="Y7" s="673" t="s">
        <v>343</v>
      </c>
      <c r="Z7" s="240" t="s">
        <v>417</v>
      </c>
      <c r="AA7" s="288" t="s">
        <v>418</v>
      </c>
      <c r="AB7" s="243"/>
      <c r="AC7" s="557" t="s">
        <v>419</v>
      </c>
      <c r="AD7" s="558" t="s">
        <v>420</v>
      </c>
      <c r="AE7" s="201">
        <v>18000000</v>
      </c>
      <c r="AF7" s="558" t="s">
        <v>421</v>
      </c>
      <c r="AG7" s="558" t="s">
        <v>422</v>
      </c>
      <c r="AH7" s="200" t="s">
        <v>423</v>
      </c>
      <c r="AI7" s="558" t="s">
        <v>343</v>
      </c>
      <c r="AJ7" s="559" t="s">
        <v>343</v>
      </c>
      <c r="AK7" s="201">
        <v>4810000</v>
      </c>
      <c r="AL7" s="558" t="s">
        <v>424</v>
      </c>
      <c r="AM7" s="200" t="s">
        <v>425</v>
      </c>
      <c r="AN7" s="200" t="s">
        <v>348</v>
      </c>
      <c r="AO7" s="201">
        <v>13640000</v>
      </c>
      <c r="AP7" s="558" t="s">
        <v>424</v>
      </c>
      <c r="AQ7" s="200" t="s">
        <v>425</v>
      </c>
      <c r="AR7" s="200" t="s">
        <v>348</v>
      </c>
      <c r="AS7" s="203">
        <v>18450000</v>
      </c>
      <c r="AT7" s="200" t="s">
        <v>348</v>
      </c>
      <c r="AU7" s="558" t="s">
        <v>343</v>
      </c>
      <c r="AV7" s="558" t="s">
        <v>343</v>
      </c>
      <c r="AW7" s="200" t="s">
        <v>348</v>
      </c>
      <c r="AX7" s="201">
        <v>4810000</v>
      </c>
      <c r="AY7" s="560" t="s">
        <v>424</v>
      </c>
      <c r="AZ7" s="201" t="s">
        <v>425</v>
      </c>
      <c r="BA7" s="200" t="s">
        <v>348</v>
      </c>
      <c r="BB7" s="558" t="s">
        <v>343</v>
      </c>
      <c r="BC7" s="201" t="s">
        <v>348</v>
      </c>
      <c r="BD7" s="201">
        <v>12230000</v>
      </c>
      <c r="BE7" s="560" t="s">
        <v>424</v>
      </c>
      <c r="BF7" s="201" t="s">
        <v>425</v>
      </c>
      <c r="BG7" s="200" t="s">
        <v>348</v>
      </c>
      <c r="BH7" s="203">
        <v>17040000</v>
      </c>
      <c r="BI7" s="200" t="s">
        <v>348</v>
      </c>
      <c r="BJ7" s="558" t="s">
        <v>347</v>
      </c>
      <c r="BK7" s="201" t="s">
        <v>348</v>
      </c>
      <c r="BL7" s="201">
        <v>0</v>
      </c>
      <c r="BM7" s="559" t="s">
        <v>424</v>
      </c>
      <c r="BN7" s="201" t="s">
        <v>425</v>
      </c>
      <c r="BO7" s="200" t="s">
        <v>348</v>
      </c>
      <c r="BP7" s="558" t="s">
        <v>347</v>
      </c>
      <c r="BQ7" s="201">
        <v>0</v>
      </c>
      <c r="BR7" s="560" t="s">
        <v>424</v>
      </c>
      <c r="BS7" s="202" t="s">
        <v>425</v>
      </c>
      <c r="BT7" s="201" t="s">
        <v>348</v>
      </c>
      <c r="BU7" s="558" t="s">
        <v>347</v>
      </c>
      <c r="BV7" s="201">
        <v>0</v>
      </c>
      <c r="BW7" s="200" t="s">
        <v>424</v>
      </c>
      <c r="BX7" s="201" t="s">
        <v>425</v>
      </c>
      <c r="BY7" s="201" t="s">
        <v>348</v>
      </c>
      <c r="BZ7" s="203">
        <v>0</v>
      </c>
      <c r="CA7" s="201" t="s">
        <v>348</v>
      </c>
      <c r="CB7" s="561">
        <v>1</v>
      </c>
      <c r="CC7" s="200" t="s">
        <v>362</v>
      </c>
      <c r="CD7" s="561">
        <v>0.28227699530516431</v>
      </c>
      <c r="CE7" s="200" t="s">
        <v>363</v>
      </c>
      <c r="CF7" s="561">
        <v>0.94666666666666666</v>
      </c>
      <c r="CG7" s="200" t="s">
        <v>364</v>
      </c>
      <c r="CH7" s="558" t="s">
        <v>347</v>
      </c>
      <c r="CI7" s="200" t="s">
        <v>363</v>
      </c>
      <c r="CJ7" s="200" t="s">
        <v>426</v>
      </c>
      <c r="CK7" s="200" t="s">
        <v>427</v>
      </c>
      <c r="CL7" s="200" t="s">
        <v>347</v>
      </c>
      <c r="CM7" s="414" t="s">
        <v>348</v>
      </c>
      <c r="CN7" s="562" t="s">
        <v>343</v>
      </c>
      <c r="CO7" s="415" t="s">
        <v>428</v>
      </c>
      <c r="CP7" s="308"/>
      <c r="CQ7" s="311" t="s">
        <v>343</v>
      </c>
      <c r="CR7" s="206" t="s">
        <v>343</v>
      </c>
      <c r="CS7" s="206" t="s">
        <v>343</v>
      </c>
      <c r="CT7" s="206" t="s">
        <v>343</v>
      </c>
      <c r="CU7" s="206" t="s">
        <v>343</v>
      </c>
      <c r="CV7" s="206" t="s">
        <v>343</v>
      </c>
      <c r="CW7" s="206" t="s">
        <v>347</v>
      </c>
      <c r="CX7" s="206" t="s">
        <v>343</v>
      </c>
      <c r="CY7" s="206" t="s">
        <v>343</v>
      </c>
      <c r="CZ7" s="206" t="s">
        <v>343</v>
      </c>
      <c r="DA7" s="206" t="s">
        <v>347</v>
      </c>
      <c r="DB7" s="206" t="s">
        <v>348</v>
      </c>
      <c r="DC7" s="241" t="s">
        <v>343</v>
      </c>
      <c r="DD7" s="241" t="s">
        <v>347</v>
      </c>
      <c r="DE7" s="241" t="s">
        <v>343</v>
      </c>
      <c r="DF7" s="241" t="s">
        <v>343</v>
      </c>
      <c r="DG7" s="241" t="s">
        <v>343</v>
      </c>
      <c r="DH7" s="241" t="s">
        <v>343</v>
      </c>
      <c r="DI7" s="241" t="s">
        <v>347</v>
      </c>
      <c r="DJ7" s="241" t="s">
        <v>343</v>
      </c>
      <c r="DK7" s="241" t="s">
        <v>343</v>
      </c>
      <c r="DL7" s="241" t="s">
        <v>343</v>
      </c>
      <c r="DM7" s="241" t="s">
        <v>347</v>
      </c>
      <c r="DN7" s="241" t="s">
        <v>348</v>
      </c>
      <c r="DO7" s="241" t="s">
        <v>343</v>
      </c>
      <c r="DP7" s="241" t="s">
        <v>343</v>
      </c>
      <c r="DQ7" s="241" t="s">
        <v>343</v>
      </c>
      <c r="DR7" s="241" t="s">
        <v>343</v>
      </c>
      <c r="DS7" s="241" t="s">
        <v>343</v>
      </c>
      <c r="DT7" s="241" t="s">
        <v>343</v>
      </c>
      <c r="DU7" s="241" t="s">
        <v>347</v>
      </c>
      <c r="DV7" s="241" t="s">
        <v>343</v>
      </c>
      <c r="DW7" s="241" t="s">
        <v>343</v>
      </c>
      <c r="DX7" s="241" t="s">
        <v>343</v>
      </c>
      <c r="DY7" s="241" t="s">
        <v>347</v>
      </c>
      <c r="DZ7" s="241" t="s">
        <v>348</v>
      </c>
      <c r="EA7" s="242" t="s">
        <v>343</v>
      </c>
      <c r="EB7" s="242" t="s">
        <v>343</v>
      </c>
      <c r="EC7" s="242" t="s">
        <v>343</v>
      </c>
      <c r="ED7" s="242" t="s">
        <v>343</v>
      </c>
      <c r="EE7" s="242" t="s">
        <v>343</v>
      </c>
      <c r="EF7" s="242" t="s">
        <v>343</v>
      </c>
      <c r="EG7" s="242" t="s">
        <v>347</v>
      </c>
      <c r="EH7" s="242" t="s">
        <v>343</v>
      </c>
      <c r="EI7" s="242" t="s">
        <v>347</v>
      </c>
      <c r="EJ7" s="242" t="s">
        <v>347</v>
      </c>
      <c r="EK7" s="242" t="s">
        <v>347</v>
      </c>
      <c r="EL7" s="242" t="s">
        <v>348</v>
      </c>
      <c r="EM7" s="307" t="s">
        <v>348</v>
      </c>
      <c r="EN7" s="269"/>
      <c r="EO7" s="756" t="s">
        <v>343</v>
      </c>
      <c r="EP7" s="204" t="s">
        <v>429</v>
      </c>
      <c r="EQ7" s="204" t="s">
        <v>430</v>
      </c>
      <c r="ER7" s="563" t="s">
        <v>343</v>
      </c>
      <c r="ES7" s="563" t="s">
        <v>343</v>
      </c>
      <c r="ET7" s="563" t="s">
        <v>343</v>
      </c>
      <c r="EU7" s="204" t="s">
        <v>431</v>
      </c>
      <c r="EV7" s="204" t="s">
        <v>432</v>
      </c>
      <c r="EW7" s="563" t="s">
        <v>343</v>
      </c>
      <c r="EX7" s="204" t="s">
        <v>433</v>
      </c>
      <c r="EY7" s="563" t="s">
        <v>343</v>
      </c>
      <c r="EZ7" s="204" t="s">
        <v>434</v>
      </c>
      <c r="FA7" s="563" t="s">
        <v>372</v>
      </c>
      <c r="FB7" s="563" t="s">
        <v>372</v>
      </c>
      <c r="FC7" s="563" t="s">
        <v>372</v>
      </c>
      <c r="FD7" s="563" t="s">
        <v>435</v>
      </c>
      <c r="FE7" s="563" t="s">
        <v>375</v>
      </c>
      <c r="FF7" s="563" t="s">
        <v>375</v>
      </c>
      <c r="FG7" s="563" t="s">
        <v>436</v>
      </c>
      <c r="FH7" s="563" t="s">
        <v>375</v>
      </c>
      <c r="FI7" s="563" t="s">
        <v>372</v>
      </c>
      <c r="FJ7" s="563" t="s">
        <v>372</v>
      </c>
      <c r="FK7" s="563" t="s">
        <v>436</v>
      </c>
      <c r="FL7" s="563" t="s">
        <v>372</v>
      </c>
      <c r="FM7" s="563" t="s">
        <v>375</v>
      </c>
      <c r="FN7" s="563" t="s">
        <v>375</v>
      </c>
      <c r="FO7" s="563" t="s">
        <v>373</v>
      </c>
      <c r="FP7" s="563" t="s">
        <v>373</v>
      </c>
      <c r="FQ7" s="204" t="s">
        <v>348</v>
      </c>
      <c r="FR7" s="563" t="s">
        <v>343</v>
      </c>
      <c r="FS7" s="204" t="s">
        <v>437</v>
      </c>
      <c r="FT7" s="204" t="s">
        <v>343</v>
      </c>
      <c r="FU7" s="563" t="s">
        <v>347</v>
      </c>
      <c r="FV7" s="555" t="s">
        <v>348</v>
      </c>
      <c r="FW7" s="555" t="s">
        <v>348</v>
      </c>
      <c r="FX7" s="563" t="s">
        <v>343</v>
      </c>
      <c r="FY7" s="204" t="s">
        <v>438</v>
      </c>
      <c r="FZ7" s="205" t="s">
        <v>343</v>
      </c>
      <c r="GA7" s="563" t="s">
        <v>347</v>
      </c>
      <c r="GB7" s="563" t="s">
        <v>347</v>
      </c>
      <c r="GC7" s="563" t="s">
        <v>373</v>
      </c>
      <c r="GD7" s="563" t="s">
        <v>373</v>
      </c>
      <c r="GE7" s="563" t="s">
        <v>343</v>
      </c>
      <c r="GF7" s="563" t="s">
        <v>343</v>
      </c>
      <c r="GG7" s="563" t="s">
        <v>343</v>
      </c>
      <c r="GH7" s="563" t="s">
        <v>343</v>
      </c>
      <c r="GI7" s="563" t="s">
        <v>343</v>
      </c>
      <c r="GJ7" s="563" t="s">
        <v>343</v>
      </c>
      <c r="GK7" s="563" t="s">
        <v>347</v>
      </c>
      <c r="GL7" s="563" t="s">
        <v>343</v>
      </c>
      <c r="GM7" s="563" t="s">
        <v>347</v>
      </c>
      <c r="GN7" s="563" t="s">
        <v>347</v>
      </c>
      <c r="GO7" s="563" t="s">
        <v>373</v>
      </c>
      <c r="GP7" s="564">
        <v>2011</v>
      </c>
      <c r="GQ7" s="205" t="s">
        <v>439</v>
      </c>
      <c r="GR7" s="205" t="s">
        <v>348</v>
      </c>
      <c r="GS7" s="564">
        <v>2013</v>
      </c>
      <c r="GT7" s="564" t="s">
        <v>343</v>
      </c>
      <c r="GU7" s="564" t="s">
        <v>347</v>
      </c>
      <c r="GV7" s="564" t="s">
        <v>343</v>
      </c>
      <c r="GW7" s="564" t="s">
        <v>347</v>
      </c>
      <c r="GX7" s="313" t="s">
        <v>348</v>
      </c>
      <c r="GY7" s="553"/>
      <c r="GZ7" s="565" t="s">
        <v>347</v>
      </c>
      <c r="HA7" s="565" t="s">
        <v>373</v>
      </c>
      <c r="HB7" s="565" t="s">
        <v>347</v>
      </c>
      <c r="HC7" s="565" t="s">
        <v>347</v>
      </c>
      <c r="HD7" s="565" t="s">
        <v>347</v>
      </c>
      <c r="HE7" s="565" t="s">
        <v>347</v>
      </c>
      <c r="HF7" s="565" t="s">
        <v>373</v>
      </c>
      <c r="HG7" s="565" t="s">
        <v>347</v>
      </c>
      <c r="HH7" s="565" t="s">
        <v>373</v>
      </c>
      <c r="HI7" s="565" t="s">
        <v>440</v>
      </c>
      <c r="HJ7" s="239" t="s">
        <v>441</v>
      </c>
      <c r="HK7" s="565" t="s">
        <v>347</v>
      </c>
      <c r="HL7" s="641" t="s">
        <v>347</v>
      </c>
      <c r="HM7" s="655"/>
      <c r="HN7" s="693" t="str">
        <f>IF(ISBLANK('Bangladesh 2015'!$G$157),"",'Bangladesh 2015'!$G$157)</f>
        <v xml:space="preserve">Because of the leadership role of the Procurement and Logistics Management Cell (PLMC) under MOHFW, procurement for all the packages were completed on time (efficiency and transparency improved through using the online procurement portal). Along with overall smooth supply chain system including the successful implementation of eLMIS throughout Bangladesh and promotion of the data driven decision making culture, the country saw "NO STOCKOUT" of any commodities at the central level for past five consecutive years. </v>
      </c>
      <c r="HO7" s="566" t="s">
        <v>382</v>
      </c>
    </row>
    <row r="8" spans="1:223" ht="39.950000000000003" customHeight="1">
      <c r="A8" s="778" t="s">
        <v>442</v>
      </c>
      <c r="B8" s="694"/>
      <c r="C8" s="672" t="s">
        <v>343</v>
      </c>
      <c r="D8" s="240" t="s">
        <v>443</v>
      </c>
      <c r="E8" s="673" t="s">
        <v>343</v>
      </c>
      <c r="F8" s="240" t="s">
        <v>444</v>
      </c>
      <c r="G8" s="673" t="s">
        <v>343</v>
      </c>
      <c r="H8" s="240" t="s">
        <v>445</v>
      </c>
      <c r="I8" s="673" t="s">
        <v>360</v>
      </c>
      <c r="J8" s="554" t="s">
        <v>348</v>
      </c>
      <c r="K8" s="673" t="s">
        <v>343</v>
      </c>
      <c r="L8" s="240" t="s">
        <v>446</v>
      </c>
      <c r="M8" s="673" t="s">
        <v>343</v>
      </c>
      <c r="N8" s="240" t="s">
        <v>386</v>
      </c>
      <c r="O8" s="673" t="s">
        <v>343</v>
      </c>
      <c r="P8" s="240" t="s">
        <v>447</v>
      </c>
      <c r="Q8" s="673" t="s">
        <v>343</v>
      </c>
      <c r="R8" s="240" t="s">
        <v>448</v>
      </c>
      <c r="S8" s="673" t="s">
        <v>347</v>
      </c>
      <c r="T8" s="554" t="s">
        <v>348</v>
      </c>
      <c r="U8" s="673" t="s">
        <v>343</v>
      </c>
      <c r="V8" s="240" t="s">
        <v>449</v>
      </c>
      <c r="W8" s="673" t="s">
        <v>354</v>
      </c>
      <c r="X8" s="673" t="s">
        <v>343</v>
      </c>
      <c r="Y8" s="673" t="s">
        <v>343</v>
      </c>
      <c r="Z8" s="240" t="s">
        <v>450</v>
      </c>
      <c r="AA8" s="288" t="s">
        <v>451</v>
      </c>
      <c r="AB8" s="243"/>
      <c r="AC8" s="557" t="s">
        <v>356</v>
      </c>
      <c r="AD8" s="558" t="s">
        <v>357</v>
      </c>
      <c r="AE8" s="201">
        <v>502697</v>
      </c>
      <c r="AF8" s="558" t="s">
        <v>452</v>
      </c>
      <c r="AG8" s="558" t="s">
        <v>453</v>
      </c>
      <c r="AH8" s="200" t="s">
        <v>454</v>
      </c>
      <c r="AI8" s="558" t="s">
        <v>347</v>
      </c>
      <c r="AJ8" s="559" t="s">
        <v>343</v>
      </c>
      <c r="AK8" s="201">
        <v>80000</v>
      </c>
      <c r="AL8" s="558" t="s">
        <v>406</v>
      </c>
      <c r="AM8" s="200" t="s">
        <v>455</v>
      </c>
      <c r="AN8" s="200" t="s">
        <v>348</v>
      </c>
      <c r="AO8" s="201" t="s">
        <v>348</v>
      </c>
      <c r="AP8" s="558" t="s">
        <v>348</v>
      </c>
      <c r="AQ8" s="200" t="s">
        <v>348</v>
      </c>
      <c r="AR8" s="200" t="s">
        <v>348</v>
      </c>
      <c r="AS8" s="203">
        <v>80000</v>
      </c>
      <c r="AT8" s="200" t="s">
        <v>348</v>
      </c>
      <c r="AU8" s="558" t="s">
        <v>343</v>
      </c>
      <c r="AV8" s="558" t="s">
        <v>343</v>
      </c>
      <c r="AW8" s="200" t="s">
        <v>348</v>
      </c>
      <c r="AX8" s="201">
        <v>40000</v>
      </c>
      <c r="AY8" s="560" t="s">
        <v>406</v>
      </c>
      <c r="AZ8" s="201" t="s">
        <v>456</v>
      </c>
      <c r="BA8" s="200" t="s">
        <v>348</v>
      </c>
      <c r="BB8" s="558" t="s">
        <v>347</v>
      </c>
      <c r="BC8" s="201" t="s">
        <v>348</v>
      </c>
      <c r="BD8" s="201">
        <v>0</v>
      </c>
      <c r="BE8" s="560" t="s">
        <v>348</v>
      </c>
      <c r="BF8" s="201" t="s">
        <v>348</v>
      </c>
      <c r="BG8" s="200" t="s">
        <v>348</v>
      </c>
      <c r="BH8" s="203">
        <v>40000</v>
      </c>
      <c r="BI8" s="200" t="s">
        <v>348</v>
      </c>
      <c r="BJ8" s="558" t="s">
        <v>343</v>
      </c>
      <c r="BK8" s="201" t="s">
        <v>457</v>
      </c>
      <c r="BL8" s="201">
        <v>2496699</v>
      </c>
      <c r="BM8" s="559" t="s">
        <v>406</v>
      </c>
      <c r="BN8" s="201" t="s">
        <v>458</v>
      </c>
      <c r="BO8" s="200" t="s">
        <v>348</v>
      </c>
      <c r="BP8" s="558" t="s">
        <v>347</v>
      </c>
      <c r="BQ8" s="201">
        <v>0</v>
      </c>
      <c r="BR8" s="560" t="s">
        <v>348</v>
      </c>
      <c r="BS8" s="202" t="s">
        <v>348</v>
      </c>
      <c r="BT8" s="201" t="s">
        <v>348</v>
      </c>
      <c r="BU8" s="558" t="s">
        <v>347</v>
      </c>
      <c r="BV8" s="201">
        <v>0</v>
      </c>
      <c r="BW8" s="200" t="s">
        <v>348</v>
      </c>
      <c r="BX8" s="201" t="s">
        <v>348</v>
      </c>
      <c r="BY8" s="201" t="s">
        <v>348</v>
      </c>
      <c r="BZ8" s="203">
        <v>2496699</v>
      </c>
      <c r="CA8" s="201" t="s">
        <v>348</v>
      </c>
      <c r="CB8" s="561">
        <v>1.5768524369663094E-2</v>
      </c>
      <c r="CC8" s="200" t="s">
        <v>362</v>
      </c>
      <c r="CD8" s="561">
        <v>1</v>
      </c>
      <c r="CE8" s="200" t="s">
        <v>363</v>
      </c>
      <c r="CF8" s="561">
        <v>5.0461789109543123</v>
      </c>
      <c r="CG8" s="200" t="s">
        <v>364</v>
      </c>
      <c r="CH8" s="558" t="s">
        <v>348</v>
      </c>
      <c r="CI8" s="200" t="s">
        <v>363</v>
      </c>
      <c r="CJ8" s="200" t="s">
        <v>426</v>
      </c>
      <c r="CK8" s="200" t="s">
        <v>459</v>
      </c>
      <c r="CL8" s="200" t="s">
        <v>343</v>
      </c>
      <c r="CM8" s="414" t="s">
        <v>348</v>
      </c>
      <c r="CN8" s="562" t="s">
        <v>343</v>
      </c>
      <c r="CO8" s="415" t="s">
        <v>460</v>
      </c>
      <c r="CP8" s="308"/>
      <c r="CQ8" s="311" t="s">
        <v>343</v>
      </c>
      <c r="CR8" s="206" t="s">
        <v>343</v>
      </c>
      <c r="CS8" s="206" t="s">
        <v>343</v>
      </c>
      <c r="CT8" s="206" t="s">
        <v>343</v>
      </c>
      <c r="CU8" s="206" t="s">
        <v>343</v>
      </c>
      <c r="CV8" s="206" t="s">
        <v>343</v>
      </c>
      <c r="CW8" s="206" t="s">
        <v>343</v>
      </c>
      <c r="CX8" s="206" t="s">
        <v>343</v>
      </c>
      <c r="CY8" s="206" t="s">
        <v>347</v>
      </c>
      <c r="CZ8" s="206" t="s">
        <v>347</v>
      </c>
      <c r="DA8" s="206" t="s">
        <v>343</v>
      </c>
      <c r="DB8" s="206" t="s">
        <v>396</v>
      </c>
      <c r="DC8" s="241" t="s">
        <v>343</v>
      </c>
      <c r="DD8" s="241" t="s">
        <v>343</v>
      </c>
      <c r="DE8" s="241" t="s">
        <v>343</v>
      </c>
      <c r="DF8" s="241" t="s">
        <v>343</v>
      </c>
      <c r="DG8" s="241" t="s">
        <v>343</v>
      </c>
      <c r="DH8" s="241" t="s">
        <v>343</v>
      </c>
      <c r="DI8" s="241" t="s">
        <v>343</v>
      </c>
      <c r="DJ8" s="241" t="s">
        <v>347</v>
      </c>
      <c r="DK8" s="241" t="s">
        <v>343</v>
      </c>
      <c r="DL8" s="241" t="s">
        <v>343</v>
      </c>
      <c r="DM8" s="241" t="s">
        <v>343</v>
      </c>
      <c r="DN8" s="241" t="s">
        <v>348</v>
      </c>
      <c r="DO8" s="241" t="s">
        <v>343</v>
      </c>
      <c r="DP8" s="241" t="s">
        <v>343</v>
      </c>
      <c r="DQ8" s="241" t="s">
        <v>343</v>
      </c>
      <c r="DR8" s="241" t="s">
        <v>343</v>
      </c>
      <c r="DS8" s="241" t="s">
        <v>343</v>
      </c>
      <c r="DT8" s="241" t="s">
        <v>343</v>
      </c>
      <c r="DU8" s="241" t="s">
        <v>343</v>
      </c>
      <c r="DV8" s="241" t="s">
        <v>343</v>
      </c>
      <c r="DW8" s="241" t="s">
        <v>343</v>
      </c>
      <c r="DX8" s="241" t="s">
        <v>343</v>
      </c>
      <c r="DY8" s="241" t="s">
        <v>343</v>
      </c>
      <c r="DZ8" s="241" t="s">
        <v>348</v>
      </c>
      <c r="EA8" s="242" t="s">
        <v>343</v>
      </c>
      <c r="EB8" s="242" t="s">
        <v>343</v>
      </c>
      <c r="EC8" s="242" t="s">
        <v>343</v>
      </c>
      <c r="ED8" s="242" t="s">
        <v>343</v>
      </c>
      <c r="EE8" s="242" t="s">
        <v>343</v>
      </c>
      <c r="EF8" s="242" t="s">
        <v>343</v>
      </c>
      <c r="EG8" s="242" t="s">
        <v>343</v>
      </c>
      <c r="EH8" s="242" t="s">
        <v>343</v>
      </c>
      <c r="EI8" s="242" t="s">
        <v>347</v>
      </c>
      <c r="EJ8" s="242" t="s">
        <v>347</v>
      </c>
      <c r="EK8" s="242" t="s">
        <v>343</v>
      </c>
      <c r="EL8" s="242" t="s">
        <v>396</v>
      </c>
      <c r="EM8" s="307" t="s">
        <v>348</v>
      </c>
      <c r="EN8" s="269"/>
      <c r="EO8" s="756" t="s">
        <v>343</v>
      </c>
      <c r="EP8" s="204" t="s">
        <v>461</v>
      </c>
      <c r="EQ8" s="204" t="s">
        <v>462</v>
      </c>
      <c r="ER8" s="563" t="s">
        <v>343</v>
      </c>
      <c r="ES8" s="563" t="s">
        <v>343</v>
      </c>
      <c r="ET8" s="563" t="s">
        <v>343</v>
      </c>
      <c r="EU8" s="204" t="s">
        <v>369</v>
      </c>
      <c r="EV8" s="204" t="s">
        <v>361</v>
      </c>
      <c r="EW8" s="563" t="s">
        <v>347</v>
      </c>
      <c r="EX8" s="204" t="s">
        <v>348</v>
      </c>
      <c r="EY8" s="563" t="s">
        <v>347</v>
      </c>
      <c r="EZ8" s="204" t="s">
        <v>348</v>
      </c>
      <c r="FA8" s="563" t="s">
        <v>372</v>
      </c>
      <c r="FB8" s="563" t="s">
        <v>463</v>
      </c>
      <c r="FC8" s="563" t="s">
        <v>436</v>
      </c>
      <c r="FD8" s="563" t="s">
        <v>463</v>
      </c>
      <c r="FE8" s="563" t="s">
        <v>374</v>
      </c>
      <c r="FF8" s="563" t="s">
        <v>374</v>
      </c>
      <c r="FG8" s="563" t="s">
        <v>374</v>
      </c>
      <c r="FH8" s="563" t="s">
        <v>374</v>
      </c>
      <c r="FI8" s="563" t="s">
        <v>372</v>
      </c>
      <c r="FJ8" s="563" t="s">
        <v>436</v>
      </c>
      <c r="FK8" s="563" t="s">
        <v>463</v>
      </c>
      <c r="FL8" s="563" t="s">
        <v>463</v>
      </c>
      <c r="FM8" s="563" t="s">
        <v>375</v>
      </c>
      <c r="FN8" s="563" t="s">
        <v>375</v>
      </c>
      <c r="FO8" s="563" t="s">
        <v>372</v>
      </c>
      <c r="FP8" s="563" t="s">
        <v>463</v>
      </c>
      <c r="FQ8" s="204" t="s">
        <v>348</v>
      </c>
      <c r="FR8" s="563" t="s">
        <v>347</v>
      </c>
      <c r="FS8" s="555" t="s">
        <v>348</v>
      </c>
      <c r="FT8" s="555" t="s">
        <v>348</v>
      </c>
      <c r="FU8" s="563" t="s">
        <v>347</v>
      </c>
      <c r="FV8" s="555" t="s">
        <v>348</v>
      </c>
      <c r="FW8" s="555" t="s">
        <v>348</v>
      </c>
      <c r="FX8" s="563" t="s">
        <v>347</v>
      </c>
      <c r="FY8" s="555" t="s">
        <v>348</v>
      </c>
      <c r="FZ8" s="556" t="s">
        <v>348</v>
      </c>
      <c r="GA8" s="563" t="s">
        <v>347</v>
      </c>
      <c r="GB8" s="563" t="s">
        <v>343</v>
      </c>
      <c r="GC8" s="563" t="s">
        <v>347</v>
      </c>
      <c r="GD8" s="563" t="s">
        <v>373</v>
      </c>
      <c r="GE8" s="563" t="s">
        <v>343</v>
      </c>
      <c r="GF8" s="563" t="s">
        <v>343</v>
      </c>
      <c r="GG8" s="563" t="s">
        <v>343</v>
      </c>
      <c r="GH8" s="563" t="s">
        <v>343</v>
      </c>
      <c r="GI8" s="563" t="s">
        <v>343</v>
      </c>
      <c r="GJ8" s="563" t="s">
        <v>343</v>
      </c>
      <c r="GK8" s="563" t="s">
        <v>343</v>
      </c>
      <c r="GL8" s="563" t="s">
        <v>347</v>
      </c>
      <c r="GM8" s="563" t="s">
        <v>343</v>
      </c>
      <c r="GN8" s="563" t="s">
        <v>347</v>
      </c>
      <c r="GO8" s="563" t="s">
        <v>373</v>
      </c>
      <c r="GP8" s="564">
        <v>2012</v>
      </c>
      <c r="GQ8" s="205" t="s">
        <v>464</v>
      </c>
      <c r="GR8" s="205" t="s">
        <v>348</v>
      </c>
      <c r="GS8" s="564">
        <v>2011</v>
      </c>
      <c r="GT8" s="564" t="s">
        <v>343</v>
      </c>
      <c r="GU8" s="564" t="s">
        <v>347</v>
      </c>
      <c r="GV8" s="564" t="s">
        <v>343</v>
      </c>
      <c r="GW8" s="564" t="s">
        <v>347</v>
      </c>
      <c r="GX8" s="313" t="s">
        <v>348</v>
      </c>
      <c r="GY8" s="553"/>
      <c r="GZ8" s="565" t="s">
        <v>347</v>
      </c>
      <c r="HA8" s="565" t="s">
        <v>347</v>
      </c>
      <c r="HB8" s="565" t="s">
        <v>347</v>
      </c>
      <c r="HC8" s="565" t="s">
        <v>347</v>
      </c>
      <c r="HD8" s="565" t="s">
        <v>347</v>
      </c>
      <c r="HE8" s="565" t="s">
        <v>347</v>
      </c>
      <c r="HF8" s="565" t="s">
        <v>347</v>
      </c>
      <c r="HG8" s="565" t="s">
        <v>347</v>
      </c>
      <c r="HH8" s="565" t="s">
        <v>347</v>
      </c>
      <c r="HI8" s="565" t="s">
        <v>406</v>
      </c>
      <c r="HJ8" s="239" t="s">
        <v>465</v>
      </c>
      <c r="HK8" s="565" t="s">
        <v>343</v>
      </c>
      <c r="HL8" s="641" t="s">
        <v>347</v>
      </c>
      <c r="HM8" s="655"/>
      <c r="HN8" s="693" t="str">
        <f>IF(ISBLANK('Benin 2015'!$G$157),"",'Benin 2015'!$G$157)</f>
        <v/>
      </c>
      <c r="HO8" s="566" t="s">
        <v>466</v>
      </c>
    </row>
    <row r="9" spans="1:223" ht="39.950000000000003" customHeight="1">
      <c r="A9" s="778" t="s">
        <v>467</v>
      </c>
      <c r="B9" s="694"/>
      <c r="C9" s="672" t="s">
        <v>343</v>
      </c>
      <c r="D9" s="240" t="s">
        <v>468</v>
      </c>
      <c r="E9" s="673" t="s">
        <v>343</v>
      </c>
      <c r="F9" s="240" t="s">
        <v>469</v>
      </c>
      <c r="G9" s="673" t="s">
        <v>343</v>
      </c>
      <c r="H9" s="240" t="s">
        <v>470</v>
      </c>
      <c r="I9" s="673" t="s">
        <v>347</v>
      </c>
      <c r="J9" s="554" t="s">
        <v>348</v>
      </c>
      <c r="K9" s="673" t="s">
        <v>343</v>
      </c>
      <c r="L9" s="240" t="s">
        <v>471</v>
      </c>
      <c r="M9" s="673" t="s">
        <v>343</v>
      </c>
      <c r="N9" s="240" t="s">
        <v>472</v>
      </c>
      <c r="O9" s="673" t="s">
        <v>343</v>
      </c>
      <c r="P9" s="240" t="s">
        <v>473</v>
      </c>
      <c r="Q9" s="673" t="s">
        <v>343</v>
      </c>
      <c r="R9" s="240" t="s">
        <v>474</v>
      </c>
      <c r="S9" s="673" t="s">
        <v>343</v>
      </c>
      <c r="T9" s="240" t="s">
        <v>475</v>
      </c>
      <c r="U9" s="673" t="s">
        <v>343</v>
      </c>
      <c r="V9" s="240" t="s">
        <v>476</v>
      </c>
      <c r="W9" s="673" t="s">
        <v>354</v>
      </c>
      <c r="X9" s="673" t="s">
        <v>343</v>
      </c>
      <c r="Y9" s="673" t="s">
        <v>343</v>
      </c>
      <c r="Z9" s="240" t="s">
        <v>477</v>
      </c>
      <c r="AA9" s="288" t="s">
        <v>451</v>
      </c>
      <c r="AB9" s="243"/>
      <c r="AC9" s="557" t="s">
        <v>356</v>
      </c>
      <c r="AD9" s="558" t="s">
        <v>357</v>
      </c>
      <c r="AE9" s="201">
        <v>6248202</v>
      </c>
      <c r="AF9" s="558" t="s">
        <v>452</v>
      </c>
      <c r="AG9" s="558" t="s">
        <v>453</v>
      </c>
      <c r="AH9" s="200" t="s">
        <v>478</v>
      </c>
      <c r="AI9" s="558" t="s">
        <v>343</v>
      </c>
      <c r="AJ9" s="559" t="s">
        <v>343</v>
      </c>
      <c r="AK9" s="201">
        <v>1000000</v>
      </c>
      <c r="AL9" s="558" t="s">
        <v>440</v>
      </c>
      <c r="AM9" s="200" t="s">
        <v>479</v>
      </c>
      <c r="AN9" s="200" t="s">
        <v>348</v>
      </c>
      <c r="AO9" s="201">
        <v>0</v>
      </c>
      <c r="AP9" s="558" t="s">
        <v>440</v>
      </c>
      <c r="AQ9" s="200" t="s">
        <v>348</v>
      </c>
      <c r="AR9" s="200" t="s">
        <v>348</v>
      </c>
      <c r="AS9" s="203">
        <v>1000000</v>
      </c>
      <c r="AT9" s="200" t="s">
        <v>348</v>
      </c>
      <c r="AU9" s="558" t="s">
        <v>343</v>
      </c>
      <c r="AV9" s="558" t="s">
        <v>343</v>
      </c>
      <c r="AW9" s="200" t="s">
        <v>480</v>
      </c>
      <c r="AX9" s="201">
        <v>1000000</v>
      </c>
      <c r="AY9" s="560" t="s">
        <v>440</v>
      </c>
      <c r="AZ9" s="201" t="s">
        <v>481</v>
      </c>
      <c r="BA9" s="200" t="s">
        <v>348</v>
      </c>
      <c r="BB9" s="558" t="s">
        <v>347</v>
      </c>
      <c r="BC9" s="201" t="s">
        <v>348</v>
      </c>
      <c r="BD9" s="201">
        <v>0</v>
      </c>
      <c r="BE9" s="560" t="s">
        <v>440</v>
      </c>
      <c r="BF9" s="201" t="s">
        <v>348</v>
      </c>
      <c r="BG9" s="200" t="s">
        <v>348</v>
      </c>
      <c r="BH9" s="203">
        <v>1000000</v>
      </c>
      <c r="BI9" s="200" t="s">
        <v>348</v>
      </c>
      <c r="BJ9" s="558" t="s">
        <v>343</v>
      </c>
      <c r="BK9" s="201" t="s">
        <v>482</v>
      </c>
      <c r="BL9" s="201">
        <v>3616647</v>
      </c>
      <c r="BM9" s="559" t="s">
        <v>440</v>
      </c>
      <c r="BN9" s="201" t="s">
        <v>483</v>
      </c>
      <c r="BO9" s="200" t="s">
        <v>484</v>
      </c>
      <c r="BP9" s="558" t="s">
        <v>343</v>
      </c>
      <c r="BQ9" s="201" t="s">
        <v>348</v>
      </c>
      <c r="BR9" s="560" t="s">
        <v>440</v>
      </c>
      <c r="BS9" s="202" t="s">
        <v>485</v>
      </c>
      <c r="BT9" s="201" t="s">
        <v>486</v>
      </c>
      <c r="BU9" s="558" t="s">
        <v>347</v>
      </c>
      <c r="BV9" s="201">
        <v>0</v>
      </c>
      <c r="BW9" s="200" t="s">
        <v>348</v>
      </c>
      <c r="BX9" s="201" t="s">
        <v>348</v>
      </c>
      <c r="BY9" s="201" t="s">
        <v>348</v>
      </c>
      <c r="BZ9" s="203">
        <v>3616647</v>
      </c>
      <c r="CA9" s="201" t="s">
        <v>348</v>
      </c>
      <c r="CB9" s="561">
        <v>0.21660742092691948</v>
      </c>
      <c r="CC9" s="200" t="s">
        <v>362</v>
      </c>
      <c r="CD9" s="561">
        <v>1</v>
      </c>
      <c r="CE9" s="200" t="s">
        <v>363</v>
      </c>
      <c r="CF9" s="561">
        <v>0.73887607987065718</v>
      </c>
      <c r="CG9" s="200" t="s">
        <v>487</v>
      </c>
      <c r="CH9" s="558" t="s">
        <v>348</v>
      </c>
      <c r="CI9" s="200" t="s">
        <v>363</v>
      </c>
      <c r="CJ9" s="200" t="s">
        <v>426</v>
      </c>
      <c r="CK9" s="200" t="s">
        <v>488</v>
      </c>
      <c r="CL9" s="200" t="s">
        <v>343</v>
      </c>
      <c r="CM9" s="414" t="s">
        <v>348</v>
      </c>
      <c r="CN9" s="562" t="s">
        <v>343</v>
      </c>
      <c r="CO9" s="415" t="s">
        <v>489</v>
      </c>
      <c r="CP9" s="308"/>
      <c r="CQ9" s="311" t="s">
        <v>343</v>
      </c>
      <c r="CR9" s="206" t="s">
        <v>343</v>
      </c>
      <c r="CS9" s="206" t="s">
        <v>343</v>
      </c>
      <c r="CT9" s="206" t="s">
        <v>343</v>
      </c>
      <c r="CU9" s="206" t="s">
        <v>343</v>
      </c>
      <c r="CV9" s="206" t="s">
        <v>343</v>
      </c>
      <c r="CW9" s="206" t="s">
        <v>343</v>
      </c>
      <c r="CX9" s="206" t="s">
        <v>343</v>
      </c>
      <c r="CY9" s="206" t="s">
        <v>360</v>
      </c>
      <c r="CZ9" s="206" t="s">
        <v>343</v>
      </c>
      <c r="DA9" s="206" t="s">
        <v>347</v>
      </c>
      <c r="DB9" s="206" t="s">
        <v>348</v>
      </c>
      <c r="DC9" s="241" t="s">
        <v>343</v>
      </c>
      <c r="DD9" s="241" t="s">
        <v>343</v>
      </c>
      <c r="DE9" s="241" t="s">
        <v>343</v>
      </c>
      <c r="DF9" s="241" t="s">
        <v>343</v>
      </c>
      <c r="DG9" s="241" t="s">
        <v>343</v>
      </c>
      <c r="DH9" s="241" t="s">
        <v>343</v>
      </c>
      <c r="DI9" s="241" t="s">
        <v>343</v>
      </c>
      <c r="DJ9" s="241" t="s">
        <v>347</v>
      </c>
      <c r="DK9" s="241" t="s">
        <v>343</v>
      </c>
      <c r="DL9" s="241" t="s">
        <v>343</v>
      </c>
      <c r="DM9" s="241" t="s">
        <v>343</v>
      </c>
      <c r="DN9" s="241" t="s">
        <v>348</v>
      </c>
      <c r="DO9" s="241" t="s">
        <v>343</v>
      </c>
      <c r="DP9" s="241" t="s">
        <v>343</v>
      </c>
      <c r="DQ9" s="241" t="s">
        <v>343</v>
      </c>
      <c r="DR9" s="241" t="s">
        <v>343</v>
      </c>
      <c r="DS9" s="241" t="s">
        <v>343</v>
      </c>
      <c r="DT9" s="241" t="s">
        <v>343</v>
      </c>
      <c r="DU9" s="241" t="s">
        <v>343</v>
      </c>
      <c r="DV9" s="241" t="s">
        <v>343</v>
      </c>
      <c r="DW9" s="241" t="s">
        <v>343</v>
      </c>
      <c r="DX9" s="241" t="s">
        <v>343</v>
      </c>
      <c r="DY9" s="241" t="s">
        <v>343</v>
      </c>
      <c r="DZ9" s="241" t="s">
        <v>396</v>
      </c>
      <c r="EA9" s="242" t="s">
        <v>343</v>
      </c>
      <c r="EB9" s="242" t="s">
        <v>347</v>
      </c>
      <c r="EC9" s="242" t="s">
        <v>347</v>
      </c>
      <c r="ED9" s="242" t="s">
        <v>347</v>
      </c>
      <c r="EE9" s="242" t="s">
        <v>347</v>
      </c>
      <c r="EF9" s="242" t="s">
        <v>343</v>
      </c>
      <c r="EG9" s="242" t="s">
        <v>343</v>
      </c>
      <c r="EH9" s="242" t="s">
        <v>347</v>
      </c>
      <c r="EI9" s="242" t="s">
        <v>347</v>
      </c>
      <c r="EJ9" s="242" t="s">
        <v>347</v>
      </c>
      <c r="EK9" s="242" t="s">
        <v>347</v>
      </c>
      <c r="EL9" s="242" t="s">
        <v>348</v>
      </c>
      <c r="EM9" s="307" t="s">
        <v>348</v>
      </c>
      <c r="EN9" s="269"/>
      <c r="EO9" s="756" t="s">
        <v>343</v>
      </c>
      <c r="EP9" s="204" t="s">
        <v>490</v>
      </c>
      <c r="EQ9" s="204" t="s">
        <v>491</v>
      </c>
      <c r="ER9" s="563" t="s">
        <v>343</v>
      </c>
      <c r="ES9" s="563" t="s">
        <v>343</v>
      </c>
      <c r="ET9" s="563" t="s">
        <v>343</v>
      </c>
      <c r="EU9" s="204" t="s">
        <v>492</v>
      </c>
      <c r="EV9" s="204" t="s">
        <v>493</v>
      </c>
      <c r="EW9" s="563" t="s">
        <v>347</v>
      </c>
      <c r="EX9" s="204" t="s">
        <v>348</v>
      </c>
      <c r="EY9" s="563" t="s">
        <v>343</v>
      </c>
      <c r="EZ9" s="204" t="s">
        <v>494</v>
      </c>
      <c r="FA9" s="563" t="s">
        <v>372</v>
      </c>
      <c r="FB9" s="563" t="s">
        <v>463</v>
      </c>
      <c r="FC9" s="563" t="s">
        <v>436</v>
      </c>
      <c r="FD9" s="563" t="s">
        <v>463</v>
      </c>
      <c r="FE9" s="563" t="s">
        <v>463</v>
      </c>
      <c r="FF9" s="563" t="s">
        <v>375</v>
      </c>
      <c r="FG9" s="563" t="s">
        <v>463</v>
      </c>
      <c r="FH9" s="563" t="s">
        <v>375</v>
      </c>
      <c r="FI9" s="563" t="s">
        <v>372</v>
      </c>
      <c r="FJ9" s="563" t="s">
        <v>463</v>
      </c>
      <c r="FK9" s="563" t="s">
        <v>373</v>
      </c>
      <c r="FL9" s="563" t="s">
        <v>463</v>
      </c>
      <c r="FM9" s="563" t="s">
        <v>375</v>
      </c>
      <c r="FN9" s="563" t="s">
        <v>375</v>
      </c>
      <c r="FO9" s="563" t="s">
        <v>372</v>
      </c>
      <c r="FP9" s="563" t="s">
        <v>463</v>
      </c>
      <c r="FQ9" s="204" t="s">
        <v>348</v>
      </c>
      <c r="FR9" s="563" t="s">
        <v>347</v>
      </c>
      <c r="FS9" s="555" t="s">
        <v>348</v>
      </c>
      <c r="FT9" s="555" t="s">
        <v>348</v>
      </c>
      <c r="FU9" s="563" t="s">
        <v>347</v>
      </c>
      <c r="FV9" s="555" t="s">
        <v>348</v>
      </c>
      <c r="FW9" s="555" t="s">
        <v>348</v>
      </c>
      <c r="FX9" s="563" t="s">
        <v>347</v>
      </c>
      <c r="FY9" s="555" t="s">
        <v>348</v>
      </c>
      <c r="FZ9" s="556" t="s">
        <v>348</v>
      </c>
      <c r="GA9" s="563" t="s">
        <v>347</v>
      </c>
      <c r="GB9" s="563" t="s">
        <v>343</v>
      </c>
      <c r="GC9" s="563" t="s">
        <v>347</v>
      </c>
      <c r="GD9" s="563" t="s">
        <v>373</v>
      </c>
      <c r="GE9" s="563" t="s">
        <v>343</v>
      </c>
      <c r="GF9" s="563" t="s">
        <v>343</v>
      </c>
      <c r="GG9" s="563" t="s">
        <v>343</v>
      </c>
      <c r="GH9" s="563" t="s">
        <v>343</v>
      </c>
      <c r="GI9" s="563" t="s">
        <v>343</v>
      </c>
      <c r="GJ9" s="563" t="s">
        <v>343</v>
      </c>
      <c r="GK9" s="563" t="s">
        <v>343</v>
      </c>
      <c r="GL9" s="563" t="s">
        <v>347</v>
      </c>
      <c r="GM9" s="563" t="s">
        <v>347</v>
      </c>
      <c r="GN9" s="563" t="s">
        <v>347</v>
      </c>
      <c r="GO9" s="563" t="s">
        <v>373</v>
      </c>
      <c r="GP9" s="564">
        <v>2014</v>
      </c>
      <c r="GQ9" s="205" t="s">
        <v>495</v>
      </c>
      <c r="GR9" s="205" t="s">
        <v>348</v>
      </c>
      <c r="GS9" s="564">
        <v>2005</v>
      </c>
      <c r="GT9" s="564" t="s">
        <v>343</v>
      </c>
      <c r="GU9" s="564" t="s">
        <v>347</v>
      </c>
      <c r="GV9" s="564" t="s">
        <v>347</v>
      </c>
      <c r="GW9" s="564" t="s">
        <v>347</v>
      </c>
      <c r="GX9" s="313" t="s">
        <v>496</v>
      </c>
      <c r="GY9" s="553"/>
      <c r="GZ9" s="565" t="s">
        <v>343</v>
      </c>
      <c r="HA9" s="565" t="s">
        <v>347</v>
      </c>
      <c r="HB9" s="565" t="s">
        <v>347</v>
      </c>
      <c r="HC9" s="565" t="s">
        <v>347</v>
      </c>
      <c r="HD9" s="565" t="s">
        <v>347</v>
      </c>
      <c r="HE9" s="565" t="s">
        <v>347</v>
      </c>
      <c r="HF9" s="565" t="s">
        <v>347</v>
      </c>
      <c r="HG9" s="565" t="s">
        <v>373</v>
      </c>
      <c r="HH9" s="565" t="s">
        <v>343</v>
      </c>
      <c r="HI9" s="565" t="s">
        <v>406</v>
      </c>
      <c r="HJ9" s="239" t="s">
        <v>497</v>
      </c>
      <c r="HK9" s="565" t="s">
        <v>347</v>
      </c>
      <c r="HL9" s="641" t="s">
        <v>343</v>
      </c>
      <c r="HM9" s="655"/>
      <c r="HN9" s="693" t="str">
        <f>IF(ISBLANK('Burkina Faso 2015'!$G$157),"",'Burkina Faso 2015'!$G$157)</f>
        <v>There has been a steady improvement in the availability of products at the service delivery level. However, the program suffers from chronic under-financing for the acquisition of products and for the implementation of  activities supporting contraceptive security.</v>
      </c>
      <c r="HO9" s="566" t="s">
        <v>466</v>
      </c>
    </row>
    <row r="10" spans="1:223" ht="39.950000000000003" customHeight="1">
      <c r="A10" s="778" t="s">
        <v>498</v>
      </c>
      <c r="B10" s="694"/>
      <c r="C10" s="672" t="s">
        <v>343</v>
      </c>
      <c r="D10" s="240" t="s">
        <v>499</v>
      </c>
      <c r="E10" s="673" t="s">
        <v>343</v>
      </c>
      <c r="F10" s="240" t="s">
        <v>500</v>
      </c>
      <c r="G10" s="673" t="s">
        <v>343</v>
      </c>
      <c r="H10" s="667" t="s">
        <v>501</v>
      </c>
      <c r="I10" s="673" t="s">
        <v>347</v>
      </c>
      <c r="J10" s="554" t="s">
        <v>348</v>
      </c>
      <c r="K10" s="673" t="s">
        <v>343</v>
      </c>
      <c r="L10" s="240" t="s">
        <v>502</v>
      </c>
      <c r="M10" s="673" t="s">
        <v>343</v>
      </c>
      <c r="N10" s="240" t="s">
        <v>386</v>
      </c>
      <c r="O10" s="673" t="s">
        <v>343</v>
      </c>
      <c r="P10" s="240" t="s">
        <v>503</v>
      </c>
      <c r="Q10" s="673" t="s">
        <v>343</v>
      </c>
      <c r="R10" s="240" t="s">
        <v>504</v>
      </c>
      <c r="S10" s="673" t="s">
        <v>347</v>
      </c>
      <c r="T10" s="554" t="s">
        <v>348</v>
      </c>
      <c r="U10" s="673" t="s">
        <v>343</v>
      </c>
      <c r="V10" s="240" t="s">
        <v>505</v>
      </c>
      <c r="W10" s="673" t="s">
        <v>416</v>
      </c>
      <c r="X10" s="673" t="s">
        <v>347</v>
      </c>
      <c r="Y10" s="673" t="s">
        <v>347</v>
      </c>
      <c r="Z10" s="240" t="s">
        <v>373</v>
      </c>
      <c r="AA10" s="288" t="s">
        <v>373</v>
      </c>
      <c r="AB10" s="243"/>
      <c r="AC10" s="557" t="s">
        <v>356</v>
      </c>
      <c r="AD10" s="558" t="s">
        <v>357</v>
      </c>
      <c r="AE10" s="201">
        <v>3500000</v>
      </c>
      <c r="AF10" s="558" t="s">
        <v>452</v>
      </c>
      <c r="AG10" s="558" t="s">
        <v>453</v>
      </c>
      <c r="AH10" s="200" t="s">
        <v>506</v>
      </c>
      <c r="AI10" s="558" t="s">
        <v>343</v>
      </c>
      <c r="AJ10" s="559" t="s">
        <v>343</v>
      </c>
      <c r="AK10" s="201">
        <v>41875</v>
      </c>
      <c r="AL10" s="558" t="s">
        <v>507</v>
      </c>
      <c r="AM10" s="200" t="s">
        <v>508</v>
      </c>
      <c r="AN10" s="200" t="s">
        <v>348</v>
      </c>
      <c r="AO10" s="201">
        <v>0</v>
      </c>
      <c r="AP10" s="558" t="s">
        <v>348</v>
      </c>
      <c r="AQ10" s="200" t="s">
        <v>348</v>
      </c>
      <c r="AR10" s="200" t="s">
        <v>348</v>
      </c>
      <c r="AS10" s="203">
        <v>41875</v>
      </c>
      <c r="AT10" s="200" t="s">
        <v>348</v>
      </c>
      <c r="AU10" s="558" t="s">
        <v>347</v>
      </c>
      <c r="AV10" s="558" t="s">
        <v>347</v>
      </c>
      <c r="AW10" s="200" t="s">
        <v>348</v>
      </c>
      <c r="AX10" s="201">
        <v>0</v>
      </c>
      <c r="AY10" s="560" t="s">
        <v>348</v>
      </c>
      <c r="AZ10" s="201" t="s">
        <v>348</v>
      </c>
      <c r="BA10" s="200" t="s">
        <v>348</v>
      </c>
      <c r="BB10" s="558" t="s">
        <v>347</v>
      </c>
      <c r="BC10" s="201" t="s">
        <v>348</v>
      </c>
      <c r="BD10" s="201">
        <v>0</v>
      </c>
      <c r="BE10" s="560" t="s">
        <v>348</v>
      </c>
      <c r="BF10" s="201" t="s">
        <v>348</v>
      </c>
      <c r="BG10" s="200" t="s">
        <v>348</v>
      </c>
      <c r="BH10" s="203">
        <v>0</v>
      </c>
      <c r="BI10" s="200" t="s">
        <v>509</v>
      </c>
      <c r="BJ10" s="558" t="s">
        <v>343</v>
      </c>
      <c r="BK10" s="201" t="s">
        <v>510</v>
      </c>
      <c r="BL10" s="201">
        <v>3434465</v>
      </c>
      <c r="BM10" s="559" t="s">
        <v>348</v>
      </c>
      <c r="BN10" s="201" t="s">
        <v>348</v>
      </c>
      <c r="BO10" s="200" t="s">
        <v>348</v>
      </c>
      <c r="BP10" s="558" t="s">
        <v>347</v>
      </c>
      <c r="BQ10" s="201">
        <v>0</v>
      </c>
      <c r="BR10" s="560" t="s">
        <v>348</v>
      </c>
      <c r="BS10" s="202" t="s">
        <v>348</v>
      </c>
      <c r="BT10" s="201" t="s">
        <v>511</v>
      </c>
      <c r="BU10" s="558" t="s">
        <v>347</v>
      </c>
      <c r="BV10" s="201">
        <v>0</v>
      </c>
      <c r="BW10" s="200" t="s">
        <v>348</v>
      </c>
      <c r="BX10" s="201" t="s">
        <v>348</v>
      </c>
      <c r="BY10" s="201" t="s">
        <v>348</v>
      </c>
      <c r="BZ10" s="203">
        <v>3434465</v>
      </c>
      <c r="CA10" s="201" t="s">
        <v>509</v>
      </c>
      <c r="CB10" s="561">
        <v>0</v>
      </c>
      <c r="CC10" s="200" t="s">
        <v>362</v>
      </c>
      <c r="CD10" s="561">
        <v>0</v>
      </c>
      <c r="CE10" s="200" t="s">
        <v>363</v>
      </c>
      <c r="CF10" s="561">
        <v>0.98127571428571425</v>
      </c>
      <c r="CG10" s="200" t="s">
        <v>364</v>
      </c>
      <c r="CH10" s="558" t="s">
        <v>348</v>
      </c>
      <c r="CI10" s="200" t="s">
        <v>363</v>
      </c>
      <c r="CJ10" s="200" t="s">
        <v>348</v>
      </c>
      <c r="CK10" s="200" t="s">
        <v>348</v>
      </c>
      <c r="CL10" s="200" t="s">
        <v>348</v>
      </c>
      <c r="CM10" s="414" t="s">
        <v>348</v>
      </c>
      <c r="CN10" s="562" t="s">
        <v>343</v>
      </c>
      <c r="CO10" s="415" t="s">
        <v>512</v>
      </c>
      <c r="CP10" s="308"/>
      <c r="CQ10" s="311" t="s">
        <v>343</v>
      </c>
      <c r="CR10" s="206" t="s">
        <v>343</v>
      </c>
      <c r="CS10" s="206" t="s">
        <v>347</v>
      </c>
      <c r="CT10" s="206" t="s">
        <v>347</v>
      </c>
      <c r="CU10" s="206" t="s">
        <v>347</v>
      </c>
      <c r="CV10" s="206" t="s">
        <v>343</v>
      </c>
      <c r="CW10" s="206" t="s">
        <v>347</v>
      </c>
      <c r="CX10" s="206" t="s">
        <v>343</v>
      </c>
      <c r="CY10" s="206" t="s">
        <v>347</v>
      </c>
      <c r="CZ10" s="206" t="s">
        <v>347</v>
      </c>
      <c r="DA10" s="206" t="s">
        <v>347</v>
      </c>
      <c r="DB10" s="206" t="s">
        <v>348</v>
      </c>
      <c r="DC10" s="241" t="s">
        <v>343</v>
      </c>
      <c r="DD10" s="241" t="s">
        <v>343</v>
      </c>
      <c r="DE10" s="241" t="s">
        <v>343</v>
      </c>
      <c r="DF10" s="241" t="s">
        <v>343</v>
      </c>
      <c r="DG10" s="241" t="s">
        <v>343</v>
      </c>
      <c r="DH10" s="241" t="s">
        <v>343</v>
      </c>
      <c r="DI10" s="241" t="s">
        <v>343</v>
      </c>
      <c r="DJ10" s="241" t="s">
        <v>343</v>
      </c>
      <c r="DK10" s="241" t="s">
        <v>343</v>
      </c>
      <c r="DL10" s="241" t="s">
        <v>343</v>
      </c>
      <c r="DM10" s="241" t="s">
        <v>343</v>
      </c>
      <c r="DN10" s="241" t="s">
        <v>348</v>
      </c>
      <c r="DO10" s="241" t="s">
        <v>343</v>
      </c>
      <c r="DP10" s="241" t="s">
        <v>343</v>
      </c>
      <c r="DQ10" s="241" t="s">
        <v>343</v>
      </c>
      <c r="DR10" s="241" t="s">
        <v>343</v>
      </c>
      <c r="DS10" s="241" t="s">
        <v>343</v>
      </c>
      <c r="DT10" s="241" t="s">
        <v>343</v>
      </c>
      <c r="DU10" s="241" t="s">
        <v>343</v>
      </c>
      <c r="DV10" s="241" t="s">
        <v>343</v>
      </c>
      <c r="DW10" s="241" t="s">
        <v>343</v>
      </c>
      <c r="DX10" s="241" t="s">
        <v>347</v>
      </c>
      <c r="DY10" s="241" t="s">
        <v>343</v>
      </c>
      <c r="DZ10" s="241" t="s">
        <v>348</v>
      </c>
      <c r="EA10" s="242" t="s">
        <v>347</v>
      </c>
      <c r="EB10" s="242" t="s">
        <v>347</v>
      </c>
      <c r="EC10" s="242" t="s">
        <v>347</v>
      </c>
      <c r="ED10" s="242" t="s">
        <v>347</v>
      </c>
      <c r="EE10" s="242" t="s">
        <v>347</v>
      </c>
      <c r="EF10" s="242" t="s">
        <v>343</v>
      </c>
      <c r="EG10" s="242" t="s">
        <v>347</v>
      </c>
      <c r="EH10" s="242" t="s">
        <v>347</v>
      </c>
      <c r="EI10" s="242" t="s">
        <v>347</v>
      </c>
      <c r="EJ10" s="242" t="s">
        <v>347</v>
      </c>
      <c r="EK10" s="242" t="s">
        <v>347</v>
      </c>
      <c r="EL10" s="242" t="s">
        <v>348</v>
      </c>
      <c r="EM10" s="307" t="s">
        <v>348</v>
      </c>
      <c r="EN10" s="269"/>
      <c r="EO10" s="756" t="s">
        <v>343</v>
      </c>
      <c r="EP10" s="204" t="s">
        <v>513</v>
      </c>
      <c r="EQ10" s="204" t="s">
        <v>514</v>
      </c>
      <c r="ER10" s="563" t="s">
        <v>343</v>
      </c>
      <c r="ES10" s="563" t="s">
        <v>343</v>
      </c>
      <c r="ET10" s="563" t="s">
        <v>347</v>
      </c>
      <c r="EU10" s="204" t="s">
        <v>348</v>
      </c>
      <c r="EV10" s="204" t="s">
        <v>348</v>
      </c>
      <c r="EW10" s="563" t="s">
        <v>347</v>
      </c>
      <c r="EX10" s="204" t="s">
        <v>348</v>
      </c>
      <c r="EY10" s="563" t="s">
        <v>343</v>
      </c>
      <c r="EZ10" s="204" t="s">
        <v>515</v>
      </c>
      <c r="FA10" s="563" t="s">
        <v>372</v>
      </c>
      <c r="FB10" s="563" t="s">
        <v>463</v>
      </c>
      <c r="FC10" s="563" t="s">
        <v>372</v>
      </c>
      <c r="FD10" s="563" t="s">
        <v>373</v>
      </c>
      <c r="FE10" s="563" t="s">
        <v>463</v>
      </c>
      <c r="FF10" s="563" t="s">
        <v>373</v>
      </c>
      <c r="FG10" s="563" t="s">
        <v>463</v>
      </c>
      <c r="FH10" s="563" t="s">
        <v>373</v>
      </c>
      <c r="FI10" s="563" t="s">
        <v>372</v>
      </c>
      <c r="FJ10" s="563" t="s">
        <v>373</v>
      </c>
      <c r="FK10" s="563" t="s">
        <v>436</v>
      </c>
      <c r="FL10" s="563" t="s">
        <v>403</v>
      </c>
      <c r="FM10" s="563" t="s">
        <v>375</v>
      </c>
      <c r="FN10" s="563" t="s">
        <v>373</v>
      </c>
      <c r="FO10" s="563" t="s">
        <v>436</v>
      </c>
      <c r="FP10" s="563" t="s">
        <v>373</v>
      </c>
      <c r="FQ10" s="204" t="s">
        <v>348</v>
      </c>
      <c r="FR10" s="563" t="s">
        <v>347</v>
      </c>
      <c r="FS10" s="555" t="s">
        <v>348</v>
      </c>
      <c r="FT10" s="555" t="s">
        <v>348</v>
      </c>
      <c r="FU10" s="563" t="s">
        <v>347</v>
      </c>
      <c r="FV10" s="555" t="s">
        <v>348</v>
      </c>
      <c r="FW10" s="555" t="s">
        <v>348</v>
      </c>
      <c r="FX10" s="563" t="s">
        <v>347</v>
      </c>
      <c r="FY10" s="555" t="s">
        <v>348</v>
      </c>
      <c r="FZ10" s="556" t="s">
        <v>348</v>
      </c>
      <c r="GA10" s="563" t="s">
        <v>347</v>
      </c>
      <c r="GB10" s="563" t="s">
        <v>347</v>
      </c>
      <c r="GC10" s="563" t="s">
        <v>373</v>
      </c>
      <c r="GD10" s="563" t="s">
        <v>373</v>
      </c>
      <c r="GE10" s="563" t="s">
        <v>343</v>
      </c>
      <c r="GF10" s="563" t="s">
        <v>343</v>
      </c>
      <c r="GG10" s="563" t="s">
        <v>343</v>
      </c>
      <c r="GH10" s="563" t="s">
        <v>343</v>
      </c>
      <c r="GI10" s="563" t="s">
        <v>343</v>
      </c>
      <c r="GJ10" s="563" t="s">
        <v>343</v>
      </c>
      <c r="GK10" s="563" t="s">
        <v>343</v>
      </c>
      <c r="GL10" s="563" t="s">
        <v>343</v>
      </c>
      <c r="GM10" s="563" t="s">
        <v>347</v>
      </c>
      <c r="GN10" s="563" t="s">
        <v>347</v>
      </c>
      <c r="GO10" s="563" t="s">
        <v>373</v>
      </c>
      <c r="GP10" s="564">
        <v>2011</v>
      </c>
      <c r="GQ10" s="205" t="s">
        <v>516</v>
      </c>
      <c r="GR10" s="205" t="s">
        <v>517</v>
      </c>
      <c r="GS10" s="564">
        <v>2012</v>
      </c>
      <c r="GT10" s="564" t="s">
        <v>343</v>
      </c>
      <c r="GU10" s="564" t="s">
        <v>343</v>
      </c>
      <c r="GV10" s="564" t="s">
        <v>347</v>
      </c>
      <c r="GW10" s="564" t="s">
        <v>347</v>
      </c>
      <c r="GX10" s="313" t="s">
        <v>348</v>
      </c>
      <c r="GY10" s="553"/>
      <c r="GZ10" s="565" t="s">
        <v>347</v>
      </c>
      <c r="HA10" s="565" t="s">
        <v>347</v>
      </c>
      <c r="HB10" s="565" t="s">
        <v>347</v>
      </c>
      <c r="HC10" s="565" t="s">
        <v>347</v>
      </c>
      <c r="HD10" s="565" t="s">
        <v>347</v>
      </c>
      <c r="HE10" s="565" t="s">
        <v>343</v>
      </c>
      <c r="HF10" s="565" t="s">
        <v>347</v>
      </c>
      <c r="HG10" s="565" t="s">
        <v>347</v>
      </c>
      <c r="HH10" s="565" t="s">
        <v>347</v>
      </c>
      <c r="HI10" s="565" t="s">
        <v>406</v>
      </c>
      <c r="HJ10" s="239" t="s">
        <v>518</v>
      </c>
      <c r="HK10" s="565" t="s">
        <v>347</v>
      </c>
      <c r="HL10" s="641" t="s">
        <v>347</v>
      </c>
      <c r="HM10" s="655"/>
      <c r="HN10" s="693" t="str">
        <f>IF(ISBLANK('Burundi 2015'!$G$157),"",'Burundi 2015'!$G$157)</f>
        <v xml:space="preserve">We are still struggling with male condoms, although we do not have a stock-out, the reserves are low. This is due to some confusion with the GF as we transition from one project to (hopefully) the next. </v>
      </c>
      <c r="HO10" s="566" t="s">
        <v>466</v>
      </c>
    </row>
    <row r="11" spans="1:223" ht="39.950000000000003" customHeight="1">
      <c r="A11" s="778" t="s">
        <v>519</v>
      </c>
      <c r="B11" s="694"/>
      <c r="C11" s="672" t="s">
        <v>343</v>
      </c>
      <c r="D11" s="240" t="s">
        <v>520</v>
      </c>
      <c r="E11" s="673" t="s">
        <v>343</v>
      </c>
      <c r="F11" s="240" t="s">
        <v>521</v>
      </c>
      <c r="G11" s="673" t="s">
        <v>343</v>
      </c>
      <c r="H11" s="240" t="s">
        <v>522</v>
      </c>
      <c r="I11" s="673" t="s">
        <v>347</v>
      </c>
      <c r="J11" s="554" t="s">
        <v>348</v>
      </c>
      <c r="K11" s="673" t="s">
        <v>343</v>
      </c>
      <c r="L11" s="240" t="s">
        <v>523</v>
      </c>
      <c r="M11" s="673" t="s">
        <v>343</v>
      </c>
      <c r="N11" s="240" t="s">
        <v>524</v>
      </c>
      <c r="O11" s="673" t="s">
        <v>343</v>
      </c>
      <c r="P11" s="240" t="s">
        <v>525</v>
      </c>
      <c r="Q11" s="673" t="s">
        <v>343</v>
      </c>
      <c r="R11" s="240" t="s">
        <v>526</v>
      </c>
      <c r="S11" s="673" t="s">
        <v>347</v>
      </c>
      <c r="T11" s="554" t="s">
        <v>348</v>
      </c>
      <c r="U11" s="673" t="s">
        <v>343</v>
      </c>
      <c r="V11" s="240" t="s">
        <v>527</v>
      </c>
      <c r="W11" s="673" t="s">
        <v>416</v>
      </c>
      <c r="X11" s="673" t="s">
        <v>343</v>
      </c>
      <c r="Y11" s="673" t="s">
        <v>347</v>
      </c>
      <c r="Z11" s="240" t="s">
        <v>373</v>
      </c>
      <c r="AA11" s="288" t="s">
        <v>373</v>
      </c>
      <c r="AB11" s="243"/>
      <c r="AC11" s="557" t="s">
        <v>356</v>
      </c>
      <c r="AD11" s="558" t="s">
        <v>357</v>
      </c>
      <c r="AE11" s="201">
        <v>1258601</v>
      </c>
      <c r="AF11" s="558" t="s">
        <v>452</v>
      </c>
      <c r="AG11" s="558" t="s">
        <v>453</v>
      </c>
      <c r="AH11" s="200" t="s">
        <v>528</v>
      </c>
      <c r="AI11" s="558" t="s">
        <v>343</v>
      </c>
      <c r="AJ11" s="559" t="s">
        <v>343</v>
      </c>
      <c r="AK11" s="201">
        <v>136752</v>
      </c>
      <c r="AL11" s="558" t="s">
        <v>406</v>
      </c>
      <c r="AM11" s="200" t="s">
        <v>529</v>
      </c>
      <c r="AN11" s="200" t="s">
        <v>530</v>
      </c>
      <c r="AO11" s="201">
        <v>0</v>
      </c>
      <c r="AP11" s="558" t="s">
        <v>406</v>
      </c>
      <c r="AQ11" s="200" t="s">
        <v>531</v>
      </c>
      <c r="AR11" s="200" t="s">
        <v>348</v>
      </c>
      <c r="AS11" s="203">
        <v>136752</v>
      </c>
      <c r="AT11" s="200" t="s">
        <v>348</v>
      </c>
      <c r="AU11" s="558" t="s">
        <v>347</v>
      </c>
      <c r="AV11" s="558" t="s">
        <v>347</v>
      </c>
      <c r="AW11" s="200" t="s">
        <v>348</v>
      </c>
      <c r="AX11" s="201">
        <v>0</v>
      </c>
      <c r="AY11" s="560" t="s">
        <v>406</v>
      </c>
      <c r="AZ11" s="201" t="s">
        <v>531</v>
      </c>
      <c r="BA11" s="200" t="s">
        <v>348</v>
      </c>
      <c r="BB11" s="558" t="s">
        <v>347</v>
      </c>
      <c r="BC11" s="201" t="s">
        <v>348</v>
      </c>
      <c r="BD11" s="201">
        <v>0</v>
      </c>
      <c r="BE11" s="560" t="s">
        <v>406</v>
      </c>
      <c r="BF11" s="201" t="s">
        <v>531</v>
      </c>
      <c r="BG11" s="200" t="s">
        <v>348</v>
      </c>
      <c r="BH11" s="203">
        <v>0</v>
      </c>
      <c r="BI11" s="200" t="s">
        <v>348</v>
      </c>
      <c r="BJ11" s="558" t="s">
        <v>343</v>
      </c>
      <c r="BK11" s="201" t="s">
        <v>532</v>
      </c>
      <c r="BL11" s="201">
        <v>1258601</v>
      </c>
      <c r="BM11" s="559" t="s">
        <v>406</v>
      </c>
      <c r="BN11" s="201" t="s">
        <v>407</v>
      </c>
      <c r="BO11" s="200" t="s">
        <v>533</v>
      </c>
      <c r="BP11" s="558" t="s">
        <v>347</v>
      </c>
      <c r="BQ11" s="201">
        <v>0</v>
      </c>
      <c r="BR11" s="560" t="s">
        <v>406</v>
      </c>
      <c r="BS11" s="202" t="s">
        <v>534</v>
      </c>
      <c r="BT11" s="201" t="s">
        <v>348</v>
      </c>
      <c r="BU11" s="558" t="s">
        <v>347</v>
      </c>
      <c r="BV11" s="201">
        <v>0</v>
      </c>
      <c r="BW11" s="200" t="s">
        <v>406</v>
      </c>
      <c r="BX11" s="201" t="s">
        <v>534</v>
      </c>
      <c r="BY11" s="201" t="s">
        <v>348</v>
      </c>
      <c r="BZ11" s="203">
        <v>1258601</v>
      </c>
      <c r="CA11" s="201" t="s">
        <v>348</v>
      </c>
      <c r="CB11" s="561">
        <v>0</v>
      </c>
      <c r="CC11" s="200" t="s">
        <v>362</v>
      </c>
      <c r="CD11" s="561">
        <v>0</v>
      </c>
      <c r="CE11" s="200" t="s">
        <v>363</v>
      </c>
      <c r="CF11" s="561">
        <v>1</v>
      </c>
      <c r="CG11" s="200" t="s">
        <v>535</v>
      </c>
      <c r="CH11" s="558" t="s">
        <v>347</v>
      </c>
      <c r="CI11" s="200" t="s">
        <v>363</v>
      </c>
      <c r="CJ11" s="200" t="s">
        <v>373</v>
      </c>
      <c r="CK11" s="200" t="s">
        <v>348</v>
      </c>
      <c r="CL11" s="200" t="s">
        <v>373</v>
      </c>
      <c r="CM11" s="414" t="s">
        <v>348</v>
      </c>
      <c r="CN11" s="562" t="s">
        <v>343</v>
      </c>
      <c r="CO11" s="415">
        <v>150000</v>
      </c>
      <c r="CP11" s="308"/>
      <c r="CQ11" s="311" t="s">
        <v>343</v>
      </c>
      <c r="CR11" s="206" t="s">
        <v>343</v>
      </c>
      <c r="CS11" s="206" t="s">
        <v>343</v>
      </c>
      <c r="CT11" s="206" t="s">
        <v>347</v>
      </c>
      <c r="CU11" s="206" t="s">
        <v>347</v>
      </c>
      <c r="CV11" s="206" t="s">
        <v>343</v>
      </c>
      <c r="CW11" s="206" t="s">
        <v>343</v>
      </c>
      <c r="CX11" s="206" t="s">
        <v>343</v>
      </c>
      <c r="CY11" s="206" t="s">
        <v>347</v>
      </c>
      <c r="CZ11" s="206" t="s">
        <v>347</v>
      </c>
      <c r="DA11" s="206" t="s">
        <v>347</v>
      </c>
      <c r="DB11" s="206" t="s">
        <v>348</v>
      </c>
      <c r="DC11" s="241" t="s">
        <v>343</v>
      </c>
      <c r="DD11" s="241" t="s">
        <v>343</v>
      </c>
      <c r="DE11" s="241" t="s">
        <v>343</v>
      </c>
      <c r="DF11" s="241" t="s">
        <v>343</v>
      </c>
      <c r="DG11" s="241" t="s">
        <v>343</v>
      </c>
      <c r="DH11" s="241" t="s">
        <v>343</v>
      </c>
      <c r="DI11" s="241" t="s">
        <v>343</v>
      </c>
      <c r="DJ11" s="241" t="s">
        <v>347</v>
      </c>
      <c r="DK11" s="241" t="s">
        <v>343</v>
      </c>
      <c r="DL11" s="241" t="s">
        <v>343</v>
      </c>
      <c r="DM11" s="241" t="s">
        <v>347</v>
      </c>
      <c r="DN11" s="241" t="s">
        <v>348</v>
      </c>
      <c r="DO11" s="241" t="s">
        <v>343</v>
      </c>
      <c r="DP11" s="241" t="s">
        <v>343</v>
      </c>
      <c r="DQ11" s="241" t="s">
        <v>343</v>
      </c>
      <c r="DR11" s="241" t="s">
        <v>343</v>
      </c>
      <c r="DS11" s="241" t="s">
        <v>343</v>
      </c>
      <c r="DT11" s="241" t="s">
        <v>343</v>
      </c>
      <c r="DU11" s="241" t="s">
        <v>343</v>
      </c>
      <c r="DV11" s="241" t="s">
        <v>343</v>
      </c>
      <c r="DW11" s="241" t="s">
        <v>347</v>
      </c>
      <c r="DX11" s="241" t="s">
        <v>347</v>
      </c>
      <c r="DY11" s="241" t="s">
        <v>347</v>
      </c>
      <c r="DZ11" s="241" t="s">
        <v>348</v>
      </c>
      <c r="EA11" s="242" t="s">
        <v>343</v>
      </c>
      <c r="EB11" s="242" t="s">
        <v>347</v>
      </c>
      <c r="EC11" s="242" t="s">
        <v>343</v>
      </c>
      <c r="ED11" s="242" t="s">
        <v>343</v>
      </c>
      <c r="EE11" s="242" t="s">
        <v>343</v>
      </c>
      <c r="EF11" s="242" t="s">
        <v>343</v>
      </c>
      <c r="EG11" s="242" t="s">
        <v>343</v>
      </c>
      <c r="EH11" s="242" t="s">
        <v>347</v>
      </c>
      <c r="EI11" s="242" t="s">
        <v>347</v>
      </c>
      <c r="EJ11" s="242" t="s">
        <v>347</v>
      </c>
      <c r="EK11" s="242" t="s">
        <v>347</v>
      </c>
      <c r="EL11" s="242" t="s">
        <v>348</v>
      </c>
      <c r="EM11" s="307" t="s">
        <v>536</v>
      </c>
      <c r="EN11" s="269"/>
      <c r="EO11" s="756" t="s">
        <v>343</v>
      </c>
      <c r="EP11" s="204" t="s">
        <v>537</v>
      </c>
      <c r="EQ11" s="204" t="s">
        <v>368</v>
      </c>
      <c r="ER11" s="563" t="s">
        <v>343</v>
      </c>
      <c r="ES11" s="563" t="s">
        <v>343</v>
      </c>
      <c r="ET11" s="563" t="s">
        <v>347</v>
      </c>
      <c r="EU11" s="204" t="s">
        <v>348</v>
      </c>
      <c r="EV11" s="204" t="s">
        <v>348</v>
      </c>
      <c r="EW11" s="563" t="s">
        <v>347</v>
      </c>
      <c r="EX11" s="204" t="s">
        <v>348</v>
      </c>
      <c r="EY11" s="563" t="s">
        <v>343</v>
      </c>
      <c r="EZ11" s="204" t="s">
        <v>538</v>
      </c>
      <c r="FA11" s="563" t="s">
        <v>539</v>
      </c>
      <c r="FB11" s="563" t="s">
        <v>539</v>
      </c>
      <c r="FC11" s="563" t="s">
        <v>539</v>
      </c>
      <c r="FD11" s="563" t="s">
        <v>539</v>
      </c>
      <c r="FE11" s="563" t="s">
        <v>463</v>
      </c>
      <c r="FF11" s="563" t="s">
        <v>463</v>
      </c>
      <c r="FG11" s="563" t="s">
        <v>463</v>
      </c>
      <c r="FH11" s="563" t="s">
        <v>463</v>
      </c>
      <c r="FI11" s="563" t="s">
        <v>540</v>
      </c>
      <c r="FJ11" s="563" t="s">
        <v>540</v>
      </c>
      <c r="FK11" s="563" t="s">
        <v>463</v>
      </c>
      <c r="FL11" s="563" t="s">
        <v>463</v>
      </c>
      <c r="FM11" s="563" t="s">
        <v>375</v>
      </c>
      <c r="FN11" s="563" t="s">
        <v>375</v>
      </c>
      <c r="FO11" s="563" t="s">
        <v>373</v>
      </c>
      <c r="FP11" s="563" t="s">
        <v>373</v>
      </c>
      <c r="FQ11" s="204" t="s">
        <v>348</v>
      </c>
      <c r="FR11" s="563" t="s">
        <v>347</v>
      </c>
      <c r="FS11" s="555" t="s">
        <v>348</v>
      </c>
      <c r="FT11" s="555" t="s">
        <v>348</v>
      </c>
      <c r="FU11" s="563" t="s">
        <v>347</v>
      </c>
      <c r="FV11" s="555" t="s">
        <v>348</v>
      </c>
      <c r="FW11" s="555" t="s">
        <v>348</v>
      </c>
      <c r="FX11" s="563" t="s">
        <v>347</v>
      </c>
      <c r="FY11" s="555" t="s">
        <v>348</v>
      </c>
      <c r="FZ11" s="556" t="s">
        <v>348</v>
      </c>
      <c r="GA11" s="563" t="s">
        <v>343</v>
      </c>
      <c r="GB11" s="563" t="s">
        <v>343</v>
      </c>
      <c r="GC11" s="563" t="s">
        <v>347</v>
      </c>
      <c r="GD11" s="563" t="s">
        <v>373</v>
      </c>
      <c r="GE11" s="563" t="s">
        <v>343</v>
      </c>
      <c r="GF11" s="563" t="s">
        <v>343</v>
      </c>
      <c r="GG11" s="563" t="s">
        <v>343</v>
      </c>
      <c r="GH11" s="563" t="s">
        <v>343</v>
      </c>
      <c r="GI11" s="563" t="s">
        <v>343</v>
      </c>
      <c r="GJ11" s="563" t="s">
        <v>343</v>
      </c>
      <c r="GK11" s="563" t="s">
        <v>343</v>
      </c>
      <c r="GL11" s="563" t="s">
        <v>347</v>
      </c>
      <c r="GM11" s="563" t="s">
        <v>347</v>
      </c>
      <c r="GN11" s="563" t="s">
        <v>347</v>
      </c>
      <c r="GO11" s="563" t="s">
        <v>373</v>
      </c>
      <c r="GP11" s="564">
        <v>2010</v>
      </c>
      <c r="GQ11" s="205" t="s">
        <v>541</v>
      </c>
      <c r="GR11" s="205" t="s">
        <v>542</v>
      </c>
      <c r="GS11" s="564">
        <v>2003</v>
      </c>
      <c r="GT11" s="564" t="s">
        <v>347</v>
      </c>
      <c r="GU11" s="564" t="s">
        <v>347</v>
      </c>
      <c r="GV11" s="564" t="s">
        <v>347</v>
      </c>
      <c r="GW11" s="564" t="s">
        <v>347</v>
      </c>
      <c r="GX11" s="313" t="s">
        <v>348</v>
      </c>
      <c r="GY11" s="553"/>
      <c r="GZ11" s="565" t="s">
        <v>347</v>
      </c>
      <c r="HA11" s="565" t="s">
        <v>343</v>
      </c>
      <c r="HB11" s="565" t="s">
        <v>347</v>
      </c>
      <c r="HC11" s="565" t="s">
        <v>343</v>
      </c>
      <c r="HD11" s="565" t="s">
        <v>347</v>
      </c>
      <c r="HE11" s="565" t="s">
        <v>343</v>
      </c>
      <c r="HF11" s="565" t="s">
        <v>347</v>
      </c>
      <c r="HG11" s="565" t="s">
        <v>373</v>
      </c>
      <c r="HH11" s="565" t="s">
        <v>373</v>
      </c>
      <c r="HI11" s="565" t="s">
        <v>406</v>
      </c>
      <c r="HJ11" s="239" t="s">
        <v>543</v>
      </c>
      <c r="HK11" s="565" t="s">
        <v>343</v>
      </c>
      <c r="HL11" s="641" t="s">
        <v>347</v>
      </c>
      <c r="HM11" s="655"/>
      <c r="HN11" s="693" t="str">
        <f>IF(ISBLANK('Cameroon 2015'!$G$157),"",'Cameroon 2015'!$G$157)</f>
        <v>In general, stockouts at the central and regional levels are not a problem; the real problem is the availability of contraceptives at health centers</v>
      </c>
      <c r="HO11" s="566" t="s">
        <v>466</v>
      </c>
    </row>
    <row r="12" spans="1:223" ht="39.950000000000003" customHeight="1">
      <c r="A12" s="778" t="s">
        <v>544</v>
      </c>
      <c r="B12" s="694"/>
      <c r="C12" s="672" t="s">
        <v>343</v>
      </c>
      <c r="D12" s="240" t="s">
        <v>545</v>
      </c>
      <c r="E12" s="673" t="s">
        <v>347</v>
      </c>
      <c r="F12" s="554" t="s">
        <v>348</v>
      </c>
      <c r="G12" s="673" t="s">
        <v>347</v>
      </c>
      <c r="H12" s="554" t="s">
        <v>348</v>
      </c>
      <c r="I12" s="673" t="s">
        <v>347</v>
      </c>
      <c r="J12" s="554" t="s">
        <v>348</v>
      </c>
      <c r="K12" s="673" t="s">
        <v>347</v>
      </c>
      <c r="L12" s="554" t="s">
        <v>348</v>
      </c>
      <c r="M12" s="673" t="s">
        <v>343</v>
      </c>
      <c r="N12" s="240" t="s">
        <v>546</v>
      </c>
      <c r="O12" s="673" t="s">
        <v>343</v>
      </c>
      <c r="P12" s="240" t="s">
        <v>547</v>
      </c>
      <c r="Q12" s="673" t="s">
        <v>343</v>
      </c>
      <c r="R12" s="240" t="s">
        <v>548</v>
      </c>
      <c r="S12" s="673" t="s">
        <v>347</v>
      </c>
      <c r="T12" s="554" t="s">
        <v>348</v>
      </c>
      <c r="U12" s="673" t="s">
        <v>347</v>
      </c>
      <c r="V12" s="554" t="s">
        <v>348</v>
      </c>
      <c r="W12" s="673" t="s">
        <v>354</v>
      </c>
      <c r="X12" s="673" t="s">
        <v>347</v>
      </c>
      <c r="Y12" s="673" t="s">
        <v>373</v>
      </c>
      <c r="Z12" s="240" t="s">
        <v>373</v>
      </c>
      <c r="AA12" s="288" t="s">
        <v>373</v>
      </c>
      <c r="AB12" s="243"/>
      <c r="AC12" s="557" t="s">
        <v>356</v>
      </c>
      <c r="AD12" s="558" t="s">
        <v>357</v>
      </c>
      <c r="AE12" s="201">
        <v>230910</v>
      </c>
      <c r="AF12" s="558" t="s">
        <v>452</v>
      </c>
      <c r="AG12" s="558" t="s">
        <v>453</v>
      </c>
      <c r="AH12" s="200" t="s">
        <v>549</v>
      </c>
      <c r="AI12" s="558" t="s">
        <v>343</v>
      </c>
      <c r="AJ12" s="559" t="s">
        <v>343</v>
      </c>
      <c r="AK12" s="201">
        <v>92364</v>
      </c>
      <c r="AL12" s="558" t="s">
        <v>406</v>
      </c>
      <c r="AM12" s="200" t="s">
        <v>550</v>
      </c>
      <c r="AN12" s="200" t="s">
        <v>551</v>
      </c>
      <c r="AO12" s="201">
        <v>0</v>
      </c>
      <c r="AP12" s="558" t="s">
        <v>348</v>
      </c>
      <c r="AQ12" s="200" t="s">
        <v>348</v>
      </c>
      <c r="AR12" s="200" t="s">
        <v>348</v>
      </c>
      <c r="AS12" s="203">
        <v>92364</v>
      </c>
      <c r="AT12" s="200" t="s">
        <v>348</v>
      </c>
      <c r="AU12" s="558" t="s">
        <v>343</v>
      </c>
      <c r="AV12" s="558" t="s">
        <v>343</v>
      </c>
      <c r="AW12" s="200" t="s">
        <v>551</v>
      </c>
      <c r="AX12" s="201">
        <v>92364</v>
      </c>
      <c r="AY12" s="560" t="s">
        <v>406</v>
      </c>
      <c r="AZ12" s="201" t="s">
        <v>552</v>
      </c>
      <c r="BA12" s="200" t="s">
        <v>553</v>
      </c>
      <c r="BB12" s="558" t="s">
        <v>347</v>
      </c>
      <c r="BC12" s="201" t="s">
        <v>348</v>
      </c>
      <c r="BD12" s="201">
        <v>0</v>
      </c>
      <c r="BE12" s="560" t="s">
        <v>348</v>
      </c>
      <c r="BF12" s="201" t="s">
        <v>348</v>
      </c>
      <c r="BG12" s="200" t="s">
        <v>348</v>
      </c>
      <c r="BH12" s="203">
        <v>92364</v>
      </c>
      <c r="BI12" s="200" t="s">
        <v>348</v>
      </c>
      <c r="BJ12" s="558" t="s">
        <v>343</v>
      </c>
      <c r="BK12" s="201" t="s">
        <v>554</v>
      </c>
      <c r="BL12" s="201">
        <v>138546</v>
      </c>
      <c r="BM12" s="559" t="s">
        <v>406</v>
      </c>
      <c r="BN12" s="201" t="s">
        <v>552</v>
      </c>
      <c r="BO12" s="200" t="s">
        <v>348</v>
      </c>
      <c r="BP12" s="558" t="s">
        <v>347</v>
      </c>
      <c r="BQ12" s="201">
        <v>0</v>
      </c>
      <c r="BR12" s="560" t="s">
        <v>348</v>
      </c>
      <c r="BS12" s="202" t="s">
        <v>348</v>
      </c>
      <c r="BT12" s="201" t="s">
        <v>348</v>
      </c>
      <c r="BU12" s="558" t="s">
        <v>347</v>
      </c>
      <c r="BV12" s="201">
        <v>0</v>
      </c>
      <c r="BW12" s="200" t="s">
        <v>348</v>
      </c>
      <c r="BX12" s="201" t="s">
        <v>348</v>
      </c>
      <c r="BY12" s="201" t="s">
        <v>348</v>
      </c>
      <c r="BZ12" s="203">
        <v>138546</v>
      </c>
      <c r="CA12" s="201" t="s">
        <v>348</v>
      </c>
      <c r="CB12" s="561">
        <v>0.4</v>
      </c>
      <c r="CC12" s="200" t="s">
        <v>555</v>
      </c>
      <c r="CD12" s="561">
        <v>1</v>
      </c>
      <c r="CE12" s="200" t="s">
        <v>363</v>
      </c>
      <c r="CF12" s="561">
        <v>1</v>
      </c>
      <c r="CG12" s="200" t="s">
        <v>364</v>
      </c>
      <c r="CH12" s="558" t="s">
        <v>348</v>
      </c>
      <c r="CI12" s="200" t="s">
        <v>363</v>
      </c>
      <c r="CJ12" s="200" t="s">
        <v>556</v>
      </c>
      <c r="CK12" s="200" t="s">
        <v>407</v>
      </c>
      <c r="CL12" s="200" t="s">
        <v>347</v>
      </c>
      <c r="CM12" s="414" t="s">
        <v>348</v>
      </c>
      <c r="CN12" s="562" t="s">
        <v>343</v>
      </c>
      <c r="CO12" s="415" t="s">
        <v>557</v>
      </c>
      <c r="CP12" s="308"/>
      <c r="CQ12" s="311" t="s">
        <v>343</v>
      </c>
      <c r="CR12" s="206" t="s">
        <v>343</v>
      </c>
      <c r="CS12" s="206" t="s">
        <v>347</v>
      </c>
      <c r="CT12" s="206" t="s">
        <v>347</v>
      </c>
      <c r="CU12" s="206" t="s">
        <v>343</v>
      </c>
      <c r="CV12" s="206" t="s">
        <v>343</v>
      </c>
      <c r="CW12" s="206" t="s">
        <v>347</v>
      </c>
      <c r="CX12" s="206" t="s">
        <v>343</v>
      </c>
      <c r="CY12" s="206" t="s">
        <v>347</v>
      </c>
      <c r="CZ12" s="206" t="s">
        <v>347</v>
      </c>
      <c r="DA12" s="206" t="s">
        <v>373</v>
      </c>
      <c r="DB12" s="206" t="s">
        <v>348</v>
      </c>
      <c r="DC12" s="241" t="s">
        <v>343</v>
      </c>
      <c r="DD12" s="241" t="s">
        <v>343</v>
      </c>
      <c r="DE12" s="241" t="s">
        <v>343</v>
      </c>
      <c r="DF12" s="241" t="s">
        <v>343</v>
      </c>
      <c r="DG12" s="241" t="s">
        <v>343</v>
      </c>
      <c r="DH12" s="241" t="s">
        <v>343</v>
      </c>
      <c r="DI12" s="241" t="s">
        <v>343</v>
      </c>
      <c r="DJ12" s="241" t="s">
        <v>347</v>
      </c>
      <c r="DK12" s="241" t="s">
        <v>343</v>
      </c>
      <c r="DL12" s="241" t="s">
        <v>343</v>
      </c>
      <c r="DM12" s="241" t="s">
        <v>373</v>
      </c>
      <c r="DN12" s="241" t="s">
        <v>348</v>
      </c>
      <c r="DO12" s="241" t="s">
        <v>343</v>
      </c>
      <c r="DP12" s="241" t="s">
        <v>343</v>
      </c>
      <c r="DQ12" s="241" t="s">
        <v>343</v>
      </c>
      <c r="DR12" s="241" t="s">
        <v>343</v>
      </c>
      <c r="DS12" s="241" t="s">
        <v>343</v>
      </c>
      <c r="DT12" s="241" t="s">
        <v>343</v>
      </c>
      <c r="DU12" s="241" t="s">
        <v>343</v>
      </c>
      <c r="DV12" s="241" t="s">
        <v>347</v>
      </c>
      <c r="DW12" s="241" t="s">
        <v>347</v>
      </c>
      <c r="DX12" s="241" t="s">
        <v>347</v>
      </c>
      <c r="DY12" s="241" t="s">
        <v>373</v>
      </c>
      <c r="DZ12" s="241" t="s">
        <v>348</v>
      </c>
      <c r="EA12" s="242" t="s">
        <v>373</v>
      </c>
      <c r="EB12" s="242" t="s">
        <v>373</v>
      </c>
      <c r="EC12" s="242" t="s">
        <v>373</v>
      </c>
      <c r="ED12" s="242" t="s">
        <v>373</v>
      </c>
      <c r="EE12" s="242" t="s">
        <v>373</v>
      </c>
      <c r="EF12" s="242" t="s">
        <v>373</v>
      </c>
      <c r="EG12" s="242" t="s">
        <v>373</v>
      </c>
      <c r="EH12" s="242" t="s">
        <v>373</v>
      </c>
      <c r="EI12" s="242" t="s">
        <v>373</v>
      </c>
      <c r="EJ12" s="242" t="s">
        <v>373</v>
      </c>
      <c r="EK12" s="242" t="s">
        <v>373</v>
      </c>
      <c r="EL12" s="242" t="s">
        <v>348</v>
      </c>
      <c r="EM12" s="307" t="s">
        <v>348</v>
      </c>
      <c r="EN12" s="269"/>
      <c r="EO12" s="756" t="s">
        <v>343</v>
      </c>
      <c r="EP12" s="204" t="s">
        <v>558</v>
      </c>
      <c r="EQ12" s="204" t="s">
        <v>559</v>
      </c>
      <c r="ER12" s="563" t="s">
        <v>343</v>
      </c>
      <c r="ES12" s="563" t="s">
        <v>343</v>
      </c>
      <c r="ET12" s="563" t="s">
        <v>343</v>
      </c>
      <c r="EU12" s="204" t="s">
        <v>560</v>
      </c>
      <c r="EV12" s="204" t="s">
        <v>561</v>
      </c>
      <c r="EW12" s="563" t="s">
        <v>347</v>
      </c>
      <c r="EX12" s="204" t="s">
        <v>348</v>
      </c>
      <c r="EY12" s="563" t="s">
        <v>347</v>
      </c>
      <c r="EZ12" s="204" t="s">
        <v>348</v>
      </c>
      <c r="FA12" s="563" t="s">
        <v>463</v>
      </c>
      <c r="FB12" s="563" t="s">
        <v>463</v>
      </c>
      <c r="FC12" s="563" t="s">
        <v>463</v>
      </c>
      <c r="FD12" s="563" t="s">
        <v>463</v>
      </c>
      <c r="FE12" s="563" t="s">
        <v>463</v>
      </c>
      <c r="FF12" s="563" t="s">
        <v>463</v>
      </c>
      <c r="FG12" s="563" t="s">
        <v>463</v>
      </c>
      <c r="FH12" s="563" t="s">
        <v>463</v>
      </c>
      <c r="FI12" s="563" t="s">
        <v>463</v>
      </c>
      <c r="FJ12" s="563" t="s">
        <v>360</v>
      </c>
      <c r="FK12" s="563" t="s">
        <v>562</v>
      </c>
      <c r="FL12" s="563" t="s">
        <v>562</v>
      </c>
      <c r="FM12" s="563" t="s">
        <v>562</v>
      </c>
      <c r="FN12" s="563" t="s">
        <v>373</v>
      </c>
      <c r="FO12" s="563" t="s">
        <v>373</v>
      </c>
      <c r="FP12" s="563" t="s">
        <v>373</v>
      </c>
      <c r="FQ12" s="204" t="s">
        <v>348</v>
      </c>
      <c r="FR12" s="563" t="s">
        <v>347</v>
      </c>
      <c r="FS12" s="555" t="s">
        <v>348</v>
      </c>
      <c r="FT12" s="555" t="s">
        <v>348</v>
      </c>
      <c r="FU12" s="563" t="s">
        <v>347</v>
      </c>
      <c r="FV12" s="555" t="s">
        <v>348</v>
      </c>
      <c r="FW12" s="555" t="s">
        <v>348</v>
      </c>
      <c r="FX12" s="563" t="s">
        <v>347</v>
      </c>
      <c r="FY12" s="555" t="s">
        <v>348</v>
      </c>
      <c r="FZ12" s="556" t="s">
        <v>348</v>
      </c>
      <c r="GA12" s="563" t="s">
        <v>347</v>
      </c>
      <c r="GB12" s="563" t="s">
        <v>343</v>
      </c>
      <c r="GC12" s="563" t="s">
        <v>343</v>
      </c>
      <c r="GD12" s="563" t="s">
        <v>563</v>
      </c>
      <c r="GE12" s="563" t="s">
        <v>343</v>
      </c>
      <c r="GF12" s="563" t="s">
        <v>343</v>
      </c>
      <c r="GG12" s="563" t="s">
        <v>343</v>
      </c>
      <c r="GH12" s="563" t="s">
        <v>343</v>
      </c>
      <c r="GI12" s="563" t="s">
        <v>343</v>
      </c>
      <c r="GJ12" s="563" t="s">
        <v>343</v>
      </c>
      <c r="GK12" s="563" t="s">
        <v>343</v>
      </c>
      <c r="GL12" s="563" t="s">
        <v>343</v>
      </c>
      <c r="GM12" s="563" t="s">
        <v>347</v>
      </c>
      <c r="GN12" s="563" t="s">
        <v>347</v>
      </c>
      <c r="GO12" s="563" t="s">
        <v>373</v>
      </c>
      <c r="GP12" s="564" t="s">
        <v>564</v>
      </c>
      <c r="GQ12" s="205" t="s">
        <v>541</v>
      </c>
      <c r="GR12" s="205" t="s">
        <v>348</v>
      </c>
      <c r="GS12" s="564">
        <v>2005</v>
      </c>
      <c r="GT12" s="564" t="s">
        <v>343</v>
      </c>
      <c r="GU12" s="564" t="s">
        <v>347</v>
      </c>
      <c r="GV12" s="564" t="s">
        <v>347</v>
      </c>
      <c r="GW12" s="564" t="s">
        <v>347</v>
      </c>
      <c r="GX12" s="313" t="s">
        <v>565</v>
      </c>
      <c r="GY12" s="553"/>
      <c r="GZ12" s="565" t="s">
        <v>347</v>
      </c>
      <c r="HA12" s="565" t="s">
        <v>347</v>
      </c>
      <c r="HB12" s="565" t="s">
        <v>347</v>
      </c>
      <c r="HC12" s="565" t="s">
        <v>347</v>
      </c>
      <c r="HD12" s="565" t="s">
        <v>347</v>
      </c>
      <c r="HE12" s="565" t="s">
        <v>347</v>
      </c>
      <c r="HF12" s="565" t="s">
        <v>347</v>
      </c>
      <c r="HG12" s="565" t="s">
        <v>373</v>
      </c>
      <c r="HH12" s="565" t="s">
        <v>373</v>
      </c>
      <c r="HI12" s="565" t="s">
        <v>406</v>
      </c>
      <c r="HJ12" s="239" t="s">
        <v>566</v>
      </c>
      <c r="HK12" s="565" t="s">
        <v>347</v>
      </c>
      <c r="HL12" s="641" t="s">
        <v>347</v>
      </c>
      <c r="HM12" s="655"/>
      <c r="HN12" s="693" t="str">
        <f>IF(ISBLANK('Cape Verde 2015'!$G$157),"",'Cape Verde 2015'!$G$157)</f>
        <v>The Family Planning Program was introduced in Cape Verde in 1978 and the CPR is 44% (EDSR II (DHS II) 2005). The total fertility rate has gone from 7.9 children per woman in 1988 to 2.3 children per woman in 2010 (2010 Census).</v>
      </c>
      <c r="HO12" s="566" t="s">
        <v>466</v>
      </c>
    </row>
    <row r="13" spans="1:223" ht="39.950000000000003" customHeight="1">
      <c r="A13" s="778" t="s">
        <v>13</v>
      </c>
      <c r="B13" s="694"/>
      <c r="C13" s="672" t="s">
        <v>343</v>
      </c>
      <c r="D13" s="240" t="s">
        <v>567</v>
      </c>
      <c r="E13" s="673" t="s">
        <v>343</v>
      </c>
      <c r="F13" s="240" t="s">
        <v>568</v>
      </c>
      <c r="G13" s="673" t="s">
        <v>343</v>
      </c>
      <c r="H13" s="240" t="s">
        <v>569</v>
      </c>
      <c r="I13" s="673" t="s">
        <v>347</v>
      </c>
      <c r="J13" s="554" t="s">
        <v>348</v>
      </c>
      <c r="K13" s="673" t="s">
        <v>343</v>
      </c>
      <c r="L13" s="240" t="s">
        <v>570</v>
      </c>
      <c r="M13" s="673" t="s">
        <v>343</v>
      </c>
      <c r="N13" s="240" t="s">
        <v>407</v>
      </c>
      <c r="O13" s="673" t="s">
        <v>343</v>
      </c>
      <c r="P13" s="240" t="s">
        <v>571</v>
      </c>
      <c r="Q13" s="673" t="s">
        <v>343</v>
      </c>
      <c r="R13" s="240" t="s">
        <v>572</v>
      </c>
      <c r="S13" s="673" t="s">
        <v>347</v>
      </c>
      <c r="T13" s="554" t="s">
        <v>348</v>
      </c>
      <c r="U13" s="673" t="s">
        <v>347</v>
      </c>
      <c r="V13" s="554" t="s">
        <v>348</v>
      </c>
      <c r="W13" s="674" t="s">
        <v>360</v>
      </c>
      <c r="X13" s="674" t="s">
        <v>360</v>
      </c>
      <c r="Y13" s="673" t="s">
        <v>360</v>
      </c>
      <c r="Z13" s="240" t="s">
        <v>348</v>
      </c>
      <c r="AA13" s="288" t="s">
        <v>348</v>
      </c>
      <c r="AB13" s="243"/>
      <c r="AC13" s="557" t="s">
        <v>356</v>
      </c>
      <c r="AD13" s="558" t="s">
        <v>357</v>
      </c>
      <c r="AE13" s="201">
        <v>5071910</v>
      </c>
      <c r="AF13" s="558" t="s">
        <v>452</v>
      </c>
      <c r="AG13" s="558" t="s">
        <v>453</v>
      </c>
      <c r="AH13" s="200" t="s">
        <v>573</v>
      </c>
      <c r="AI13" s="558" t="s">
        <v>347</v>
      </c>
      <c r="AJ13" s="559" t="s">
        <v>347</v>
      </c>
      <c r="AK13" s="201">
        <v>0</v>
      </c>
      <c r="AL13" s="558" t="s">
        <v>406</v>
      </c>
      <c r="AM13" s="200" t="s">
        <v>574</v>
      </c>
      <c r="AN13" s="200" t="s">
        <v>348</v>
      </c>
      <c r="AO13" s="201">
        <v>0</v>
      </c>
      <c r="AP13" s="558" t="s">
        <v>406</v>
      </c>
      <c r="AQ13" s="200" t="s">
        <v>574</v>
      </c>
      <c r="AR13" s="200" t="s">
        <v>348</v>
      </c>
      <c r="AS13" s="203">
        <v>0</v>
      </c>
      <c r="AT13" s="200" t="s">
        <v>348</v>
      </c>
      <c r="AU13" s="558" t="s">
        <v>347</v>
      </c>
      <c r="AV13" s="558" t="s">
        <v>347</v>
      </c>
      <c r="AW13" s="200" t="s">
        <v>348</v>
      </c>
      <c r="AX13" s="201">
        <v>0</v>
      </c>
      <c r="AY13" s="560" t="s">
        <v>406</v>
      </c>
      <c r="AZ13" s="201" t="s">
        <v>348</v>
      </c>
      <c r="BA13" s="200" t="s">
        <v>348</v>
      </c>
      <c r="BB13" s="558" t="s">
        <v>347</v>
      </c>
      <c r="BC13" s="201" t="s">
        <v>348</v>
      </c>
      <c r="BD13" s="201">
        <v>0</v>
      </c>
      <c r="BE13" s="560" t="s">
        <v>406</v>
      </c>
      <c r="BF13" s="201" t="s">
        <v>348</v>
      </c>
      <c r="BG13" s="200" t="s">
        <v>348</v>
      </c>
      <c r="BH13" s="203">
        <v>0</v>
      </c>
      <c r="BI13" s="200" t="s">
        <v>348</v>
      </c>
      <c r="BJ13" s="558" t="s">
        <v>343</v>
      </c>
      <c r="BK13" s="201" t="s">
        <v>575</v>
      </c>
      <c r="BL13" s="201">
        <v>4632731</v>
      </c>
      <c r="BM13" s="559" t="s">
        <v>406</v>
      </c>
      <c r="BN13" s="201" t="s">
        <v>576</v>
      </c>
      <c r="BO13" s="200" t="s">
        <v>577</v>
      </c>
      <c r="BP13" s="558" t="s">
        <v>343</v>
      </c>
      <c r="BQ13" s="201" t="s">
        <v>348</v>
      </c>
      <c r="BR13" s="560" t="s">
        <v>406</v>
      </c>
      <c r="BS13" s="202" t="s">
        <v>348</v>
      </c>
      <c r="BT13" s="201" t="s">
        <v>578</v>
      </c>
      <c r="BU13" s="558" t="s">
        <v>347</v>
      </c>
      <c r="BV13" s="201">
        <v>0</v>
      </c>
      <c r="BW13" s="200" t="s">
        <v>348</v>
      </c>
      <c r="BX13" s="201" t="s">
        <v>348</v>
      </c>
      <c r="BY13" s="201" t="s">
        <v>348</v>
      </c>
      <c r="BZ13" s="203">
        <v>4632731</v>
      </c>
      <c r="CA13" s="201" t="s">
        <v>348</v>
      </c>
      <c r="CB13" s="561">
        <v>0</v>
      </c>
      <c r="CC13" s="200" t="s">
        <v>362</v>
      </c>
      <c r="CD13" s="561">
        <v>0</v>
      </c>
      <c r="CE13" s="200" t="s">
        <v>363</v>
      </c>
      <c r="CF13" s="561">
        <v>0.91340954393906837</v>
      </c>
      <c r="CG13" s="200" t="s">
        <v>579</v>
      </c>
      <c r="CH13" s="558" t="s">
        <v>348</v>
      </c>
      <c r="CI13" s="200" t="s">
        <v>363</v>
      </c>
      <c r="CJ13" s="200" t="s">
        <v>373</v>
      </c>
      <c r="CK13" s="200" t="s">
        <v>348</v>
      </c>
      <c r="CL13" s="200" t="s">
        <v>348</v>
      </c>
      <c r="CM13" s="414" t="s">
        <v>348</v>
      </c>
      <c r="CN13" s="562" t="s">
        <v>347</v>
      </c>
      <c r="CO13" s="415" t="s">
        <v>348</v>
      </c>
      <c r="CP13" s="308"/>
      <c r="CQ13" s="311" t="s">
        <v>343</v>
      </c>
      <c r="CR13" s="206" t="s">
        <v>343</v>
      </c>
      <c r="CS13" s="206" t="s">
        <v>343</v>
      </c>
      <c r="CT13" s="206" t="s">
        <v>360</v>
      </c>
      <c r="CU13" s="206" t="s">
        <v>360</v>
      </c>
      <c r="CV13" s="206" t="s">
        <v>343</v>
      </c>
      <c r="CW13" s="206" t="s">
        <v>360</v>
      </c>
      <c r="CX13" s="206" t="s">
        <v>343</v>
      </c>
      <c r="CY13" s="206" t="s">
        <v>347</v>
      </c>
      <c r="CZ13" s="206" t="s">
        <v>347</v>
      </c>
      <c r="DA13" s="206" t="s">
        <v>347</v>
      </c>
      <c r="DB13" s="206" t="s">
        <v>348</v>
      </c>
      <c r="DC13" s="241" t="s">
        <v>343</v>
      </c>
      <c r="DD13" s="241" t="s">
        <v>343</v>
      </c>
      <c r="DE13" s="241" t="s">
        <v>343</v>
      </c>
      <c r="DF13" s="241" t="s">
        <v>343</v>
      </c>
      <c r="DG13" s="241" t="s">
        <v>343</v>
      </c>
      <c r="DH13" s="241" t="s">
        <v>343</v>
      </c>
      <c r="DI13" s="241" t="s">
        <v>343</v>
      </c>
      <c r="DJ13" s="241" t="s">
        <v>343</v>
      </c>
      <c r="DK13" s="241" t="s">
        <v>343</v>
      </c>
      <c r="DL13" s="241" t="s">
        <v>343</v>
      </c>
      <c r="DM13" s="241" t="s">
        <v>347</v>
      </c>
      <c r="DN13" s="241" t="s">
        <v>348</v>
      </c>
      <c r="DO13" s="241" t="s">
        <v>343</v>
      </c>
      <c r="DP13" s="241" t="s">
        <v>343</v>
      </c>
      <c r="DQ13" s="241" t="s">
        <v>343</v>
      </c>
      <c r="DR13" s="241" t="s">
        <v>343</v>
      </c>
      <c r="DS13" s="241" t="s">
        <v>343</v>
      </c>
      <c r="DT13" s="241" t="s">
        <v>343</v>
      </c>
      <c r="DU13" s="241" t="s">
        <v>343</v>
      </c>
      <c r="DV13" s="241" t="s">
        <v>343</v>
      </c>
      <c r="DW13" s="241" t="s">
        <v>343</v>
      </c>
      <c r="DX13" s="241" t="s">
        <v>343</v>
      </c>
      <c r="DY13" s="241" t="s">
        <v>347</v>
      </c>
      <c r="DZ13" s="241" t="s">
        <v>343</v>
      </c>
      <c r="EA13" s="242" t="s">
        <v>343</v>
      </c>
      <c r="EB13" s="242" t="s">
        <v>347</v>
      </c>
      <c r="EC13" s="242" t="s">
        <v>343</v>
      </c>
      <c r="ED13" s="242" t="s">
        <v>347</v>
      </c>
      <c r="EE13" s="242" t="s">
        <v>347</v>
      </c>
      <c r="EF13" s="242" t="s">
        <v>343</v>
      </c>
      <c r="EG13" s="242" t="s">
        <v>343</v>
      </c>
      <c r="EH13" s="242" t="s">
        <v>343</v>
      </c>
      <c r="EI13" s="242" t="s">
        <v>347</v>
      </c>
      <c r="EJ13" s="242" t="s">
        <v>347</v>
      </c>
      <c r="EK13" s="242" t="s">
        <v>347</v>
      </c>
      <c r="EL13" s="242" t="s">
        <v>348</v>
      </c>
      <c r="EM13" s="307" t="s">
        <v>580</v>
      </c>
      <c r="EN13" s="269"/>
      <c r="EO13" s="756" t="s">
        <v>343</v>
      </c>
      <c r="EP13" s="204" t="s">
        <v>581</v>
      </c>
      <c r="EQ13" s="204" t="s">
        <v>582</v>
      </c>
      <c r="ER13" s="563" t="s">
        <v>343</v>
      </c>
      <c r="ES13" s="563" t="s">
        <v>343</v>
      </c>
      <c r="ET13" s="563" t="s">
        <v>343</v>
      </c>
      <c r="EU13" s="204" t="s">
        <v>583</v>
      </c>
      <c r="EV13" s="204" t="s">
        <v>584</v>
      </c>
      <c r="EW13" s="563" t="s">
        <v>343</v>
      </c>
      <c r="EX13" s="204" t="s">
        <v>585</v>
      </c>
      <c r="EY13" s="563" t="s">
        <v>343</v>
      </c>
      <c r="EZ13" s="204" t="s">
        <v>586</v>
      </c>
      <c r="FA13" s="563" t="s">
        <v>540</v>
      </c>
      <c r="FB13" s="563" t="s">
        <v>403</v>
      </c>
      <c r="FC13" s="563" t="s">
        <v>587</v>
      </c>
      <c r="FD13" s="563" t="s">
        <v>374</v>
      </c>
      <c r="FE13" s="563" t="s">
        <v>374</v>
      </c>
      <c r="FF13" s="563" t="s">
        <v>374</v>
      </c>
      <c r="FG13" s="563" t="s">
        <v>374</v>
      </c>
      <c r="FH13" s="563" t="s">
        <v>374</v>
      </c>
      <c r="FI13" s="563" t="s">
        <v>540</v>
      </c>
      <c r="FJ13" s="563" t="s">
        <v>540</v>
      </c>
      <c r="FK13" s="563" t="s">
        <v>374</v>
      </c>
      <c r="FL13" s="563" t="s">
        <v>403</v>
      </c>
      <c r="FM13" s="563" t="s">
        <v>588</v>
      </c>
      <c r="FN13" s="563" t="s">
        <v>373</v>
      </c>
      <c r="FO13" s="563" t="s">
        <v>588</v>
      </c>
      <c r="FP13" s="563" t="s">
        <v>373</v>
      </c>
      <c r="FQ13" s="204" t="s">
        <v>348</v>
      </c>
      <c r="FR13" s="563" t="s">
        <v>347</v>
      </c>
      <c r="FS13" s="555" t="s">
        <v>348</v>
      </c>
      <c r="FT13" s="555" t="s">
        <v>348</v>
      </c>
      <c r="FU13" s="563" t="s">
        <v>347</v>
      </c>
      <c r="FV13" s="555" t="s">
        <v>348</v>
      </c>
      <c r="FW13" s="555" t="s">
        <v>348</v>
      </c>
      <c r="FX13" s="563" t="s">
        <v>347</v>
      </c>
      <c r="FY13" s="555" t="s">
        <v>348</v>
      </c>
      <c r="FZ13" s="556" t="s">
        <v>348</v>
      </c>
      <c r="GA13" s="563" t="s">
        <v>343</v>
      </c>
      <c r="GB13" s="563" t="s">
        <v>343</v>
      </c>
      <c r="GC13" s="563" t="s">
        <v>343</v>
      </c>
      <c r="GD13" s="563" t="s">
        <v>589</v>
      </c>
      <c r="GE13" s="563" t="s">
        <v>343</v>
      </c>
      <c r="GF13" s="563" t="s">
        <v>343</v>
      </c>
      <c r="GG13" s="563" t="s">
        <v>343</v>
      </c>
      <c r="GH13" s="563" t="s">
        <v>343</v>
      </c>
      <c r="GI13" s="563" t="s">
        <v>343</v>
      </c>
      <c r="GJ13" s="563" t="s">
        <v>343</v>
      </c>
      <c r="GK13" s="563" t="s">
        <v>343</v>
      </c>
      <c r="GL13" s="563" t="s">
        <v>343</v>
      </c>
      <c r="GM13" s="563" t="s">
        <v>347</v>
      </c>
      <c r="GN13" s="563" t="s">
        <v>347</v>
      </c>
      <c r="GO13" s="563" t="s">
        <v>590</v>
      </c>
      <c r="GP13" s="564">
        <v>2014</v>
      </c>
      <c r="GQ13" s="205" t="s">
        <v>591</v>
      </c>
      <c r="GR13" s="205" t="s">
        <v>348</v>
      </c>
      <c r="GS13" s="564">
        <v>2009</v>
      </c>
      <c r="GT13" s="564" t="s">
        <v>343</v>
      </c>
      <c r="GU13" s="564" t="s">
        <v>347</v>
      </c>
      <c r="GV13" s="564" t="s">
        <v>343</v>
      </c>
      <c r="GW13" s="564" t="s">
        <v>347</v>
      </c>
      <c r="GX13" s="313" t="s">
        <v>348</v>
      </c>
      <c r="GY13" s="553"/>
      <c r="GZ13" s="565" t="s">
        <v>347</v>
      </c>
      <c r="HA13" s="565" t="s">
        <v>347</v>
      </c>
      <c r="HB13" s="565" t="s">
        <v>343</v>
      </c>
      <c r="HC13" s="565" t="s">
        <v>343</v>
      </c>
      <c r="HD13" s="565" t="s">
        <v>347</v>
      </c>
      <c r="HE13" s="565" t="s">
        <v>347</v>
      </c>
      <c r="HF13" s="565" t="s">
        <v>343</v>
      </c>
      <c r="HG13" s="565" t="s">
        <v>343</v>
      </c>
      <c r="HH13" s="565" t="s">
        <v>373</v>
      </c>
      <c r="HI13" s="565" t="s">
        <v>592</v>
      </c>
      <c r="HJ13" s="239" t="s">
        <v>593</v>
      </c>
      <c r="HK13" s="565" t="s">
        <v>343</v>
      </c>
      <c r="HL13" s="641" t="s">
        <v>343</v>
      </c>
      <c r="HM13" s="655"/>
      <c r="HN13" s="693" t="str">
        <f>IF(ISBLANK('Côte d''Ivoire 2015'!$G$157),"",'Côte d''Ivoire 2015'!$G$157)</f>
        <v>The National Strategic Plan for the Supply Chain for Pharmaceuticals and Strategic Products (PNSCA) takes into account some aspects of reproductive health commodity security, including contraceptives</v>
      </c>
      <c r="HO13" s="566" t="s">
        <v>466</v>
      </c>
    </row>
    <row r="14" spans="1:223" ht="39.950000000000003" customHeight="1">
      <c r="A14" s="778" t="s">
        <v>594</v>
      </c>
      <c r="B14" s="694"/>
      <c r="C14" s="672" t="s">
        <v>343</v>
      </c>
      <c r="D14" s="240" t="s">
        <v>595</v>
      </c>
      <c r="E14" s="673" t="s">
        <v>343</v>
      </c>
      <c r="F14" s="240" t="s">
        <v>596</v>
      </c>
      <c r="G14" s="673" t="s">
        <v>343</v>
      </c>
      <c r="H14" s="240" t="s">
        <v>597</v>
      </c>
      <c r="I14" s="673" t="s">
        <v>347</v>
      </c>
      <c r="J14" s="554" t="s">
        <v>348</v>
      </c>
      <c r="K14" s="673" t="s">
        <v>343</v>
      </c>
      <c r="L14" s="240" t="s">
        <v>598</v>
      </c>
      <c r="M14" s="673" t="s">
        <v>343</v>
      </c>
      <c r="N14" s="240" t="s">
        <v>599</v>
      </c>
      <c r="O14" s="673" t="s">
        <v>343</v>
      </c>
      <c r="P14" s="240" t="s">
        <v>600</v>
      </c>
      <c r="Q14" s="673" t="s">
        <v>343</v>
      </c>
      <c r="R14" s="240" t="s">
        <v>601</v>
      </c>
      <c r="S14" s="673" t="s">
        <v>347</v>
      </c>
      <c r="T14" s="554" t="s">
        <v>348</v>
      </c>
      <c r="U14" s="673" t="s">
        <v>347</v>
      </c>
      <c r="V14" s="554" t="s">
        <v>348</v>
      </c>
      <c r="W14" s="673" t="s">
        <v>602</v>
      </c>
      <c r="X14" s="673" t="s">
        <v>347</v>
      </c>
      <c r="Y14" s="673" t="s">
        <v>343</v>
      </c>
      <c r="Z14" s="240" t="s">
        <v>603</v>
      </c>
      <c r="AA14" s="288" t="s">
        <v>604</v>
      </c>
      <c r="AB14" s="243"/>
      <c r="AC14" s="557" t="s">
        <v>605</v>
      </c>
      <c r="AD14" s="558" t="s">
        <v>606</v>
      </c>
      <c r="AE14" s="201" t="s">
        <v>360</v>
      </c>
      <c r="AF14" s="558" t="s">
        <v>607</v>
      </c>
      <c r="AG14" s="558" t="s">
        <v>607</v>
      </c>
      <c r="AH14" s="200" t="s">
        <v>607</v>
      </c>
      <c r="AI14" s="558" t="s">
        <v>347</v>
      </c>
      <c r="AJ14" s="559" t="s">
        <v>347</v>
      </c>
      <c r="AK14" s="201">
        <v>0</v>
      </c>
      <c r="AL14" s="558" t="s">
        <v>348</v>
      </c>
      <c r="AM14" s="200" t="s">
        <v>348</v>
      </c>
      <c r="AN14" s="200" t="s">
        <v>348</v>
      </c>
      <c r="AO14" s="201">
        <v>0</v>
      </c>
      <c r="AP14" s="558" t="s">
        <v>348</v>
      </c>
      <c r="AQ14" s="200" t="s">
        <v>348</v>
      </c>
      <c r="AR14" s="200" t="s">
        <v>348</v>
      </c>
      <c r="AS14" s="203">
        <v>0</v>
      </c>
      <c r="AT14" s="200" t="s">
        <v>348</v>
      </c>
      <c r="AU14" s="558" t="s">
        <v>343</v>
      </c>
      <c r="AV14" s="558" t="s">
        <v>343</v>
      </c>
      <c r="AW14" s="200" t="s">
        <v>608</v>
      </c>
      <c r="AX14" s="201">
        <v>300500</v>
      </c>
      <c r="AY14" s="560" t="s">
        <v>609</v>
      </c>
      <c r="AZ14" s="201" t="s">
        <v>610</v>
      </c>
      <c r="BA14" s="200" t="s">
        <v>611</v>
      </c>
      <c r="BB14" s="558" t="s">
        <v>347</v>
      </c>
      <c r="BC14" s="201" t="s">
        <v>348</v>
      </c>
      <c r="BD14" s="201">
        <v>0</v>
      </c>
      <c r="BE14" s="560" t="s">
        <v>348</v>
      </c>
      <c r="BF14" s="201" t="s">
        <v>348</v>
      </c>
      <c r="BG14" s="200" t="s">
        <v>612</v>
      </c>
      <c r="BH14" s="203">
        <v>300500</v>
      </c>
      <c r="BI14" s="200" t="s">
        <v>348</v>
      </c>
      <c r="BJ14" s="558" t="s">
        <v>343</v>
      </c>
      <c r="BK14" s="201" t="s">
        <v>613</v>
      </c>
      <c r="BL14" s="201">
        <v>10557317</v>
      </c>
      <c r="BM14" s="559" t="s">
        <v>614</v>
      </c>
      <c r="BN14" s="201" t="s">
        <v>615</v>
      </c>
      <c r="BO14" s="200" t="s">
        <v>348</v>
      </c>
      <c r="BP14" s="558" t="s">
        <v>360</v>
      </c>
      <c r="BQ14" s="201" t="s">
        <v>348</v>
      </c>
      <c r="BR14" s="560" t="s">
        <v>348</v>
      </c>
      <c r="BS14" s="202" t="s">
        <v>348</v>
      </c>
      <c r="BT14" s="201" t="s">
        <v>348</v>
      </c>
      <c r="BU14" s="558" t="s">
        <v>347</v>
      </c>
      <c r="BV14" s="201">
        <v>0</v>
      </c>
      <c r="BW14" s="200" t="s">
        <v>348</v>
      </c>
      <c r="BX14" s="201" t="s">
        <v>348</v>
      </c>
      <c r="BY14" s="201" t="s">
        <v>348</v>
      </c>
      <c r="BZ14" s="203">
        <v>10557317</v>
      </c>
      <c r="CA14" s="201" t="s">
        <v>348</v>
      </c>
      <c r="CB14" s="561">
        <v>2.7675913123236466E-2</v>
      </c>
      <c r="CC14" s="200" t="s">
        <v>362</v>
      </c>
      <c r="CD14" s="561">
        <v>1</v>
      </c>
      <c r="CE14" s="200" t="s">
        <v>363</v>
      </c>
      <c r="CF14" s="561" t="s">
        <v>361</v>
      </c>
      <c r="CG14" s="200" t="s">
        <v>364</v>
      </c>
      <c r="CH14" s="558" t="s">
        <v>360</v>
      </c>
      <c r="CI14" s="200" t="s">
        <v>363</v>
      </c>
      <c r="CJ14" s="200" t="s">
        <v>616</v>
      </c>
      <c r="CK14" s="200" t="s">
        <v>617</v>
      </c>
      <c r="CL14" s="200" t="s">
        <v>360</v>
      </c>
      <c r="CM14" s="414" t="s">
        <v>348</v>
      </c>
      <c r="CN14" s="562" t="s">
        <v>360</v>
      </c>
      <c r="CO14" s="415" t="s">
        <v>348</v>
      </c>
      <c r="CP14" s="308"/>
      <c r="CQ14" s="311" t="s">
        <v>343</v>
      </c>
      <c r="CR14" s="206" t="s">
        <v>343</v>
      </c>
      <c r="CS14" s="206" t="s">
        <v>343</v>
      </c>
      <c r="CT14" s="206" t="s">
        <v>343</v>
      </c>
      <c r="CU14" s="206" t="s">
        <v>343</v>
      </c>
      <c r="CV14" s="206" t="s">
        <v>343</v>
      </c>
      <c r="CW14" s="206" t="s">
        <v>343</v>
      </c>
      <c r="CX14" s="206" t="s">
        <v>343</v>
      </c>
      <c r="CY14" s="206" t="s">
        <v>347</v>
      </c>
      <c r="CZ14" s="206" t="s">
        <v>347</v>
      </c>
      <c r="DA14" s="206" t="s">
        <v>347</v>
      </c>
      <c r="DB14" s="206" t="s">
        <v>348</v>
      </c>
      <c r="DC14" s="241" t="s">
        <v>343</v>
      </c>
      <c r="DD14" s="241" t="s">
        <v>343</v>
      </c>
      <c r="DE14" s="241" t="s">
        <v>343</v>
      </c>
      <c r="DF14" s="241" t="s">
        <v>343</v>
      </c>
      <c r="DG14" s="241" t="s">
        <v>343</v>
      </c>
      <c r="DH14" s="241" t="s">
        <v>343</v>
      </c>
      <c r="DI14" s="241" t="s">
        <v>343</v>
      </c>
      <c r="DJ14" s="241" t="s">
        <v>343</v>
      </c>
      <c r="DK14" s="241" t="s">
        <v>343</v>
      </c>
      <c r="DL14" s="241" t="s">
        <v>343</v>
      </c>
      <c r="DM14" s="241" t="s">
        <v>343</v>
      </c>
      <c r="DN14" s="241" t="s">
        <v>348</v>
      </c>
      <c r="DO14" s="241" t="s">
        <v>343</v>
      </c>
      <c r="DP14" s="241" t="s">
        <v>343</v>
      </c>
      <c r="DQ14" s="241" t="s">
        <v>343</v>
      </c>
      <c r="DR14" s="241" t="s">
        <v>343</v>
      </c>
      <c r="DS14" s="241" t="s">
        <v>343</v>
      </c>
      <c r="DT14" s="241" t="s">
        <v>343</v>
      </c>
      <c r="DU14" s="241" t="s">
        <v>343</v>
      </c>
      <c r="DV14" s="241" t="s">
        <v>343</v>
      </c>
      <c r="DW14" s="241" t="s">
        <v>347</v>
      </c>
      <c r="DX14" s="241" t="s">
        <v>347</v>
      </c>
      <c r="DY14" s="241" t="s">
        <v>343</v>
      </c>
      <c r="DZ14" s="241" t="s">
        <v>348</v>
      </c>
      <c r="EA14" s="242" t="s">
        <v>343</v>
      </c>
      <c r="EB14" s="242" t="s">
        <v>343</v>
      </c>
      <c r="EC14" s="242" t="s">
        <v>343</v>
      </c>
      <c r="ED14" s="242" t="s">
        <v>343</v>
      </c>
      <c r="EE14" s="242" t="s">
        <v>343</v>
      </c>
      <c r="EF14" s="242" t="s">
        <v>343</v>
      </c>
      <c r="EG14" s="242" t="s">
        <v>343</v>
      </c>
      <c r="EH14" s="242" t="s">
        <v>347</v>
      </c>
      <c r="EI14" s="242" t="s">
        <v>347</v>
      </c>
      <c r="EJ14" s="242" t="s">
        <v>347</v>
      </c>
      <c r="EK14" s="242" t="s">
        <v>343</v>
      </c>
      <c r="EL14" s="242" t="s">
        <v>348</v>
      </c>
      <c r="EM14" s="307" t="s">
        <v>348</v>
      </c>
      <c r="EN14" s="269"/>
      <c r="EO14" s="756" t="s">
        <v>343</v>
      </c>
      <c r="EP14" s="204" t="s">
        <v>618</v>
      </c>
      <c r="EQ14" s="204" t="s">
        <v>619</v>
      </c>
      <c r="ER14" s="563" t="s">
        <v>343</v>
      </c>
      <c r="ES14" s="563" t="s">
        <v>343</v>
      </c>
      <c r="ET14" s="563" t="s">
        <v>343</v>
      </c>
      <c r="EU14" s="204" t="s">
        <v>369</v>
      </c>
      <c r="EV14" s="204">
        <v>0.05</v>
      </c>
      <c r="EW14" s="563" t="s">
        <v>347</v>
      </c>
      <c r="EX14" s="204" t="s">
        <v>348</v>
      </c>
      <c r="EY14" s="563" t="s">
        <v>347</v>
      </c>
      <c r="EZ14" s="204" t="s">
        <v>348</v>
      </c>
      <c r="FA14" s="563" t="s">
        <v>540</v>
      </c>
      <c r="FB14" s="563" t="s">
        <v>540</v>
      </c>
      <c r="FC14" s="563" t="s">
        <v>539</v>
      </c>
      <c r="FD14" s="563" t="s">
        <v>539</v>
      </c>
      <c r="FE14" s="563" t="s">
        <v>463</v>
      </c>
      <c r="FF14" s="563" t="s">
        <v>463</v>
      </c>
      <c r="FG14" s="563" t="s">
        <v>540</v>
      </c>
      <c r="FH14" s="563" t="s">
        <v>540</v>
      </c>
      <c r="FI14" s="563" t="s">
        <v>540</v>
      </c>
      <c r="FJ14" s="563" t="s">
        <v>540</v>
      </c>
      <c r="FK14" s="563" t="s">
        <v>562</v>
      </c>
      <c r="FL14" s="563" t="s">
        <v>562</v>
      </c>
      <c r="FM14" s="563" t="s">
        <v>375</v>
      </c>
      <c r="FN14" s="563" t="s">
        <v>375</v>
      </c>
      <c r="FO14" s="563" t="s">
        <v>540</v>
      </c>
      <c r="FP14" s="563" t="s">
        <v>540</v>
      </c>
      <c r="FQ14" s="204" t="s">
        <v>348</v>
      </c>
      <c r="FR14" s="563" t="s">
        <v>343</v>
      </c>
      <c r="FS14" s="204" t="s">
        <v>620</v>
      </c>
      <c r="FT14" s="204" t="s">
        <v>347</v>
      </c>
      <c r="FU14" s="563" t="s">
        <v>343</v>
      </c>
      <c r="FV14" s="204" t="s">
        <v>620</v>
      </c>
      <c r="FW14" s="204" t="s">
        <v>347</v>
      </c>
      <c r="FX14" s="563" t="s">
        <v>343</v>
      </c>
      <c r="FY14" s="204" t="s">
        <v>620</v>
      </c>
      <c r="FZ14" s="205" t="s">
        <v>347</v>
      </c>
      <c r="GA14" s="563" t="s">
        <v>343</v>
      </c>
      <c r="GB14" s="563" t="s">
        <v>343</v>
      </c>
      <c r="GC14" s="563" t="s">
        <v>343</v>
      </c>
      <c r="GD14" s="563" t="s">
        <v>621</v>
      </c>
      <c r="GE14" s="563" t="s">
        <v>343</v>
      </c>
      <c r="GF14" s="563" t="s">
        <v>343</v>
      </c>
      <c r="GG14" s="563" t="s">
        <v>343</v>
      </c>
      <c r="GH14" s="563" t="s">
        <v>343</v>
      </c>
      <c r="GI14" s="563" t="s">
        <v>343</v>
      </c>
      <c r="GJ14" s="563" t="s">
        <v>343</v>
      </c>
      <c r="GK14" s="563" t="s">
        <v>343</v>
      </c>
      <c r="GL14" s="563" t="s">
        <v>343</v>
      </c>
      <c r="GM14" s="563" t="s">
        <v>343</v>
      </c>
      <c r="GN14" s="563" t="s">
        <v>347</v>
      </c>
      <c r="GO14" s="563" t="s">
        <v>348</v>
      </c>
      <c r="GP14" s="564">
        <v>2014</v>
      </c>
      <c r="GQ14" s="205" t="s">
        <v>622</v>
      </c>
      <c r="GR14" s="205" t="s">
        <v>348</v>
      </c>
      <c r="GS14" s="564">
        <v>2011</v>
      </c>
      <c r="GT14" s="564" t="s">
        <v>343</v>
      </c>
      <c r="GU14" s="564" t="s">
        <v>343</v>
      </c>
      <c r="GV14" s="564" t="s">
        <v>343</v>
      </c>
      <c r="GW14" s="564" t="s">
        <v>347</v>
      </c>
      <c r="GX14" s="313" t="s">
        <v>348</v>
      </c>
      <c r="GY14" s="553"/>
      <c r="GZ14" s="565" t="s">
        <v>343</v>
      </c>
      <c r="HA14" s="565" t="s">
        <v>343</v>
      </c>
      <c r="HB14" s="565" t="s">
        <v>343</v>
      </c>
      <c r="HC14" s="565" t="s">
        <v>343</v>
      </c>
      <c r="HD14" s="565" t="s">
        <v>347</v>
      </c>
      <c r="HE14" s="565" t="s">
        <v>347</v>
      </c>
      <c r="HF14" s="565" t="s">
        <v>347</v>
      </c>
      <c r="HG14" s="565" t="s">
        <v>347</v>
      </c>
      <c r="HH14" s="565" t="s">
        <v>347</v>
      </c>
      <c r="HI14" s="565" t="s">
        <v>406</v>
      </c>
      <c r="HJ14" s="239" t="s">
        <v>623</v>
      </c>
      <c r="HK14" s="565" t="s">
        <v>343</v>
      </c>
      <c r="HL14" s="641" t="s">
        <v>343</v>
      </c>
      <c r="HM14" s="655"/>
      <c r="HN14" s="693" t="str">
        <f>IF(ISBLANK('DR Congo 2015'!$G$157),"",'DR Congo 2015'!$G$157)</f>
        <v/>
      </c>
      <c r="HO14" s="566" t="s">
        <v>466</v>
      </c>
    </row>
    <row r="15" spans="1:223" ht="39.950000000000003" customHeight="1">
      <c r="A15" s="778" t="s">
        <v>624</v>
      </c>
      <c r="B15" s="599"/>
      <c r="C15" s="672" t="s">
        <v>343</v>
      </c>
      <c r="D15" s="240" t="s">
        <v>625</v>
      </c>
      <c r="E15" s="673" t="s">
        <v>343</v>
      </c>
      <c r="F15" s="240" t="s">
        <v>626</v>
      </c>
      <c r="G15" s="673" t="s">
        <v>343</v>
      </c>
      <c r="H15" s="240" t="s">
        <v>627</v>
      </c>
      <c r="I15" s="673" t="s">
        <v>347</v>
      </c>
      <c r="J15" s="554" t="s">
        <v>348</v>
      </c>
      <c r="K15" s="673" t="s">
        <v>347</v>
      </c>
      <c r="L15" s="554" t="s">
        <v>348</v>
      </c>
      <c r="M15" s="673" t="s">
        <v>343</v>
      </c>
      <c r="N15" s="240" t="s">
        <v>546</v>
      </c>
      <c r="O15" s="673" t="s">
        <v>343</v>
      </c>
      <c r="P15" s="240" t="s">
        <v>628</v>
      </c>
      <c r="Q15" s="673" t="s">
        <v>343</v>
      </c>
      <c r="R15" s="240" t="s">
        <v>629</v>
      </c>
      <c r="S15" s="673" t="s">
        <v>347</v>
      </c>
      <c r="T15" s="554" t="s">
        <v>348</v>
      </c>
      <c r="U15" s="673" t="s">
        <v>343</v>
      </c>
      <c r="V15" s="240" t="s">
        <v>630</v>
      </c>
      <c r="W15" s="675" t="s">
        <v>416</v>
      </c>
      <c r="X15" s="675" t="s">
        <v>343</v>
      </c>
      <c r="Y15" s="673" t="s">
        <v>343</v>
      </c>
      <c r="Z15" s="240" t="s">
        <v>631</v>
      </c>
      <c r="AA15" s="288" t="s">
        <v>632</v>
      </c>
      <c r="AB15" s="243"/>
      <c r="AC15" s="557" t="s">
        <v>356</v>
      </c>
      <c r="AD15" s="558" t="s">
        <v>357</v>
      </c>
      <c r="AE15" s="201">
        <v>1340000</v>
      </c>
      <c r="AF15" s="558" t="s">
        <v>452</v>
      </c>
      <c r="AG15" s="558" t="s">
        <v>453</v>
      </c>
      <c r="AH15" s="200" t="s">
        <v>633</v>
      </c>
      <c r="AI15" s="558" t="s">
        <v>347</v>
      </c>
      <c r="AJ15" s="559" t="s">
        <v>343</v>
      </c>
      <c r="AK15" s="201">
        <v>1340000</v>
      </c>
      <c r="AL15" s="558" t="s">
        <v>406</v>
      </c>
      <c r="AM15" s="200" t="s">
        <v>634</v>
      </c>
      <c r="AN15" s="200" t="s">
        <v>635</v>
      </c>
      <c r="AO15" s="201">
        <v>0</v>
      </c>
      <c r="AP15" s="558" t="s">
        <v>348</v>
      </c>
      <c r="AQ15" s="200" t="s">
        <v>348</v>
      </c>
      <c r="AR15" s="200" t="s">
        <v>348</v>
      </c>
      <c r="AS15" s="203">
        <v>1340000</v>
      </c>
      <c r="AT15" s="200" t="s">
        <v>636</v>
      </c>
      <c r="AU15" s="558" t="s">
        <v>343</v>
      </c>
      <c r="AV15" s="558" t="s">
        <v>343</v>
      </c>
      <c r="AW15" s="200" t="s">
        <v>348</v>
      </c>
      <c r="AX15" s="201">
        <v>1340000</v>
      </c>
      <c r="AY15" s="560" t="s">
        <v>406</v>
      </c>
      <c r="AZ15" s="201" t="s">
        <v>637</v>
      </c>
      <c r="BA15" s="200" t="s">
        <v>348</v>
      </c>
      <c r="BB15" s="558" t="s">
        <v>347</v>
      </c>
      <c r="BC15" s="201" t="s">
        <v>348</v>
      </c>
      <c r="BD15" s="201" t="s">
        <v>348</v>
      </c>
      <c r="BE15" s="560" t="s">
        <v>348</v>
      </c>
      <c r="BF15" s="201" t="s">
        <v>348</v>
      </c>
      <c r="BG15" s="200" t="s">
        <v>348</v>
      </c>
      <c r="BH15" s="203">
        <v>1340000</v>
      </c>
      <c r="BI15" s="200" t="s">
        <v>348</v>
      </c>
      <c r="BJ15" s="200" t="s">
        <v>347</v>
      </c>
      <c r="BK15" s="201" t="s">
        <v>348</v>
      </c>
      <c r="BL15" s="201">
        <v>0</v>
      </c>
      <c r="BM15" s="559" t="s">
        <v>348</v>
      </c>
      <c r="BN15" s="201" t="s">
        <v>348</v>
      </c>
      <c r="BO15" s="200" t="s">
        <v>638</v>
      </c>
      <c r="BP15" s="200" t="s">
        <v>347</v>
      </c>
      <c r="BQ15" s="201">
        <v>0</v>
      </c>
      <c r="BR15" s="560" t="s">
        <v>348</v>
      </c>
      <c r="BS15" s="202" t="s">
        <v>348</v>
      </c>
      <c r="BT15" s="201" t="s">
        <v>348</v>
      </c>
      <c r="BU15" s="200" t="s">
        <v>347</v>
      </c>
      <c r="BV15" s="201">
        <v>0</v>
      </c>
      <c r="BW15" s="200" t="s">
        <v>348</v>
      </c>
      <c r="BX15" s="201" t="s">
        <v>348</v>
      </c>
      <c r="BY15" s="201" t="s">
        <v>348</v>
      </c>
      <c r="BZ15" s="203">
        <v>0</v>
      </c>
      <c r="CA15" s="201" t="s">
        <v>348</v>
      </c>
      <c r="CB15" s="561">
        <v>1</v>
      </c>
      <c r="CC15" s="200" t="s">
        <v>362</v>
      </c>
      <c r="CD15" s="561">
        <v>1</v>
      </c>
      <c r="CE15" s="200" t="s">
        <v>363</v>
      </c>
      <c r="CF15" s="561">
        <v>1</v>
      </c>
      <c r="CG15" s="200" t="s">
        <v>364</v>
      </c>
      <c r="CH15" s="558" t="s">
        <v>347</v>
      </c>
      <c r="CI15" s="200" t="s">
        <v>363</v>
      </c>
      <c r="CJ15" s="200" t="s">
        <v>556</v>
      </c>
      <c r="CK15" s="200" t="s">
        <v>639</v>
      </c>
      <c r="CL15" s="200" t="s">
        <v>347</v>
      </c>
      <c r="CM15" s="414" t="s">
        <v>348</v>
      </c>
      <c r="CN15" s="562" t="s">
        <v>343</v>
      </c>
      <c r="CO15" s="415" t="s">
        <v>640</v>
      </c>
      <c r="CP15" s="308"/>
      <c r="CQ15" s="311" t="s">
        <v>343</v>
      </c>
      <c r="CR15" s="206" t="s">
        <v>343</v>
      </c>
      <c r="CS15" s="206" t="s">
        <v>343</v>
      </c>
      <c r="CT15" s="206" t="s">
        <v>343</v>
      </c>
      <c r="CU15" s="206" t="s">
        <v>343</v>
      </c>
      <c r="CV15" s="206" t="s">
        <v>343</v>
      </c>
      <c r="CW15" s="206" t="s">
        <v>347</v>
      </c>
      <c r="CX15" s="206" t="s">
        <v>343</v>
      </c>
      <c r="CY15" s="206" t="s">
        <v>343</v>
      </c>
      <c r="CZ15" s="206" t="s">
        <v>343</v>
      </c>
      <c r="DA15" s="206" t="s">
        <v>347</v>
      </c>
      <c r="DB15" s="206" t="s">
        <v>641</v>
      </c>
      <c r="DC15" s="241" t="s">
        <v>343</v>
      </c>
      <c r="DD15" s="241" t="s">
        <v>343</v>
      </c>
      <c r="DE15" s="241" t="s">
        <v>343</v>
      </c>
      <c r="DF15" s="241" t="s">
        <v>343</v>
      </c>
      <c r="DG15" s="241" t="s">
        <v>343</v>
      </c>
      <c r="DH15" s="241" t="s">
        <v>343</v>
      </c>
      <c r="DI15" s="241" t="s">
        <v>347</v>
      </c>
      <c r="DJ15" s="241" t="s">
        <v>347</v>
      </c>
      <c r="DK15" s="241" t="s">
        <v>347</v>
      </c>
      <c r="DL15" s="241" t="s">
        <v>343</v>
      </c>
      <c r="DM15" s="241" t="s">
        <v>347</v>
      </c>
      <c r="DN15" s="241" t="s">
        <v>642</v>
      </c>
      <c r="DO15" s="241" t="s">
        <v>343</v>
      </c>
      <c r="DP15" s="241" t="s">
        <v>343</v>
      </c>
      <c r="DQ15" s="241" t="s">
        <v>343</v>
      </c>
      <c r="DR15" s="241" t="s">
        <v>343</v>
      </c>
      <c r="DS15" s="241" t="s">
        <v>343</v>
      </c>
      <c r="DT15" s="241" t="s">
        <v>343</v>
      </c>
      <c r="DU15" s="241" t="s">
        <v>347</v>
      </c>
      <c r="DV15" s="241" t="s">
        <v>343</v>
      </c>
      <c r="DW15" s="241" t="s">
        <v>343</v>
      </c>
      <c r="DX15" s="241" t="s">
        <v>343</v>
      </c>
      <c r="DY15" s="241" t="s">
        <v>347</v>
      </c>
      <c r="DZ15" s="241" t="s">
        <v>641</v>
      </c>
      <c r="EA15" s="242" t="s">
        <v>343</v>
      </c>
      <c r="EB15" s="242" t="s">
        <v>343</v>
      </c>
      <c r="EC15" s="242" t="s">
        <v>343</v>
      </c>
      <c r="ED15" s="242" t="s">
        <v>343</v>
      </c>
      <c r="EE15" s="242" t="s">
        <v>360</v>
      </c>
      <c r="EF15" s="242" t="s">
        <v>343</v>
      </c>
      <c r="EG15" s="242" t="s">
        <v>347</v>
      </c>
      <c r="EH15" s="242" t="s">
        <v>343</v>
      </c>
      <c r="EI15" s="242" t="s">
        <v>373</v>
      </c>
      <c r="EJ15" s="242" t="s">
        <v>373</v>
      </c>
      <c r="EK15" s="242" t="s">
        <v>347</v>
      </c>
      <c r="EL15" s="242" t="s">
        <v>641</v>
      </c>
      <c r="EM15" s="307" t="s">
        <v>348</v>
      </c>
      <c r="EN15" s="269"/>
      <c r="EO15" s="312" t="s">
        <v>343</v>
      </c>
      <c r="EP15" s="204" t="s">
        <v>643</v>
      </c>
      <c r="EQ15" s="204" t="s">
        <v>644</v>
      </c>
      <c r="ER15" s="563" t="s">
        <v>343</v>
      </c>
      <c r="ES15" s="563" t="s">
        <v>343</v>
      </c>
      <c r="ET15" s="563" t="s">
        <v>343</v>
      </c>
      <c r="EU15" s="204" t="s">
        <v>369</v>
      </c>
      <c r="EV15" s="204" t="s">
        <v>645</v>
      </c>
      <c r="EW15" s="563" t="s">
        <v>347</v>
      </c>
      <c r="EX15" s="204" t="s">
        <v>348</v>
      </c>
      <c r="EY15" s="563" t="s">
        <v>343</v>
      </c>
      <c r="EZ15" s="204" t="s">
        <v>646</v>
      </c>
      <c r="FA15" s="563" t="s">
        <v>372</v>
      </c>
      <c r="FB15" s="563" t="s">
        <v>372</v>
      </c>
      <c r="FC15" s="563" t="s">
        <v>436</v>
      </c>
      <c r="FD15" s="563" t="s">
        <v>436</v>
      </c>
      <c r="FE15" s="563" t="s">
        <v>375</v>
      </c>
      <c r="FF15" s="563" t="s">
        <v>375</v>
      </c>
      <c r="FG15" s="563" t="s">
        <v>436</v>
      </c>
      <c r="FH15" s="563" t="s">
        <v>436</v>
      </c>
      <c r="FI15" s="563" t="s">
        <v>372</v>
      </c>
      <c r="FJ15" s="563" t="s">
        <v>372</v>
      </c>
      <c r="FK15" s="563" t="s">
        <v>373</v>
      </c>
      <c r="FL15" s="563" t="s">
        <v>436</v>
      </c>
      <c r="FM15" s="563" t="s">
        <v>375</v>
      </c>
      <c r="FN15" s="563" t="s">
        <v>375</v>
      </c>
      <c r="FO15" s="563" t="s">
        <v>373</v>
      </c>
      <c r="FP15" s="563" t="s">
        <v>373</v>
      </c>
      <c r="FQ15" s="204" t="s">
        <v>348</v>
      </c>
      <c r="FR15" s="563" t="s">
        <v>347</v>
      </c>
      <c r="FS15" s="555" t="s">
        <v>348</v>
      </c>
      <c r="FT15" s="555" t="s">
        <v>348</v>
      </c>
      <c r="FU15" s="563" t="s">
        <v>347</v>
      </c>
      <c r="FV15" s="555" t="s">
        <v>348</v>
      </c>
      <c r="FW15" s="555" t="s">
        <v>348</v>
      </c>
      <c r="FX15" s="563" t="s">
        <v>347</v>
      </c>
      <c r="FY15" s="555" t="s">
        <v>348</v>
      </c>
      <c r="FZ15" s="556" t="s">
        <v>348</v>
      </c>
      <c r="GA15" s="563" t="s">
        <v>347</v>
      </c>
      <c r="GB15" s="563" t="s">
        <v>347</v>
      </c>
      <c r="GC15" s="563" t="s">
        <v>373</v>
      </c>
      <c r="GD15" s="563" t="s">
        <v>373</v>
      </c>
      <c r="GE15" s="563" t="s">
        <v>343</v>
      </c>
      <c r="GF15" s="563" t="s">
        <v>343</v>
      </c>
      <c r="GG15" s="563" t="s">
        <v>343</v>
      </c>
      <c r="GH15" s="563" t="s">
        <v>343</v>
      </c>
      <c r="GI15" s="563" t="s">
        <v>343</v>
      </c>
      <c r="GJ15" s="563" t="s">
        <v>343</v>
      </c>
      <c r="GK15" s="563" t="s">
        <v>347</v>
      </c>
      <c r="GL15" s="563" t="s">
        <v>347</v>
      </c>
      <c r="GM15" s="563" t="s">
        <v>347</v>
      </c>
      <c r="GN15" s="563" t="s">
        <v>347</v>
      </c>
      <c r="GO15" s="563" t="s">
        <v>373</v>
      </c>
      <c r="GP15" s="564">
        <v>2007</v>
      </c>
      <c r="GQ15" s="205" t="s">
        <v>647</v>
      </c>
      <c r="GR15" s="205" t="s">
        <v>648</v>
      </c>
      <c r="GS15" s="564" t="s">
        <v>373</v>
      </c>
      <c r="GT15" s="564" t="s">
        <v>373</v>
      </c>
      <c r="GU15" s="564" t="s">
        <v>373</v>
      </c>
      <c r="GV15" s="564" t="s">
        <v>373</v>
      </c>
      <c r="GW15" s="564" t="s">
        <v>373</v>
      </c>
      <c r="GX15" s="313" t="s">
        <v>348</v>
      </c>
      <c r="GY15" s="553"/>
      <c r="GZ15" s="565" t="s">
        <v>347</v>
      </c>
      <c r="HA15" s="565" t="s">
        <v>347</v>
      </c>
      <c r="HB15" s="565" t="s">
        <v>347</v>
      </c>
      <c r="HC15" s="565" t="s">
        <v>347</v>
      </c>
      <c r="HD15" s="565" t="s">
        <v>343</v>
      </c>
      <c r="HE15" s="565" t="s">
        <v>347</v>
      </c>
      <c r="HF15" s="565" t="s">
        <v>373</v>
      </c>
      <c r="HG15" s="565" t="s">
        <v>373</v>
      </c>
      <c r="HH15" s="565" t="s">
        <v>373</v>
      </c>
      <c r="HI15" s="565" t="s">
        <v>507</v>
      </c>
      <c r="HJ15" s="239" t="s">
        <v>649</v>
      </c>
      <c r="HK15" s="565" t="s">
        <v>343</v>
      </c>
      <c r="HL15" s="641" t="s">
        <v>347</v>
      </c>
      <c r="HM15" s="655"/>
      <c r="HN15" s="238" t="str">
        <f>IF(ISBLANK('Dominican Republic 2015'!$G$157),"",'Dominican Republic 2015'!$G$157)</f>
        <v>Committee is trying to invite MERCK managers to join this year. This is a group that is part of the Committee and advocates permanently for CS. All of them are considered champions. USAID participates through its projects (MSH, DELIVER with CS Regional Initiative). Inside the MOH, there is a budget line, but it is not included in Ministry of Treasury, which makes it difficult to guarantee the contraceptive budget. National Social Security System Basic Plan. As contraceptives are procured by UNFPA,  taxes are exempted.</v>
      </c>
      <c r="HO15" s="566" t="s">
        <v>650</v>
      </c>
    </row>
    <row r="16" spans="1:223" ht="39.950000000000003" customHeight="1">
      <c r="A16" s="778" t="s">
        <v>651</v>
      </c>
      <c r="B16" s="599"/>
      <c r="C16" s="672" t="s">
        <v>343</v>
      </c>
      <c r="D16" s="240" t="s">
        <v>652</v>
      </c>
      <c r="E16" s="673" t="s">
        <v>343</v>
      </c>
      <c r="F16" s="240" t="s">
        <v>653</v>
      </c>
      <c r="G16" s="673" t="s">
        <v>343</v>
      </c>
      <c r="H16" s="240" t="s">
        <v>653</v>
      </c>
      <c r="I16" s="673" t="s">
        <v>347</v>
      </c>
      <c r="J16" s="554" t="s">
        <v>348</v>
      </c>
      <c r="K16" s="673" t="s">
        <v>343</v>
      </c>
      <c r="L16" s="240" t="s">
        <v>654</v>
      </c>
      <c r="M16" s="673" t="s">
        <v>343</v>
      </c>
      <c r="N16" s="240" t="s">
        <v>546</v>
      </c>
      <c r="O16" s="673" t="s">
        <v>343</v>
      </c>
      <c r="P16" s="240" t="s">
        <v>655</v>
      </c>
      <c r="Q16" s="673" t="s">
        <v>347</v>
      </c>
      <c r="R16" s="554" t="s">
        <v>348</v>
      </c>
      <c r="S16" s="673" t="s">
        <v>347</v>
      </c>
      <c r="T16" s="554" t="s">
        <v>348</v>
      </c>
      <c r="U16" s="673" t="s">
        <v>343</v>
      </c>
      <c r="V16" s="240" t="s">
        <v>656</v>
      </c>
      <c r="W16" s="673" t="s">
        <v>416</v>
      </c>
      <c r="X16" s="673" t="s">
        <v>343</v>
      </c>
      <c r="Y16" s="673" t="s">
        <v>343</v>
      </c>
      <c r="Z16" s="240" t="s">
        <v>657</v>
      </c>
      <c r="AA16" s="288" t="s">
        <v>658</v>
      </c>
      <c r="AB16" s="243"/>
      <c r="AC16" s="557" t="s">
        <v>356</v>
      </c>
      <c r="AD16" s="558" t="s">
        <v>357</v>
      </c>
      <c r="AE16" s="201">
        <v>1700000</v>
      </c>
      <c r="AF16" s="558" t="s">
        <v>659</v>
      </c>
      <c r="AG16" s="558" t="s">
        <v>660</v>
      </c>
      <c r="AH16" s="200" t="s">
        <v>661</v>
      </c>
      <c r="AI16" s="558" t="s">
        <v>347</v>
      </c>
      <c r="AJ16" s="559" t="s">
        <v>343</v>
      </c>
      <c r="AK16" s="201">
        <v>1500000</v>
      </c>
      <c r="AL16" s="680" t="s">
        <v>406</v>
      </c>
      <c r="AM16" s="200" t="s">
        <v>662</v>
      </c>
      <c r="AN16" s="200" t="s">
        <v>663</v>
      </c>
      <c r="AO16" s="201">
        <v>0</v>
      </c>
      <c r="AP16" s="558" t="s">
        <v>348</v>
      </c>
      <c r="AQ16" s="200" t="s">
        <v>348</v>
      </c>
      <c r="AR16" s="200" t="s">
        <v>664</v>
      </c>
      <c r="AS16" s="203">
        <v>1500000</v>
      </c>
      <c r="AT16" s="200" t="s">
        <v>348</v>
      </c>
      <c r="AU16" s="558" t="s">
        <v>343</v>
      </c>
      <c r="AV16" s="558" t="s">
        <v>343</v>
      </c>
      <c r="AW16" s="200" t="s">
        <v>348</v>
      </c>
      <c r="AX16" s="201">
        <v>1700000</v>
      </c>
      <c r="AY16" s="560" t="s">
        <v>406</v>
      </c>
      <c r="AZ16" s="201" t="s">
        <v>665</v>
      </c>
      <c r="BA16" s="200" t="s">
        <v>348</v>
      </c>
      <c r="BB16" s="558" t="s">
        <v>347</v>
      </c>
      <c r="BC16" s="201" t="s">
        <v>348</v>
      </c>
      <c r="BD16" s="201">
        <v>0</v>
      </c>
      <c r="BE16" s="560" t="s">
        <v>348</v>
      </c>
      <c r="BF16" s="201" t="s">
        <v>348</v>
      </c>
      <c r="BG16" s="200" t="s">
        <v>348</v>
      </c>
      <c r="BH16" s="203">
        <v>1700000</v>
      </c>
      <c r="BI16" s="200" t="s">
        <v>348</v>
      </c>
      <c r="BJ16" s="200" t="s">
        <v>347</v>
      </c>
      <c r="BK16" s="201" t="s">
        <v>348</v>
      </c>
      <c r="BL16" s="201">
        <v>0</v>
      </c>
      <c r="BM16" s="559" t="s">
        <v>348</v>
      </c>
      <c r="BN16" s="201" t="s">
        <v>348</v>
      </c>
      <c r="BO16" s="200" t="s">
        <v>348</v>
      </c>
      <c r="BP16" s="200" t="s">
        <v>347</v>
      </c>
      <c r="BQ16" s="201">
        <v>0</v>
      </c>
      <c r="BR16" s="560" t="s">
        <v>348</v>
      </c>
      <c r="BS16" s="202" t="s">
        <v>348</v>
      </c>
      <c r="BT16" s="201" t="s">
        <v>348</v>
      </c>
      <c r="BU16" s="200" t="s">
        <v>347</v>
      </c>
      <c r="BV16" s="201">
        <v>0</v>
      </c>
      <c r="BW16" s="200" t="s">
        <v>348</v>
      </c>
      <c r="BX16" s="201" t="s">
        <v>348</v>
      </c>
      <c r="BY16" s="201" t="s">
        <v>348</v>
      </c>
      <c r="BZ16" s="203">
        <v>0</v>
      </c>
      <c r="CA16" s="201" t="s">
        <v>348</v>
      </c>
      <c r="CB16" s="561">
        <v>1</v>
      </c>
      <c r="CC16" s="200" t="s">
        <v>362</v>
      </c>
      <c r="CD16" s="561">
        <v>1</v>
      </c>
      <c r="CE16" s="200" t="s">
        <v>363</v>
      </c>
      <c r="CF16" s="561">
        <v>1</v>
      </c>
      <c r="CG16" s="200" t="s">
        <v>364</v>
      </c>
      <c r="CH16" s="558" t="s">
        <v>343</v>
      </c>
      <c r="CI16" s="200" t="s">
        <v>363</v>
      </c>
      <c r="CJ16" s="200" t="s">
        <v>556</v>
      </c>
      <c r="CK16" s="200" t="s">
        <v>348</v>
      </c>
      <c r="CL16" s="200" t="s">
        <v>347</v>
      </c>
      <c r="CM16" s="414" t="s">
        <v>348</v>
      </c>
      <c r="CN16" s="562" t="s">
        <v>343</v>
      </c>
      <c r="CO16" s="415" t="s">
        <v>666</v>
      </c>
      <c r="CP16" s="308"/>
      <c r="CQ16" s="311" t="s">
        <v>343</v>
      </c>
      <c r="CR16" s="206" t="s">
        <v>343</v>
      </c>
      <c r="CS16" s="206" t="s">
        <v>343</v>
      </c>
      <c r="CT16" s="206" t="s">
        <v>343</v>
      </c>
      <c r="CU16" s="206" t="s">
        <v>343</v>
      </c>
      <c r="CV16" s="206" t="s">
        <v>343</v>
      </c>
      <c r="CW16" s="206" t="s">
        <v>343</v>
      </c>
      <c r="CX16" s="206" t="s">
        <v>343</v>
      </c>
      <c r="CY16" s="206" t="s">
        <v>343</v>
      </c>
      <c r="CZ16" s="206" t="s">
        <v>343</v>
      </c>
      <c r="DA16" s="206" t="s">
        <v>347</v>
      </c>
      <c r="DB16" s="206" t="s">
        <v>667</v>
      </c>
      <c r="DC16" s="241" t="s">
        <v>343</v>
      </c>
      <c r="DD16" s="241" t="s">
        <v>347</v>
      </c>
      <c r="DE16" s="241" t="s">
        <v>343</v>
      </c>
      <c r="DF16" s="241" t="s">
        <v>347</v>
      </c>
      <c r="DG16" s="241" t="s">
        <v>343</v>
      </c>
      <c r="DH16" s="241" t="s">
        <v>343</v>
      </c>
      <c r="DI16" s="241" t="s">
        <v>343</v>
      </c>
      <c r="DJ16" s="241" t="s">
        <v>347</v>
      </c>
      <c r="DK16" s="241" t="s">
        <v>343</v>
      </c>
      <c r="DL16" s="241" t="s">
        <v>343</v>
      </c>
      <c r="DM16" s="241" t="s">
        <v>347</v>
      </c>
      <c r="DN16" s="241" t="s">
        <v>348</v>
      </c>
      <c r="DO16" s="241" t="s">
        <v>343</v>
      </c>
      <c r="DP16" s="241" t="s">
        <v>347</v>
      </c>
      <c r="DQ16" s="241" t="s">
        <v>343</v>
      </c>
      <c r="DR16" s="241" t="s">
        <v>343</v>
      </c>
      <c r="DS16" s="241" t="s">
        <v>343</v>
      </c>
      <c r="DT16" s="241" t="s">
        <v>343</v>
      </c>
      <c r="DU16" s="241" t="s">
        <v>343</v>
      </c>
      <c r="DV16" s="241" t="s">
        <v>343</v>
      </c>
      <c r="DW16" s="241" t="s">
        <v>343</v>
      </c>
      <c r="DX16" s="241" t="s">
        <v>343</v>
      </c>
      <c r="DY16" s="241" t="s">
        <v>343</v>
      </c>
      <c r="DZ16" s="241" t="s">
        <v>348</v>
      </c>
      <c r="EA16" s="242" t="s">
        <v>343</v>
      </c>
      <c r="EB16" s="242" t="s">
        <v>360</v>
      </c>
      <c r="EC16" s="242" t="s">
        <v>343</v>
      </c>
      <c r="ED16" s="242" t="s">
        <v>343</v>
      </c>
      <c r="EE16" s="242" t="s">
        <v>343</v>
      </c>
      <c r="EF16" s="242" t="s">
        <v>343</v>
      </c>
      <c r="EG16" s="242" t="s">
        <v>343</v>
      </c>
      <c r="EH16" s="242" t="s">
        <v>343</v>
      </c>
      <c r="EI16" s="242" t="s">
        <v>347</v>
      </c>
      <c r="EJ16" s="242" t="s">
        <v>347</v>
      </c>
      <c r="EK16" s="242" t="s">
        <v>347</v>
      </c>
      <c r="EL16" s="242" t="s">
        <v>348</v>
      </c>
      <c r="EM16" s="307" t="s">
        <v>348</v>
      </c>
      <c r="EN16" s="269"/>
      <c r="EO16" s="312" t="s">
        <v>343</v>
      </c>
      <c r="EP16" s="204" t="s">
        <v>668</v>
      </c>
      <c r="EQ16" s="578" t="s">
        <v>669</v>
      </c>
      <c r="ER16" s="563" t="s">
        <v>343</v>
      </c>
      <c r="ES16" s="563" t="s">
        <v>343</v>
      </c>
      <c r="ET16" s="563" t="s">
        <v>343</v>
      </c>
      <c r="EU16" s="204" t="s">
        <v>670</v>
      </c>
      <c r="EV16" s="204" t="s">
        <v>671</v>
      </c>
      <c r="EW16" s="563" t="s">
        <v>347</v>
      </c>
      <c r="EX16" s="204" t="s">
        <v>348</v>
      </c>
      <c r="EY16" s="563" t="s">
        <v>343</v>
      </c>
      <c r="EZ16" s="204" t="s">
        <v>672</v>
      </c>
      <c r="FA16" s="563" t="s">
        <v>372</v>
      </c>
      <c r="FB16" s="563" t="s">
        <v>372</v>
      </c>
      <c r="FC16" s="563" t="s">
        <v>372</v>
      </c>
      <c r="FD16" s="563" t="s">
        <v>372</v>
      </c>
      <c r="FE16" s="563" t="s">
        <v>373</v>
      </c>
      <c r="FF16" s="563" t="s">
        <v>375</v>
      </c>
      <c r="FG16" s="563" t="s">
        <v>562</v>
      </c>
      <c r="FH16" s="563" t="s">
        <v>375</v>
      </c>
      <c r="FI16" s="563" t="s">
        <v>372</v>
      </c>
      <c r="FJ16" s="563" t="s">
        <v>372</v>
      </c>
      <c r="FK16" s="563" t="s">
        <v>373</v>
      </c>
      <c r="FL16" s="563" t="s">
        <v>375</v>
      </c>
      <c r="FM16" s="563" t="s">
        <v>673</v>
      </c>
      <c r="FN16" s="563" t="s">
        <v>673</v>
      </c>
      <c r="FO16" s="563" t="s">
        <v>373</v>
      </c>
      <c r="FP16" s="563" t="s">
        <v>360</v>
      </c>
      <c r="FQ16" s="204" t="s">
        <v>348</v>
      </c>
      <c r="FR16" s="563" t="s">
        <v>347</v>
      </c>
      <c r="FS16" s="555" t="s">
        <v>348</v>
      </c>
      <c r="FT16" s="555" t="s">
        <v>348</v>
      </c>
      <c r="FU16" s="563" t="s">
        <v>347</v>
      </c>
      <c r="FV16" s="555" t="s">
        <v>348</v>
      </c>
      <c r="FW16" s="555" t="s">
        <v>348</v>
      </c>
      <c r="FX16" s="563" t="s">
        <v>347</v>
      </c>
      <c r="FY16" s="555" t="s">
        <v>348</v>
      </c>
      <c r="FZ16" s="556" t="s">
        <v>348</v>
      </c>
      <c r="GA16" s="563" t="s">
        <v>347</v>
      </c>
      <c r="GB16" s="563" t="s">
        <v>347</v>
      </c>
      <c r="GC16" s="563" t="s">
        <v>373</v>
      </c>
      <c r="GD16" s="563" t="s">
        <v>373</v>
      </c>
      <c r="GE16" s="563" t="s">
        <v>343</v>
      </c>
      <c r="GF16" s="563" t="s">
        <v>347</v>
      </c>
      <c r="GG16" s="563" t="s">
        <v>343</v>
      </c>
      <c r="GH16" s="563" t="s">
        <v>347</v>
      </c>
      <c r="GI16" s="563" t="s">
        <v>343</v>
      </c>
      <c r="GJ16" s="563" t="s">
        <v>343</v>
      </c>
      <c r="GK16" s="563" t="s">
        <v>347</v>
      </c>
      <c r="GL16" s="563" t="s">
        <v>347</v>
      </c>
      <c r="GM16" s="563" t="s">
        <v>347</v>
      </c>
      <c r="GN16" s="563" t="s">
        <v>347</v>
      </c>
      <c r="GO16" s="563" t="s">
        <v>360</v>
      </c>
      <c r="GP16" s="564">
        <v>2010</v>
      </c>
      <c r="GQ16" s="205" t="s">
        <v>674</v>
      </c>
      <c r="GR16" s="205" t="s">
        <v>675</v>
      </c>
      <c r="GS16" s="564" t="s">
        <v>373</v>
      </c>
      <c r="GT16" s="564" t="s">
        <v>373</v>
      </c>
      <c r="GU16" s="564" t="s">
        <v>373</v>
      </c>
      <c r="GV16" s="564" t="s">
        <v>373</v>
      </c>
      <c r="GW16" s="564" t="s">
        <v>373</v>
      </c>
      <c r="GX16" s="313" t="s">
        <v>348</v>
      </c>
      <c r="GY16" s="553"/>
      <c r="GZ16" s="565" t="s">
        <v>343</v>
      </c>
      <c r="HA16" s="565" t="s">
        <v>373</v>
      </c>
      <c r="HB16" s="565" t="s">
        <v>343</v>
      </c>
      <c r="HC16" s="565" t="s">
        <v>373</v>
      </c>
      <c r="HD16" s="565" t="s">
        <v>347</v>
      </c>
      <c r="HE16" s="565" t="s">
        <v>347</v>
      </c>
      <c r="HF16" s="565" t="s">
        <v>373</v>
      </c>
      <c r="HG16" s="565" t="s">
        <v>373</v>
      </c>
      <c r="HH16" s="565" t="s">
        <v>373</v>
      </c>
      <c r="HI16" s="565" t="s">
        <v>676</v>
      </c>
      <c r="HJ16" s="239" t="s">
        <v>677</v>
      </c>
      <c r="HK16" s="565" t="s">
        <v>347</v>
      </c>
      <c r="HL16" s="641" t="s">
        <v>343</v>
      </c>
      <c r="HM16" s="655"/>
      <c r="HN16" s="238" t="str">
        <f>IF(ISBLANK('El Salvador 2015'!$G$157),"",'El Salvador 2015'!$G$157)</f>
        <v>An institutional task force has been organized. They have analyzed the whole procurement process through UNFPA as a third-party procurement agent, identifying bottlenecks and proposing solutions to avoid stockouts.</v>
      </c>
      <c r="HO16" s="566" t="s">
        <v>650</v>
      </c>
    </row>
    <row r="17" spans="1:223" ht="39.950000000000003" customHeight="1">
      <c r="A17" s="778" t="s">
        <v>678</v>
      </c>
      <c r="B17" s="694"/>
      <c r="C17" s="672" t="s">
        <v>343</v>
      </c>
      <c r="D17" s="240" t="s">
        <v>679</v>
      </c>
      <c r="E17" s="673" t="s">
        <v>343</v>
      </c>
      <c r="F17" s="240" t="s">
        <v>680</v>
      </c>
      <c r="G17" s="673" t="s">
        <v>343</v>
      </c>
      <c r="H17" s="240" t="s">
        <v>681</v>
      </c>
      <c r="I17" s="673" t="s">
        <v>347</v>
      </c>
      <c r="J17" s="554" t="s">
        <v>348</v>
      </c>
      <c r="K17" s="673" t="s">
        <v>343</v>
      </c>
      <c r="L17" s="240" t="s">
        <v>682</v>
      </c>
      <c r="M17" s="673" t="s">
        <v>343</v>
      </c>
      <c r="N17" s="240" t="s">
        <v>386</v>
      </c>
      <c r="O17" s="673" t="s">
        <v>343</v>
      </c>
      <c r="P17" s="240" t="s">
        <v>683</v>
      </c>
      <c r="Q17" s="673" t="s">
        <v>347</v>
      </c>
      <c r="R17" s="554" t="s">
        <v>348</v>
      </c>
      <c r="S17" s="673" t="s">
        <v>343</v>
      </c>
      <c r="T17" s="240" t="s">
        <v>684</v>
      </c>
      <c r="U17" s="673" t="s">
        <v>343</v>
      </c>
      <c r="V17" s="240" t="s">
        <v>685</v>
      </c>
      <c r="W17" s="673" t="s">
        <v>602</v>
      </c>
      <c r="X17" s="673" t="s">
        <v>347</v>
      </c>
      <c r="Y17" s="673" t="s">
        <v>343</v>
      </c>
      <c r="Z17" s="240" t="s">
        <v>683</v>
      </c>
      <c r="AA17" s="288" t="s">
        <v>686</v>
      </c>
      <c r="AB17" s="243"/>
      <c r="AC17" s="557" t="s">
        <v>419</v>
      </c>
      <c r="AD17" s="558" t="s">
        <v>420</v>
      </c>
      <c r="AE17" s="201">
        <v>25976827</v>
      </c>
      <c r="AF17" s="558" t="s">
        <v>421</v>
      </c>
      <c r="AG17" s="558" t="s">
        <v>422</v>
      </c>
      <c r="AH17" s="200" t="s">
        <v>687</v>
      </c>
      <c r="AI17" s="558" t="s">
        <v>343</v>
      </c>
      <c r="AJ17" s="559" t="s">
        <v>343</v>
      </c>
      <c r="AK17" s="201">
        <v>790000</v>
      </c>
      <c r="AL17" s="558" t="s">
        <v>688</v>
      </c>
      <c r="AM17" s="200" t="s">
        <v>689</v>
      </c>
      <c r="AN17" s="200" t="s">
        <v>348</v>
      </c>
      <c r="AO17" s="201">
        <v>19480000</v>
      </c>
      <c r="AP17" s="558" t="s">
        <v>688</v>
      </c>
      <c r="AQ17" s="200" t="s">
        <v>689</v>
      </c>
      <c r="AR17" s="200" t="s">
        <v>348</v>
      </c>
      <c r="AS17" s="203">
        <v>20270000</v>
      </c>
      <c r="AT17" s="200" t="s">
        <v>348</v>
      </c>
      <c r="AU17" s="558" t="s">
        <v>343</v>
      </c>
      <c r="AV17" s="558" t="s">
        <v>347</v>
      </c>
      <c r="AW17" s="200" t="s">
        <v>348</v>
      </c>
      <c r="AX17" s="201">
        <v>0</v>
      </c>
      <c r="AY17" s="560" t="s">
        <v>690</v>
      </c>
      <c r="AZ17" s="201" t="s">
        <v>483</v>
      </c>
      <c r="BA17" s="200" t="s">
        <v>691</v>
      </c>
      <c r="BB17" s="558" t="s">
        <v>343</v>
      </c>
      <c r="BC17" s="201" t="s">
        <v>692</v>
      </c>
      <c r="BD17" s="201">
        <v>11061926</v>
      </c>
      <c r="BE17" s="560" t="s">
        <v>690</v>
      </c>
      <c r="BF17" s="201" t="s">
        <v>483</v>
      </c>
      <c r="BG17" s="200" t="s">
        <v>348</v>
      </c>
      <c r="BH17" s="203">
        <v>11061926</v>
      </c>
      <c r="BI17" s="200" t="s">
        <v>348</v>
      </c>
      <c r="BJ17" s="558" t="s">
        <v>343</v>
      </c>
      <c r="BK17" s="201" t="s">
        <v>693</v>
      </c>
      <c r="BL17" s="201">
        <v>13618089</v>
      </c>
      <c r="BM17" s="559" t="s">
        <v>688</v>
      </c>
      <c r="BN17" s="201" t="s">
        <v>615</v>
      </c>
      <c r="BO17" s="200" t="s">
        <v>694</v>
      </c>
      <c r="BP17" s="558" t="s">
        <v>360</v>
      </c>
      <c r="BQ17" s="201" t="s">
        <v>348</v>
      </c>
      <c r="BR17" s="560" t="s">
        <v>348</v>
      </c>
      <c r="BS17" s="202" t="s">
        <v>348</v>
      </c>
      <c r="BT17" s="201" t="s">
        <v>348</v>
      </c>
      <c r="BU17" s="558" t="s">
        <v>347</v>
      </c>
      <c r="BV17" s="201">
        <v>0</v>
      </c>
      <c r="BW17" s="200" t="s">
        <v>348</v>
      </c>
      <c r="BX17" s="201" t="s">
        <v>348</v>
      </c>
      <c r="BY17" s="201" t="s">
        <v>348</v>
      </c>
      <c r="BZ17" s="203">
        <v>13618089</v>
      </c>
      <c r="CA17" s="201" t="s">
        <v>348</v>
      </c>
      <c r="CB17" s="561">
        <v>0.44821390910823999</v>
      </c>
      <c r="CC17" s="200" t="s">
        <v>362</v>
      </c>
      <c r="CD17" s="561">
        <v>1</v>
      </c>
      <c r="CE17" s="200" t="s">
        <v>695</v>
      </c>
      <c r="CF17" s="561">
        <v>0.95007812155041105</v>
      </c>
      <c r="CG17" s="200" t="s">
        <v>364</v>
      </c>
      <c r="CH17" s="558" t="s">
        <v>348</v>
      </c>
      <c r="CI17" s="200" t="s">
        <v>363</v>
      </c>
      <c r="CJ17" s="200" t="s">
        <v>426</v>
      </c>
      <c r="CK17" s="200" t="s">
        <v>696</v>
      </c>
      <c r="CL17" s="200" t="s">
        <v>343</v>
      </c>
      <c r="CM17" s="414" t="s">
        <v>348</v>
      </c>
      <c r="CN17" s="562" t="s">
        <v>343</v>
      </c>
      <c r="CO17" s="415" t="s">
        <v>697</v>
      </c>
      <c r="CP17" s="308"/>
      <c r="CQ17" s="311" t="s">
        <v>343</v>
      </c>
      <c r="CR17" s="206" t="s">
        <v>343</v>
      </c>
      <c r="CS17" s="206" t="s">
        <v>343</v>
      </c>
      <c r="CT17" s="206" t="s">
        <v>343</v>
      </c>
      <c r="CU17" s="206" t="s">
        <v>343</v>
      </c>
      <c r="CV17" s="206" t="s">
        <v>343</v>
      </c>
      <c r="CW17" s="206" t="s">
        <v>347</v>
      </c>
      <c r="CX17" s="206" t="s">
        <v>343</v>
      </c>
      <c r="CY17" s="206" t="s">
        <v>343</v>
      </c>
      <c r="CZ17" s="206" t="s">
        <v>343</v>
      </c>
      <c r="DA17" s="206" t="s">
        <v>347</v>
      </c>
      <c r="DB17" s="206" t="s">
        <v>348</v>
      </c>
      <c r="DC17" s="241" t="s">
        <v>343</v>
      </c>
      <c r="DD17" s="241" t="s">
        <v>343</v>
      </c>
      <c r="DE17" s="241" t="s">
        <v>343</v>
      </c>
      <c r="DF17" s="241" t="s">
        <v>343</v>
      </c>
      <c r="DG17" s="241" t="s">
        <v>343</v>
      </c>
      <c r="DH17" s="241" t="s">
        <v>343</v>
      </c>
      <c r="DI17" s="241" t="s">
        <v>347</v>
      </c>
      <c r="DJ17" s="241" t="s">
        <v>343</v>
      </c>
      <c r="DK17" s="241" t="s">
        <v>343</v>
      </c>
      <c r="DL17" s="241" t="s">
        <v>343</v>
      </c>
      <c r="DM17" s="241" t="s">
        <v>347</v>
      </c>
      <c r="DN17" s="241" t="s">
        <v>348</v>
      </c>
      <c r="DO17" s="241" t="s">
        <v>343</v>
      </c>
      <c r="DP17" s="241" t="s">
        <v>343</v>
      </c>
      <c r="DQ17" s="241" t="s">
        <v>343</v>
      </c>
      <c r="DR17" s="241" t="s">
        <v>343</v>
      </c>
      <c r="DS17" s="241" t="s">
        <v>343</v>
      </c>
      <c r="DT17" s="241" t="s">
        <v>343</v>
      </c>
      <c r="DU17" s="241" t="s">
        <v>347</v>
      </c>
      <c r="DV17" s="241" t="s">
        <v>343</v>
      </c>
      <c r="DW17" s="241" t="s">
        <v>343</v>
      </c>
      <c r="DX17" s="241" t="s">
        <v>343</v>
      </c>
      <c r="DY17" s="241" t="s">
        <v>347</v>
      </c>
      <c r="DZ17" s="241" t="s">
        <v>348</v>
      </c>
      <c r="EA17" s="242" t="s">
        <v>343</v>
      </c>
      <c r="EB17" s="242" t="s">
        <v>343</v>
      </c>
      <c r="EC17" s="242" t="s">
        <v>343</v>
      </c>
      <c r="ED17" s="242" t="s">
        <v>343</v>
      </c>
      <c r="EE17" s="242" t="s">
        <v>343</v>
      </c>
      <c r="EF17" s="242" t="s">
        <v>343</v>
      </c>
      <c r="EG17" s="242" t="s">
        <v>343</v>
      </c>
      <c r="EH17" s="242" t="s">
        <v>343</v>
      </c>
      <c r="EI17" s="242" t="s">
        <v>347</v>
      </c>
      <c r="EJ17" s="242" t="s">
        <v>347</v>
      </c>
      <c r="EK17" s="242" t="s">
        <v>347</v>
      </c>
      <c r="EL17" s="242" t="s">
        <v>348</v>
      </c>
      <c r="EM17" s="307" t="s">
        <v>348</v>
      </c>
      <c r="EN17" s="269"/>
      <c r="EO17" s="756" t="s">
        <v>343</v>
      </c>
      <c r="EP17" s="204" t="s">
        <v>698</v>
      </c>
      <c r="EQ17" s="204" t="s">
        <v>699</v>
      </c>
      <c r="ER17" s="563" t="s">
        <v>343</v>
      </c>
      <c r="ES17" s="563" t="s">
        <v>343</v>
      </c>
      <c r="ET17" s="563" t="s">
        <v>347</v>
      </c>
      <c r="EU17" s="204" t="s">
        <v>348</v>
      </c>
      <c r="EV17" s="204" t="s">
        <v>348</v>
      </c>
      <c r="EW17" s="563" t="s">
        <v>347</v>
      </c>
      <c r="EX17" s="204" t="s">
        <v>348</v>
      </c>
      <c r="EY17" s="563" t="s">
        <v>343</v>
      </c>
      <c r="EZ17" s="204" t="s">
        <v>700</v>
      </c>
      <c r="FA17" s="563" t="s">
        <v>701</v>
      </c>
      <c r="FB17" s="563" t="s">
        <v>463</v>
      </c>
      <c r="FC17" s="563" t="s">
        <v>701</v>
      </c>
      <c r="FD17" s="563" t="s">
        <v>463</v>
      </c>
      <c r="FE17" s="563" t="s">
        <v>701</v>
      </c>
      <c r="FF17" s="563" t="s">
        <v>702</v>
      </c>
      <c r="FG17" s="563" t="s">
        <v>463</v>
      </c>
      <c r="FH17" s="563" t="s">
        <v>702</v>
      </c>
      <c r="FI17" s="563" t="s">
        <v>701</v>
      </c>
      <c r="FJ17" s="563" t="s">
        <v>463</v>
      </c>
      <c r="FK17" s="563" t="s">
        <v>701</v>
      </c>
      <c r="FL17" s="563" t="s">
        <v>463</v>
      </c>
      <c r="FM17" s="563" t="s">
        <v>562</v>
      </c>
      <c r="FN17" s="563" t="s">
        <v>702</v>
      </c>
      <c r="FO17" s="563" t="s">
        <v>373</v>
      </c>
      <c r="FP17" s="563" t="s">
        <v>373</v>
      </c>
      <c r="FQ17" s="204" t="s">
        <v>348</v>
      </c>
      <c r="FR17" s="563" t="s">
        <v>347</v>
      </c>
      <c r="FS17" s="555" t="s">
        <v>348</v>
      </c>
      <c r="FT17" s="555" t="s">
        <v>348</v>
      </c>
      <c r="FU17" s="563" t="s">
        <v>347</v>
      </c>
      <c r="FV17" s="555" t="s">
        <v>348</v>
      </c>
      <c r="FW17" s="555" t="s">
        <v>348</v>
      </c>
      <c r="FX17" s="563" t="s">
        <v>347</v>
      </c>
      <c r="FY17" s="555" t="s">
        <v>348</v>
      </c>
      <c r="FZ17" s="556" t="s">
        <v>348</v>
      </c>
      <c r="GA17" s="563" t="s">
        <v>347</v>
      </c>
      <c r="GB17" s="563" t="s">
        <v>347</v>
      </c>
      <c r="GC17" s="563" t="s">
        <v>373</v>
      </c>
      <c r="GD17" s="563" t="s">
        <v>373</v>
      </c>
      <c r="GE17" s="563" t="s">
        <v>343</v>
      </c>
      <c r="GF17" s="563" t="s">
        <v>343</v>
      </c>
      <c r="GG17" s="563" t="s">
        <v>343</v>
      </c>
      <c r="GH17" s="563" t="s">
        <v>343</v>
      </c>
      <c r="GI17" s="563" t="s">
        <v>343</v>
      </c>
      <c r="GJ17" s="563" t="s">
        <v>343</v>
      </c>
      <c r="GK17" s="563" t="s">
        <v>343</v>
      </c>
      <c r="GL17" s="563" t="s">
        <v>343</v>
      </c>
      <c r="GM17" s="563" t="s">
        <v>347</v>
      </c>
      <c r="GN17" s="563" t="s">
        <v>347</v>
      </c>
      <c r="GO17" s="563" t="s">
        <v>373</v>
      </c>
      <c r="GP17" s="564">
        <v>2010</v>
      </c>
      <c r="GQ17" s="205" t="s">
        <v>703</v>
      </c>
      <c r="GR17" s="205" t="s">
        <v>704</v>
      </c>
      <c r="GS17" s="564">
        <v>2010</v>
      </c>
      <c r="GT17" s="564" t="s">
        <v>347</v>
      </c>
      <c r="GU17" s="564" t="s">
        <v>347</v>
      </c>
      <c r="GV17" s="564" t="s">
        <v>343</v>
      </c>
      <c r="GW17" s="564" t="s">
        <v>347</v>
      </c>
      <c r="GX17" s="313" t="s">
        <v>348</v>
      </c>
      <c r="GY17" s="553"/>
      <c r="GZ17" s="565" t="s">
        <v>347</v>
      </c>
      <c r="HA17" s="565" t="s">
        <v>347</v>
      </c>
      <c r="HB17" s="565" t="s">
        <v>347</v>
      </c>
      <c r="HC17" s="565" t="s">
        <v>347</v>
      </c>
      <c r="HD17" s="565" t="s">
        <v>347</v>
      </c>
      <c r="HE17" s="565" t="s">
        <v>347</v>
      </c>
      <c r="HF17" s="565" t="s">
        <v>373</v>
      </c>
      <c r="HG17" s="565" t="s">
        <v>347</v>
      </c>
      <c r="HH17" s="565" t="s">
        <v>347</v>
      </c>
      <c r="HI17" s="565" t="s">
        <v>373</v>
      </c>
      <c r="HJ17" s="239" t="s">
        <v>705</v>
      </c>
      <c r="HK17" s="565" t="s">
        <v>347</v>
      </c>
      <c r="HL17" s="641" t="s">
        <v>347</v>
      </c>
      <c r="HM17" s="655"/>
      <c r="HN17" s="693" t="str">
        <f>IF(ISBLANK('Ethiopia 2015'!$G$157),"",'Ethiopia 2015'!$G$157)</f>
        <v>The stock out of contraceptives for the major contraceptives, including oral contraceptives, Injectables, Condom, Implant, and IUCD were below 4%. There was no stock out at central level for the above indicated products in the fiscal year.</v>
      </c>
      <c r="HO17" s="566" t="s">
        <v>466</v>
      </c>
    </row>
    <row r="18" spans="1:223" ht="39.950000000000003" customHeight="1">
      <c r="A18" s="778" t="s">
        <v>706</v>
      </c>
      <c r="B18" s="694"/>
      <c r="C18" s="672" t="s">
        <v>343</v>
      </c>
      <c r="D18" s="240" t="s">
        <v>707</v>
      </c>
      <c r="E18" s="673" t="s">
        <v>343</v>
      </c>
      <c r="F18" s="240" t="s">
        <v>708</v>
      </c>
      <c r="G18" s="673" t="s">
        <v>347</v>
      </c>
      <c r="H18" s="554" t="s">
        <v>348</v>
      </c>
      <c r="I18" s="673" t="s">
        <v>347</v>
      </c>
      <c r="J18" s="554" t="s">
        <v>348</v>
      </c>
      <c r="K18" s="673" t="s">
        <v>343</v>
      </c>
      <c r="L18" s="240" t="s">
        <v>709</v>
      </c>
      <c r="M18" s="673" t="s">
        <v>343</v>
      </c>
      <c r="N18" s="240" t="s">
        <v>710</v>
      </c>
      <c r="O18" s="673" t="s">
        <v>343</v>
      </c>
      <c r="P18" s="240" t="s">
        <v>711</v>
      </c>
      <c r="Q18" s="673" t="s">
        <v>373</v>
      </c>
      <c r="R18" s="554" t="s">
        <v>348</v>
      </c>
      <c r="S18" s="673" t="s">
        <v>347</v>
      </c>
      <c r="T18" s="554" t="s">
        <v>348</v>
      </c>
      <c r="U18" s="673" t="s">
        <v>343</v>
      </c>
      <c r="V18" s="240" t="s">
        <v>712</v>
      </c>
      <c r="W18" s="673" t="s">
        <v>416</v>
      </c>
      <c r="X18" s="673" t="s">
        <v>347</v>
      </c>
      <c r="Y18" s="673" t="s">
        <v>343</v>
      </c>
      <c r="Z18" s="240" t="s">
        <v>713</v>
      </c>
      <c r="AA18" s="288" t="s">
        <v>360</v>
      </c>
      <c r="AB18" s="243"/>
      <c r="AC18" s="557" t="s">
        <v>356</v>
      </c>
      <c r="AD18" s="558" t="s">
        <v>357</v>
      </c>
      <c r="AE18" s="201" t="s">
        <v>714</v>
      </c>
      <c r="AF18" s="558" t="s">
        <v>452</v>
      </c>
      <c r="AG18" s="558" t="s">
        <v>715</v>
      </c>
      <c r="AH18" s="200" t="s">
        <v>716</v>
      </c>
      <c r="AI18" s="558" t="s">
        <v>347</v>
      </c>
      <c r="AJ18" s="559" t="s">
        <v>347</v>
      </c>
      <c r="AK18" s="201">
        <v>0</v>
      </c>
      <c r="AL18" s="558" t="s">
        <v>348</v>
      </c>
      <c r="AM18" s="200" t="s">
        <v>348</v>
      </c>
      <c r="AN18" s="200" t="s">
        <v>348</v>
      </c>
      <c r="AO18" s="201">
        <v>0</v>
      </c>
      <c r="AP18" s="558" t="s">
        <v>348</v>
      </c>
      <c r="AQ18" s="200" t="s">
        <v>348</v>
      </c>
      <c r="AR18" s="200" t="s">
        <v>348</v>
      </c>
      <c r="AS18" s="203">
        <v>0</v>
      </c>
      <c r="AT18" s="200" t="s">
        <v>717</v>
      </c>
      <c r="AU18" s="558" t="s">
        <v>347</v>
      </c>
      <c r="AV18" s="558" t="s">
        <v>347</v>
      </c>
      <c r="AW18" s="200" t="s">
        <v>348</v>
      </c>
      <c r="AX18" s="201">
        <v>0</v>
      </c>
      <c r="AY18" s="560" t="s">
        <v>348</v>
      </c>
      <c r="AZ18" s="201" t="s">
        <v>348</v>
      </c>
      <c r="BA18" s="200" t="s">
        <v>348</v>
      </c>
      <c r="BB18" s="558" t="s">
        <v>347</v>
      </c>
      <c r="BC18" s="201" t="s">
        <v>348</v>
      </c>
      <c r="BD18" s="201">
        <v>0</v>
      </c>
      <c r="BE18" s="560" t="s">
        <v>348</v>
      </c>
      <c r="BF18" s="201" t="s">
        <v>348</v>
      </c>
      <c r="BG18" s="200" t="s">
        <v>348</v>
      </c>
      <c r="BH18" s="203">
        <v>0</v>
      </c>
      <c r="BI18" s="200" t="s">
        <v>718</v>
      </c>
      <c r="BJ18" s="558" t="s">
        <v>343</v>
      </c>
      <c r="BK18" s="201" t="s">
        <v>719</v>
      </c>
      <c r="BL18" s="201">
        <v>257725.2</v>
      </c>
      <c r="BM18" s="559" t="s">
        <v>720</v>
      </c>
      <c r="BN18" s="201" t="s">
        <v>721</v>
      </c>
      <c r="BO18" s="200" t="s">
        <v>722</v>
      </c>
      <c r="BP18" s="558" t="s">
        <v>347</v>
      </c>
      <c r="BQ18" s="201">
        <v>0</v>
      </c>
      <c r="BR18" s="560" t="s">
        <v>348</v>
      </c>
      <c r="BS18" s="202" t="s">
        <v>348</v>
      </c>
      <c r="BT18" s="201" t="s">
        <v>348</v>
      </c>
      <c r="BU18" s="558" t="s">
        <v>347</v>
      </c>
      <c r="BV18" s="201">
        <v>0</v>
      </c>
      <c r="BW18" s="200" t="s">
        <v>348</v>
      </c>
      <c r="BX18" s="201" t="s">
        <v>348</v>
      </c>
      <c r="BY18" s="201" t="s">
        <v>348</v>
      </c>
      <c r="BZ18" s="203">
        <v>257725.2</v>
      </c>
      <c r="CA18" s="201" t="s">
        <v>718</v>
      </c>
      <c r="CB18" s="561">
        <v>0</v>
      </c>
      <c r="CC18" s="200" t="s">
        <v>362</v>
      </c>
      <c r="CD18" s="561">
        <v>0</v>
      </c>
      <c r="CE18" s="200" t="s">
        <v>363</v>
      </c>
      <c r="CF18" s="561" t="s">
        <v>358</v>
      </c>
      <c r="CG18" s="200" t="s">
        <v>723</v>
      </c>
      <c r="CH18" s="558" t="s">
        <v>347</v>
      </c>
      <c r="CI18" s="200" t="s">
        <v>724</v>
      </c>
      <c r="CJ18" s="200" t="s">
        <v>373</v>
      </c>
      <c r="CK18" s="200" t="s">
        <v>348</v>
      </c>
      <c r="CL18" s="200" t="s">
        <v>348</v>
      </c>
      <c r="CM18" s="414" t="s">
        <v>348</v>
      </c>
      <c r="CN18" s="562" t="s">
        <v>347</v>
      </c>
      <c r="CO18" s="415" t="s">
        <v>348</v>
      </c>
      <c r="CP18" s="308"/>
      <c r="CQ18" s="311" t="s">
        <v>343</v>
      </c>
      <c r="CR18" s="206" t="s">
        <v>343</v>
      </c>
      <c r="CS18" s="206" t="s">
        <v>347</v>
      </c>
      <c r="CT18" s="206" t="s">
        <v>343</v>
      </c>
      <c r="CU18" s="206" t="s">
        <v>343</v>
      </c>
      <c r="CV18" s="206" t="s">
        <v>343</v>
      </c>
      <c r="CW18" s="206" t="s">
        <v>343</v>
      </c>
      <c r="CX18" s="206" t="s">
        <v>343</v>
      </c>
      <c r="CY18" s="206" t="s">
        <v>347</v>
      </c>
      <c r="CZ18" s="206" t="s">
        <v>343</v>
      </c>
      <c r="DA18" s="206" t="s">
        <v>343</v>
      </c>
      <c r="DB18" s="206" t="s">
        <v>348</v>
      </c>
      <c r="DC18" s="241" t="s">
        <v>373</v>
      </c>
      <c r="DD18" s="241" t="s">
        <v>373</v>
      </c>
      <c r="DE18" s="241" t="s">
        <v>373</v>
      </c>
      <c r="DF18" s="241" t="s">
        <v>373</v>
      </c>
      <c r="DG18" s="241" t="s">
        <v>373</v>
      </c>
      <c r="DH18" s="241" t="s">
        <v>373</v>
      </c>
      <c r="DI18" s="241" t="s">
        <v>373</v>
      </c>
      <c r="DJ18" s="241" t="s">
        <v>373</v>
      </c>
      <c r="DK18" s="241" t="s">
        <v>373</v>
      </c>
      <c r="DL18" s="241" t="s">
        <v>373</v>
      </c>
      <c r="DM18" s="241" t="s">
        <v>373</v>
      </c>
      <c r="DN18" s="241" t="s">
        <v>348</v>
      </c>
      <c r="DO18" s="241" t="s">
        <v>343</v>
      </c>
      <c r="DP18" s="241" t="s">
        <v>343</v>
      </c>
      <c r="DQ18" s="241" t="s">
        <v>347</v>
      </c>
      <c r="DR18" s="241" t="s">
        <v>343</v>
      </c>
      <c r="DS18" s="241" t="s">
        <v>343</v>
      </c>
      <c r="DT18" s="241" t="s">
        <v>343</v>
      </c>
      <c r="DU18" s="241" t="s">
        <v>347</v>
      </c>
      <c r="DV18" s="241" t="s">
        <v>347</v>
      </c>
      <c r="DW18" s="241" t="s">
        <v>347</v>
      </c>
      <c r="DX18" s="241" t="s">
        <v>347</v>
      </c>
      <c r="DY18" s="241" t="s">
        <v>347</v>
      </c>
      <c r="DZ18" s="241" t="s">
        <v>348</v>
      </c>
      <c r="EA18" s="242" t="s">
        <v>343</v>
      </c>
      <c r="EB18" s="242" t="s">
        <v>343</v>
      </c>
      <c r="EC18" s="242" t="s">
        <v>347</v>
      </c>
      <c r="ED18" s="242" t="s">
        <v>347</v>
      </c>
      <c r="EE18" s="242" t="s">
        <v>347</v>
      </c>
      <c r="EF18" s="242" t="s">
        <v>343</v>
      </c>
      <c r="EG18" s="242" t="s">
        <v>347</v>
      </c>
      <c r="EH18" s="242" t="s">
        <v>347</v>
      </c>
      <c r="EI18" s="242" t="s">
        <v>347</v>
      </c>
      <c r="EJ18" s="242" t="s">
        <v>347</v>
      </c>
      <c r="EK18" s="242" t="s">
        <v>347</v>
      </c>
      <c r="EL18" s="242" t="s">
        <v>348</v>
      </c>
      <c r="EM18" s="307" t="s">
        <v>725</v>
      </c>
      <c r="EN18" s="269"/>
      <c r="EO18" s="756" t="s">
        <v>343</v>
      </c>
      <c r="EP18" s="204" t="s">
        <v>698</v>
      </c>
      <c r="EQ18" s="204" t="s">
        <v>726</v>
      </c>
      <c r="ER18" s="563" t="s">
        <v>343</v>
      </c>
      <c r="ES18" s="563" t="s">
        <v>343</v>
      </c>
      <c r="ET18" s="563" t="s">
        <v>343</v>
      </c>
      <c r="EU18" s="204" t="s">
        <v>727</v>
      </c>
      <c r="EV18" s="204" t="s">
        <v>728</v>
      </c>
      <c r="EW18" s="563" t="s">
        <v>347</v>
      </c>
      <c r="EX18" s="204" t="s">
        <v>358</v>
      </c>
      <c r="EY18" s="563" t="s">
        <v>347</v>
      </c>
      <c r="EZ18" s="204" t="s">
        <v>358</v>
      </c>
      <c r="FA18" s="563" t="s">
        <v>729</v>
      </c>
      <c r="FB18" s="563" t="s">
        <v>730</v>
      </c>
      <c r="FC18" s="563" t="s">
        <v>729</v>
      </c>
      <c r="FD18" s="563" t="s">
        <v>373</v>
      </c>
      <c r="FE18" s="563" t="s">
        <v>729</v>
      </c>
      <c r="FF18" s="563" t="s">
        <v>731</v>
      </c>
      <c r="FG18" s="563" t="s">
        <v>729</v>
      </c>
      <c r="FH18" s="563" t="s">
        <v>731</v>
      </c>
      <c r="FI18" s="563" t="s">
        <v>729</v>
      </c>
      <c r="FJ18" s="563" t="s">
        <v>463</v>
      </c>
      <c r="FK18" s="563" t="s">
        <v>729</v>
      </c>
      <c r="FL18" s="563" t="s">
        <v>732</v>
      </c>
      <c r="FM18" s="563" t="s">
        <v>729</v>
      </c>
      <c r="FN18" s="563" t="s">
        <v>375</v>
      </c>
      <c r="FO18" s="563" t="s">
        <v>729</v>
      </c>
      <c r="FP18" s="563" t="s">
        <v>348</v>
      </c>
      <c r="FQ18" s="204" t="s">
        <v>348</v>
      </c>
      <c r="FR18" s="563" t="s">
        <v>347</v>
      </c>
      <c r="FS18" s="555" t="s">
        <v>348</v>
      </c>
      <c r="FT18" s="555" t="s">
        <v>348</v>
      </c>
      <c r="FU18" s="563" t="s">
        <v>347</v>
      </c>
      <c r="FV18" s="555" t="s">
        <v>348</v>
      </c>
      <c r="FW18" s="555" t="s">
        <v>348</v>
      </c>
      <c r="FX18" s="563" t="s">
        <v>347</v>
      </c>
      <c r="FY18" s="555" t="s">
        <v>348</v>
      </c>
      <c r="FZ18" s="556" t="s">
        <v>348</v>
      </c>
      <c r="GA18" s="563" t="s">
        <v>373</v>
      </c>
      <c r="GB18" s="563" t="s">
        <v>373</v>
      </c>
      <c r="GC18" s="563" t="s">
        <v>373</v>
      </c>
      <c r="GD18" s="563" t="s">
        <v>733</v>
      </c>
      <c r="GE18" s="563" t="s">
        <v>347</v>
      </c>
      <c r="GF18" s="563" t="s">
        <v>347</v>
      </c>
      <c r="GG18" s="563" t="s">
        <v>347</v>
      </c>
      <c r="GH18" s="563" t="s">
        <v>347</v>
      </c>
      <c r="GI18" s="563" t="s">
        <v>347</v>
      </c>
      <c r="GJ18" s="563" t="s">
        <v>347</v>
      </c>
      <c r="GK18" s="563" t="s">
        <v>347</v>
      </c>
      <c r="GL18" s="563" t="s">
        <v>347</v>
      </c>
      <c r="GM18" s="563" t="s">
        <v>347</v>
      </c>
      <c r="GN18" s="563" t="s">
        <v>347</v>
      </c>
      <c r="GO18" s="563" t="s">
        <v>373</v>
      </c>
      <c r="GP18" s="564">
        <v>2011</v>
      </c>
      <c r="GQ18" s="205" t="s">
        <v>734</v>
      </c>
      <c r="GR18" s="205" t="s">
        <v>348</v>
      </c>
      <c r="GS18" s="564">
        <v>2006</v>
      </c>
      <c r="GT18" s="564" t="s">
        <v>343</v>
      </c>
      <c r="GU18" s="564" t="s">
        <v>347</v>
      </c>
      <c r="GV18" s="564" t="s">
        <v>347</v>
      </c>
      <c r="GW18" s="564" t="s">
        <v>347</v>
      </c>
      <c r="GX18" s="313" t="s">
        <v>348</v>
      </c>
      <c r="GY18" s="553"/>
      <c r="GZ18" s="565" t="s">
        <v>373</v>
      </c>
      <c r="HA18" s="565" t="s">
        <v>373</v>
      </c>
      <c r="HB18" s="565" t="s">
        <v>373</v>
      </c>
      <c r="HC18" s="565" t="s">
        <v>373</v>
      </c>
      <c r="HD18" s="565" t="s">
        <v>373</v>
      </c>
      <c r="HE18" s="565" t="s">
        <v>373</v>
      </c>
      <c r="HF18" s="565" t="s">
        <v>373</v>
      </c>
      <c r="HG18" s="565" t="s">
        <v>373</v>
      </c>
      <c r="HH18" s="565" t="s">
        <v>373</v>
      </c>
      <c r="HI18" s="565" t="s">
        <v>735</v>
      </c>
      <c r="HJ18" s="239" t="s">
        <v>735</v>
      </c>
      <c r="HK18" s="565" t="s">
        <v>373</v>
      </c>
      <c r="HL18" s="641" t="s">
        <v>373</v>
      </c>
      <c r="HM18" s="655"/>
      <c r="HN18" s="693" t="str">
        <f>IF(ISBLANK('Georgia 2015'!$G$157),"",'Georgia 2015'!$G$157)</f>
        <v/>
      </c>
      <c r="HO18" s="566" t="s">
        <v>382</v>
      </c>
    </row>
    <row r="19" spans="1:223" ht="39.950000000000003" customHeight="1">
      <c r="A19" s="778" t="s">
        <v>736</v>
      </c>
      <c r="B19" s="694"/>
      <c r="C19" s="672" t="s">
        <v>343</v>
      </c>
      <c r="D19" s="240" t="s">
        <v>737</v>
      </c>
      <c r="E19" s="673" t="s">
        <v>343</v>
      </c>
      <c r="F19" s="240" t="s">
        <v>738</v>
      </c>
      <c r="G19" s="673" t="s">
        <v>343</v>
      </c>
      <c r="H19" s="240" t="s">
        <v>739</v>
      </c>
      <c r="I19" s="673" t="s">
        <v>343</v>
      </c>
      <c r="J19" s="240" t="s">
        <v>740</v>
      </c>
      <c r="K19" s="673" t="s">
        <v>343</v>
      </c>
      <c r="L19" s="240" t="s">
        <v>741</v>
      </c>
      <c r="M19" s="673" t="s">
        <v>343</v>
      </c>
      <c r="N19" s="240" t="s">
        <v>742</v>
      </c>
      <c r="O19" s="673" t="s">
        <v>343</v>
      </c>
      <c r="P19" s="240" t="s">
        <v>743</v>
      </c>
      <c r="Q19" s="673" t="s">
        <v>343</v>
      </c>
      <c r="R19" s="240" t="s">
        <v>744</v>
      </c>
      <c r="S19" s="673" t="s">
        <v>343</v>
      </c>
      <c r="T19" s="240" t="s">
        <v>745</v>
      </c>
      <c r="U19" s="673" t="s">
        <v>343</v>
      </c>
      <c r="V19" s="240" t="s">
        <v>746</v>
      </c>
      <c r="W19" s="673" t="s">
        <v>416</v>
      </c>
      <c r="X19" s="673" t="s">
        <v>343</v>
      </c>
      <c r="Y19" s="673" t="s">
        <v>343</v>
      </c>
      <c r="Z19" s="240" t="s">
        <v>747</v>
      </c>
      <c r="AA19" s="288" t="s">
        <v>748</v>
      </c>
      <c r="AB19" s="243"/>
      <c r="AC19" s="557" t="s">
        <v>356</v>
      </c>
      <c r="AD19" s="558" t="s">
        <v>357</v>
      </c>
      <c r="AE19" s="201">
        <v>5751682</v>
      </c>
      <c r="AF19" s="558" t="s">
        <v>452</v>
      </c>
      <c r="AG19" s="558" t="s">
        <v>453</v>
      </c>
      <c r="AH19" s="200" t="s">
        <v>749</v>
      </c>
      <c r="AI19" s="558" t="s">
        <v>347</v>
      </c>
      <c r="AJ19" s="559" t="s">
        <v>347</v>
      </c>
      <c r="AK19" s="201">
        <v>0</v>
      </c>
      <c r="AL19" s="558" t="s">
        <v>406</v>
      </c>
      <c r="AM19" s="200" t="s">
        <v>750</v>
      </c>
      <c r="AN19" s="200" t="s">
        <v>348</v>
      </c>
      <c r="AO19" s="201">
        <v>0</v>
      </c>
      <c r="AP19" s="558" t="s">
        <v>406</v>
      </c>
      <c r="AQ19" s="200" t="s">
        <v>751</v>
      </c>
      <c r="AR19" s="200" t="s">
        <v>348</v>
      </c>
      <c r="AS19" s="203">
        <v>0</v>
      </c>
      <c r="AT19" s="200" t="s">
        <v>348</v>
      </c>
      <c r="AU19" s="558" t="s">
        <v>343</v>
      </c>
      <c r="AV19" s="558" t="s">
        <v>347</v>
      </c>
      <c r="AW19" s="200" t="s">
        <v>348</v>
      </c>
      <c r="AX19" s="201">
        <v>0</v>
      </c>
      <c r="AY19" s="560" t="s">
        <v>406</v>
      </c>
      <c r="AZ19" s="201" t="s">
        <v>752</v>
      </c>
      <c r="BA19" s="200" t="s">
        <v>348</v>
      </c>
      <c r="BB19" s="558" t="s">
        <v>343</v>
      </c>
      <c r="BC19" s="201" t="s">
        <v>753</v>
      </c>
      <c r="BD19" s="201">
        <v>2385158</v>
      </c>
      <c r="BE19" s="560" t="s">
        <v>406</v>
      </c>
      <c r="BF19" s="201" t="s">
        <v>752</v>
      </c>
      <c r="BG19" s="200" t="s">
        <v>348</v>
      </c>
      <c r="BH19" s="203">
        <v>2385158</v>
      </c>
      <c r="BI19" s="200" t="s">
        <v>348</v>
      </c>
      <c r="BJ19" s="558" t="s">
        <v>343</v>
      </c>
      <c r="BK19" s="201" t="s">
        <v>754</v>
      </c>
      <c r="BL19" s="201">
        <v>6814736</v>
      </c>
      <c r="BM19" s="559" t="s">
        <v>406</v>
      </c>
      <c r="BN19" s="201" t="s">
        <v>755</v>
      </c>
      <c r="BO19" s="200" t="s">
        <v>756</v>
      </c>
      <c r="BP19" s="558" t="s">
        <v>347</v>
      </c>
      <c r="BQ19" s="201">
        <v>0</v>
      </c>
      <c r="BR19" s="560" t="s">
        <v>348</v>
      </c>
      <c r="BS19" s="202" t="s">
        <v>348</v>
      </c>
      <c r="BT19" s="201" t="s">
        <v>348</v>
      </c>
      <c r="BU19" s="558" t="s">
        <v>347</v>
      </c>
      <c r="BV19" s="201">
        <v>0</v>
      </c>
      <c r="BW19" s="200" t="s">
        <v>348</v>
      </c>
      <c r="BX19" s="201" t="s">
        <v>348</v>
      </c>
      <c r="BY19" s="201" t="s">
        <v>348</v>
      </c>
      <c r="BZ19" s="203">
        <v>6814736</v>
      </c>
      <c r="CA19" s="201" t="s">
        <v>348</v>
      </c>
      <c r="CB19" s="561">
        <v>0.2592592914657495</v>
      </c>
      <c r="CC19" s="200" t="s">
        <v>362</v>
      </c>
      <c r="CD19" s="561">
        <v>0</v>
      </c>
      <c r="CE19" s="200" t="s">
        <v>363</v>
      </c>
      <c r="CF19" s="561">
        <v>1.5995136726960912</v>
      </c>
      <c r="CG19" s="200" t="s">
        <v>757</v>
      </c>
      <c r="CH19" s="558" t="s">
        <v>348</v>
      </c>
      <c r="CI19" s="200" t="s">
        <v>363</v>
      </c>
      <c r="CJ19" s="200" t="s">
        <v>426</v>
      </c>
      <c r="CK19" s="200" t="s">
        <v>758</v>
      </c>
      <c r="CL19" s="200" t="s">
        <v>347</v>
      </c>
      <c r="CM19" s="414" t="s">
        <v>348</v>
      </c>
      <c r="CN19" s="562" t="s">
        <v>347</v>
      </c>
      <c r="CO19" s="415" t="s">
        <v>348</v>
      </c>
      <c r="CP19" s="308"/>
      <c r="CQ19" s="311" t="s">
        <v>343</v>
      </c>
      <c r="CR19" s="206" t="s">
        <v>347</v>
      </c>
      <c r="CS19" s="206" t="s">
        <v>343</v>
      </c>
      <c r="CT19" s="206" t="s">
        <v>343</v>
      </c>
      <c r="CU19" s="206" t="s">
        <v>343</v>
      </c>
      <c r="CV19" s="206" t="s">
        <v>343</v>
      </c>
      <c r="CW19" s="206" t="s">
        <v>347</v>
      </c>
      <c r="CX19" s="206" t="s">
        <v>343</v>
      </c>
      <c r="CY19" s="206" t="s">
        <v>347</v>
      </c>
      <c r="CZ19" s="206" t="s">
        <v>343</v>
      </c>
      <c r="DA19" s="206" t="s">
        <v>347</v>
      </c>
      <c r="DB19" s="206" t="s">
        <v>348</v>
      </c>
      <c r="DC19" s="241" t="s">
        <v>343</v>
      </c>
      <c r="DD19" s="241" t="s">
        <v>343</v>
      </c>
      <c r="DE19" s="241" t="s">
        <v>343</v>
      </c>
      <c r="DF19" s="241" t="s">
        <v>343</v>
      </c>
      <c r="DG19" s="241" t="s">
        <v>343</v>
      </c>
      <c r="DH19" s="241" t="s">
        <v>343</v>
      </c>
      <c r="DI19" s="241" t="s">
        <v>343</v>
      </c>
      <c r="DJ19" s="241" t="s">
        <v>343</v>
      </c>
      <c r="DK19" s="241" t="s">
        <v>343</v>
      </c>
      <c r="DL19" s="241" t="s">
        <v>343</v>
      </c>
      <c r="DM19" s="241" t="s">
        <v>343</v>
      </c>
      <c r="DN19" s="241" t="s">
        <v>348</v>
      </c>
      <c r="DO19" s="241" t="s">
        <v>343</v>
      </c>
      <c r="DP19" s="241" t="s">
        <v>347</v>
      </c>
      <c r="DQ19" s="241" t="s">
        <v>343</v>
      </c>
      <c r="DR19" s="241" t="s">
        <v>343</v>
      </c>
      <c r="DS19" s="241" t="s">
        <v>343</v>
      </c>
      <c r="DT19" s="241" t="s">
        <v>343</v>
      </c>
      <c r="DU19" s="241" t="s">
        <v>343</v>
      </c>
      <c r="DV19" s="241" t="s">
        <v>343</v>
      </c>
      <c r="DW19" s="241" t="s">
        <v>343</v>
      </c>
      <c r="DX19" s="241" t="s">
        <v>343</v>
      </c>
      <c r="DY19" s="241" t="s">
        <v>347</v>
      </c>
      <c r="DZ19" s="241" t="s">
        <v>348</v>
      </c>
      <c r="EA19" s="242" t="s">
        <v>343</v>
      </c>
      <c r="EB19" s="242" t="s">
        <v>347</v>
      </c>
      <c r="EC19" s="242" t="s">
        <v>343</v>
      </c>
      <c r="ED19" s="242" t="s">
        <v>347</v>
      </c>
      <c r="EE19" s="242" t="s">
        <v>347</v>
      </c>
      <c r="EF19" s="242" t="s">
        <v>343</v>
      </c>
      <c r="EG19" s="242" t="s">
        <v>343</v>
      </c>
      <c r="EH19" s="242" t="s">
        <v>343</v>
      </c>
      <c r="EI19" s="242" t="s">
        <v>347</v>
      </c>
      <c r="EJ19" s="242" t="s">
        <v>347</v>
      </c>
      <c r="EK19" s="242" t="s">
        <v>347</v>
      </c>
      <c r="EL19" s="242" t="s">
        <v>348</v>
      </c>
      <c r="EM19" s="307" t="s">
        <v>348</v>
      </c>
      <c r="EN19" s="269"/>
      <c r="EO19" s="756" t="s">
        <v>343</v>
      </c>
      <c r="EP19" s="204" t="s">
        <v>759</v>
      </c>
      <c r="EQ19" s="204" t="s">
        <v>430</v>
      </c>
      <c r="ER19" s="563" t="s">
        <v>343</v>
      </c>
      <c r="ES19" s="563" t="s">
        <v>343</v>
      </c>
      <c r="ET19" s="563" t="s">
        <v>343</v>
      </c>
      <c r="EU19" s="204" t="s">
        <v>670</v>
      </c>
      <c r="EV19" s="204">
        <v>0.35</v>
      </c>
      <c r="EW19" s="563" t="s">
        <v>343</v>
      </c>
      <c r="EX19" s="204" t="s">
        <v>760</v>
      </c>
      <c r="EY19" s="563" t="s">
        <v>343</v>
      </c>
      <c r="EZ19" s="204" t="s">
        <v>761</v>
      </c>
      <c r="FA19" s="563" t="s">
        <v>372</v>
      </c>
      <c r="FB19" s="563" t="s">
        <v>372</v>
      </c>
      <c r="FC19" s="563" t="s">
        <v>436</v>
      </c>
      <c r="FD19" s="563" t="s">
        <v>436</v>
      </c>
      <c r="FE19" s="563" t="s">
        <v>372</v>
      </c>
      <c r="FF19" s="563" t="s">
        <v>372</v>
      </c>
      <c r="FG19" s="563" t="s">
        <v>374</v>
      </c>
      <c r="FH19" s="563" t="s">
        <v>374</v>
      </c>
      <c r="FI19" s="563" t="s">
        <v>372</v>
      </c>
      <c r="FJ19" s="563" t="s">
        <v>372</v>
      </c>
      <c r="FK19" s="563" t="s">
        <v>372</v>
      </c>
      <c r="FL19" s="563" t="s">
        <v>372</v>
      </c>
      <c r="FM19" s="563" t="s">
        <v>375</v>
      </c>
      <c r="FN19" s="563" t="s">
        <v>375</v>
      </c>
      <c r="FO19" s="563" t="s">
        <v>372</v>
      </c>
      <c r="FP19" s="563" t="s">
        <v>373</v>
      </c>
      <c r="FQ19" s="204" t="s">
        <v>348</v>
      </c>
      <c r="FR19" s="563" t="s">
        <v>347</v>
      </c>
      <c r="FS19" s="204" t="s">
        <v>348</v>
      </c>
      <c r="FT19" s="204" t="s">
        <v>348</v>
      </c>
      <c r="FU19" s="563" t="s">
        <v>343</v>
      </c>
      <c r="FV19" s="204" t="s">
        <v>762</v>
      </c>
      <c r="FW19" s="204" t="s">
        <v>343</v>
      </c>
      <c r="FX19" s="563" t="s">
        <v>347</v>
      </c>
      <c r="FY19" s="204" t="s">
        <v>348</v>
      </c>
      <c r="FZ19" s="205" t="s">
        <v>348</v>
      </c>
      <c r="GA19" s="563" t="s">
        <v>343</v>
      </c>
      <c r="GB19" s="563" t="s">
        <v>347</v>
      </c>
      <c r="GC19" s="563" t="s">
        <v>347</v>
      </c>
      <c r="GD19" s="563" t="s">
        <v>373</v>
      </c>
      <c r="GE19" s="563" t="s">
        <v>343</v>
      </c>
      <c r="GF19" s="563" t="s">
        <v>343</v>
      </c>
      <c r="GG19" s="563" t="s">
        <v>343</v>
      </c>
      <c r="GH19" s="563" t="s">
        <v>343</v>
      </c>
      <c r="GI19" s="563" t="s">
        <v>343</v>
      </c>
      <c r="GJ19" s="563" t="s">
        <v>343</v>
      </c>
      <c r="GK19" s="563" t="s">
        <v>343</v>
      </c>
      <c r="GL19" s="563" t="s">
        <v>343</v>
      </c>
      <c r="GM19" s="563" t="s">
        <v>347</v>
      </c>
      <c r="GN19" s="563" t="s">
        <v>347</v>
      </c>
      <c r="GO19" s="563" t="s">
        <v>373</v>
      </c>
      <c r="GP19" s="564">
        <v>2010</v>
      </c>
      <c r="GQ19" s="205" t="s">
        <v>763</v>
      </c>
      <c r="GR19" s="205" t="s">
        <v>348</v>
      </c>
      <c r="GS19" s="564">
        <v>2010</v>
      </c>
      <c r="GT19" s="564" t="s">
        <v>343</v>
      </c>
      <c r="GU19" s="564" t="s">
        <v>343</v>
      </c>
      <c r="GV19" s="564" t="s">
        <v>347</v>
      </c>
      <c r="GW19" s="564" t="s">
        <v>347</v>
      </c>
      <c r="GX19" s="313" t="s">
        <v>348</v>
      </c>
      <c r="GY19" s="553"/>
      <c r="GZ19" s="565" t="s">
        <v>347</v>
      </c>
      <c r="HA19" s="565" t="s">
        <v>347</v>
      </c>
      <c r="HB19" s="565" t="s">
        <v>347</v>
      </c>
      <c r="HC19" s="565" t="s">
        <v>347</v>
      </c>
      <c r="HD19" s="565" t="s">
        <v>343</v>
      </c>
      <c r="HE19" s="565" t="s">
        <v>347</v>
      </c>
      <c r="HF19" s="565" t="s">
        <v>347</v>
      </c>
      <c r="HG19" s="565" t="s">
        <v>343</v>
      </c>
      <c r="HH19" s="565" t="s">
        <v>347</v>
      </c>
      <c r="HI19" s="565" t="s">
        <v>507</v>
      </c>
      <c r="HJ19" s="239" t="s">
        <v>764</v>
      </c>
      <c r="HK19" s="565" t="s">
        <v>343</v>
      </c>
      <c r="HL19" s="641" t="s">
        <v>347</v>
      </c>
      <c r="HM19" s="655"/>
      <c r="HN19" s="693" t="str">
        <f>IF(ISBLANK('Ghana 2015'!$G$157),"",'Ghana 2015'!$G$157)</f>
        <v xml:space="preserve">Distribution to lowest level facilities remains a challenge; Central level stock-outs were mainly due to re-registration bottlenecks. </v>
      </c>
      <c r="HO19" s="566" t="s">
        <v>466</v>
      </c>
    </row>
    <row r="20" spans="1:223" ht="39.950000000000003" customHeight="1">
      <c r="A20" s="778" t="s">
        <v>765</v>
      </c>
      <c r="B20" s="599"/>
      <c r="C20" s="672" t="s">
        <v>343</v>
      </c>
      <c r="D20" s="240" t="s">
        <v>766</v>
      </c>
      <c r="E20" s="673" t="s">
        <v>343</v>
      </c>
      <c r="F20" s="240" t="s">
        <v>767</v>
      </c>
      <c r="G20" s="673" t="s">
        <v>343</v>
      </c>
      <c r="H20" s="240" t="s">
        <v>768</v>
      </c>
      <c r="I20" s="673" t="s">
        <v>347</v>
      </c>
      <c r="J20" s="554" t="s">
        <v>348</v>
      </c>
      <c r="K20" s="673" t="s">
        <v>343</v>
      </c>
      <c r="L20" s="240" t="s">
        <v>769</v>
      </c>
      <c r="M20" s="673" t="s">
        <v>343</v>
      </c>
      <c r="N20" s="240" t="s">
        <v>770</v>
      </c>
      <c r="O20" s="673" t="s">
        <v>343</v>
      </c>
      <c r="P20" s="240" t="s">
        <v>771</v>
      </c>
      <c r="Q20" s="673" t="s">
        <v>347</v>
      </c>
      <c r="R20" s="554" t="s">
        <v>348</v>
      </c>
      <c r="S20" s="673" t="s">
        <v>343</v>
      </c>
      <c r="T20" s="240" t="s">
        <v>772</v>
      </c>
      <c r="U20" s="673" t="s">
        <v>343</v>
      </c>
      <c r="V20" s="240" t="s">
        <v>773</v>
      </c>
      <c r="W20" s="673" t="s">
        <v>602</v>
      </c>
      <c r="X20" s="673" t="s">
        <v>343</v>
      </c>
      <c r="Y20" s="673" t="s">
        <v>343</v>
      </c>
      <c r="Z20" s="240" t="s">
        <v>774</v>
      </c>
      <c r="AA20" s="288" t="s">
        <v>775</v>
      </c>
      <c r="AB20" s="243"/>
      <c r="AC20" s="557" t="s">
        <v>356</v>
      </c>
      <c r="AD20" s="558" t="s">
        <v>357</v>
      </c>
      <c r="AE20" s="201">
        <v>2396894.15</v>
      </c>
      <c r="AF20" s="558" t="s">
        <v>452</v>
      </c>
      <c r="AG20" s="558" t="s">
        <v>453</v>
      </c>
      <c r="AH20" s="200" t="s">
        <v>776</v>
      </c>
      <c r="AI20" s="558" t="s">
        <v>343</v>
      </c>
      <c r="AJ20" s="559" t="s">
        <v>343</v>
      </c>
      <c r="AK20" s="201">
        <v>2082327.21</v>
      </c>
      <c r="AL20" s="558" t="s">
        <v>507</v>
      </c>
      <c r="AM20" s="200" t="s">
        <v>777</v>
      </c>
      <c r="AN20" s="200" t="s">
        <v>348</v>
      </c>
      <c r="AO20" s="201" t="s">
        <v>348</v>
      </c>
      <c r="AP20" s="558" t="s">
        <v>348</v>
      </c>
      <c r="AQ20" s="200" t="s">
        <v>348</v>
      </c>
      <c r="AR20" s="200" t="s">
        <v>348</v>
      </c>
      <c r="AS20" s="203">
        <v>2082327.21</v>
      </c>
      <c r="AT20" s="200" t="s">
        <v>348</v>
      </c>
      <c r="AU20" s="558" t="s">
        <v>343</v>
      </c>
      <c r="AV20" s="558" t="s">
        <v>343</v>
      </c>
      <c r="AW20" s="200" t="s">
        <v>348</v>
      </c>
      <c r="AX20" s="201">
        <v>903534.76</v>
      </c>
      <c r="AY20" s="560" t="s">
        <v>507</v>
      </c>
      <c r="AZ20" s="201" t="s">
        <v>705</v>
      </c>
      <c r="BA20" s="200" t="s">
        <v>348</v>
      </c>
      <c r="BB20" s="558" t="s">
        <v>347</v>
      </c>
      <c r="BC20" s="201" t="s">
        <v>348</v>
      </c>
      <c r="BD20" s="201">
        <v>0</v>
      </c>
      <c r="BE20" s="560" t="s">
        <v>348</v>
      </c>
      <c r="BF20" s="201" t="s">
        <v>348</v>
      </c>
      <c r="BG20" s="200" t="s">
        <v>348</v>
      </c>
      <c r="BH20" s="203">
        <v>903534.76</v>
      </c>
      <c r="BI20" s="200" t="s">
        <v>348</v>
      </c>
      <c r="BJ20" s="200" t="s">
        <v>347</v>
      </c>
      <c r="BK20" s="201" t="s">
        <v>348</v>
      </c>
      <c r="BL20" s="201">
        <v>0</v>
      </c>
      <c r="BM20" s="559" t="s">
        <v>348</v>
      </c>
      <c r="BN20" s="201" t="s">
        <v>348</v>
      </c>
      <c r="BO20" s="200" t="s">
        <v>348</v>
      </c>
      <c r="BP20" s="200" t="s">
        <v>347</v>
      </c>
      <c r="BQ20" s="201">
        <v>0</v>
      </c>
      <c r="BR20" s="560" t="s">
        <v>348</v>
      </c>
      <c r="BS20" s="202" t="s">
        <v>348</v>
      </c>
      <c r="BT20" s="201" t="s">
        <v>348</v>
      </c>
      <c r="BU20" s="200" t="s">
        <v>347</v>
      </c>
      <c r="BV20" s="201">
        <v>0</v>
      </c>
      <c r="BW20" s="200" t="s">
        <v>348</v>
      </c>
      <c r="BX20" s="201" t="s">
        <v>348</v>
      </c>
      <c r="BY20" s="201" t="s">
        <v>348</v>
      </c>
      <c r="BZ20" s="203">
        <v>0</v>
      </c>
      <c r="CA20" s="201" t="s">
        <v>348</v>
      </c>
      <c r="CB20" s="561">
        <v>1</v>
      </c>
      <c r="CC20" s="200" t="s">
        <v>362</v>
      </c>
      <c r="CD20" s="561">
        <v>1</v>
      </c>
      <c r="CE20" s="200" t="s">
        <v>363</v>
      </c>
      <c r="CF20" s="561">
        <v>0.38</v>
      </c>
      <c r="CG20" s="200" t="s">
        <v>364</v>
      </c>
      <c r="CH20" s="558" t="s">
        <v>347</v>
      </c>
      <c r="CI20" s="200" t="s">
        <v>778</v>
      </c>
      <c r="CJ20" s="200" t="s">
        <v>556</v>
      </c>
      <c r="CK20" s="200" t="s">
        <v>407</v>
      </c>
      <c r="CL20" s="200" t="s">
        <v>347</v>
      </c>
      <c r="CM20" s="414" t="s">
        <v>348</v>
      </c>
      <c r="CN20" s="562" t="s">
        <v>343</v>
      </c>
      <c r="CO20" s="415" t="s">
        <v>779</v>
      </c>
      <c r="CP20" s="308"/>
      <c r="CQ20" s="311" t="s">
        <v>343</v>
      </c>
      <c r="CR20" s="206" t="s">
        <v>343</v>
      </c>
      <c r="CS20" s="206" t="s">
        <v>343</v>
      </c>
      <c r="CT20" s="206" t="s">
        <v>343</v>
      </c>
      <c r="CU20" s="206" t="s">
        <v>343</v>
      </c>
      <c r="CV20" s="206" t="s">
        <v>343</v>
      </c>
      <c r="CW20" s="206" t="s">
        <v>347</v>
      </c>
      <c r="CX20" s="206" t="s">
        <v>343</v>
      </c>
      <c r="CY20" s="206" t="s">
        <v>343</v>
      </c>
      <c r="CZ20" s="206" t="s">
        <v>343</v>
      </c>
      <c r="DA20" s="206" t="s">
        <v>347</v>
      </c>
      <c r="DB20" s="206" t="s">
        <v>348</v>
      </c>
      <c r="DC20" s="241" t="s">
        <v>343</v>
      </c>
      <c r="DD20" s="241" t="s">
        <v>347</v>
      </c>
      <c r="DE20" s="241" t="s">
        <v>343</v>
      </c>
      <c r="DF20" s="241" t="s">
        <v>343</v>
      </c>
      <c r="DG20" s="241" t="s">
        <v>343</v>
      </c>
      <c r="DH20" s="241" t="s">
        <v>343</v>
      </c>
      <c r="DI20" s="241" t="s">
        <v>347</v>
      </c>
      <c r="DJ20" s="241" t="s">
        <v>343</v>
      </c>
      <c r="DK20" s="241" t="s">
        <v>343</v>
      </c>
      <c r="DL20" s="241" t="s">
        <v>343</v>
      </c>
      <c r="DM20" s="241" t="s">
        <v>343</v>
      </c>
      <c r="DN20" s="241" t="s">
        <v>348</v>
      </c>
      <c r="DO20" s="241" t="s">
        <v>343</v>
      </c>
      <c r="DP20" s="241" t="s">
        <v>343</v>
      </c>
      <c r="DQ20" s="241" t="s">
        <v>343</v>
      </c>
      <c r="DR20" s="241" t="s">
        <v>343</v>
      </c>
      <c r="DS20" s="241" t="s">
        <v>343</v>
      </c>
      <c r="DT20" s="241" t="s">
        <v>343</v>
      </c>
      <c r="DU20" s="241" t="s">
        <v>343</v>
      </c>
      <c r="DV20" s="241" t="s">
        <v>343</v>
      </c>
      <c r="DW20" s="241" t="s">
        <v>343</v>
      </c>
      <c r="DX20" s="241" t="s">
        <v>343</v>
      </c>
      <c r="DY20" s="241" t="s">
        <v>343</v>
      </c>
      <c r="DZ20" s="241" t="s">
        <v>348</v>
      </c>
      <c r="EA20" s="242" t="s">
        <v>343</v>
      </c>
      <c r="EB20" s="242" t="s">
        <v>347</v>
      </c>
      <c r="EC20" s="242" t="s">
        <v>343</v>
      </c>
      <c r="ED20" s="242" t="s">
        <v>343</v>
      </c>
      <c r="EE20" s="242" t="s">
        <v>343</v>
      </c>
      <c r="EF20" s="242" t="s">
        <v>343</v>
      </c>
      <c r="EG20" s="242" t="s">
        <v>347</v>
      </c>
      <c r="EH20" s="242" t="s">
        <v>347</v>
      </c>
      <c r="EI20" s="242" t="s">
        <v>343</v>
      </c>
      <c r="EJ20" s="242" t="s">
        <v>343</v>
      </c>
      <c r="EK20" s="242" t="s">
        <v>343</v>
      </c>
      <c r="EL20" s="242" t="s">
        <v>348</v>
      </c>
      <c r="EM20" s="307" t="s">
        <v>348</v>
      </c>
      <c r="EN20" s="269"/>
      <c r="EO20" s="312" t="s">
        <v>343</v>
      </c>
      <c r="EP20" s="204" t="s">
        <v>780</v>
      </c>
      <c r="EQ20" s="204" t="s">
        <v>781</v>
      </c>
      <c r="ER20" s="563" t="s">
        <v>343</v>
      </c>
      <c r="ES20" s="563" t="s">
        <v>343</v>
      </c>
      <c r="ET20" s="563" t="s">
        <v>343</v>
      </c>
      <c r="EU20" s="204" t="s">
        <v>782</v>
      </c>
      <c r="EV20" s="204" t="s">
        <v>360</v>
      </c>
      <c r="EW20" s="563" t="s">
        <v>360</v>
      </c>
      <c r="EX20" s="204" t="s">
        <v>348</v>
      </c>
      <c r="EY20" s="563" t="s">
        <v>360</v>
      </c>
      <c r="EZ20" s="204" t="s">
        <v>348</v>
      </c>
      <c r="FA20" s="563" t="s">
        <v>372</v>
      </c>
      <c r="FB20" s="563" t="s">
        <v>360</v>
      </c>
      <c r="FC20" s="563" t="s">
        <v>436</v>
      </c>
      <c r="FD20" s="563" t="s">
        <v>360</v>
      </c>
      <c r="FE20" s="563" t="s">
        <v>375</v>
      </c>
      <c r="FF20" s="563" t="s">
        <v>360</v>
      </c>
      <c r="FG20" s="563" t="s">
        <v>562</v>
      </c>
      <c r="FH20" s="563" t="s">
        <v>360</v>
      </c>
      <c r="FI20" s="563" t="s">
        <v>562</v>
      </c>
      <c r="FJ20" s="563" t="s">
        <v>360</v>
      </c>
      <c r="FK20" s="563" t="s">
        <v>562</v>
      </c>
      <c r="FL20" s="563" t="s">
        <v>360</v>
      </c>
      <c r="FM20" s="563" t="s">
        <v>375</v>
      </c>
      <c r="FN20" s="563" t="s">
        <v>360</v>
      </c>
      <c r="FO20" s="563" t="s">
        <v>372</v>
      </c>
      <c r="FP20" s="563" t="s">
        <v>360</v>
      </c>
      <c r="FQ20" s="204" t="s">
        <v>348</v>
      </c>
      <c r="FR20" s="563" t="s">
        <v>347</v>
      </c>
      <c r="FS20" s="555" t="s">
        <v>348</v>
      </c>
      <c r="FT20" s="555" t="s">
        <v>348</v>
      </c>
      <c r="FU20" s="563" t="s">
        <v>347</v>
      </c>
      <c r="FV20" s="555" t="s">
        <v>348</v>
      </c>
      <c r="FW20" s="555" t="s">
        <v>348</v>
      </c>
      <c r="FX20" s="563" t="s">
        <v>347</v>
      </c>
      <c r="FY20" s="555" t="s">
        <v>348</v>
      </c>
      <c r="FZ20" s="556" t="s">
        <v>348</v>
      </c>
      <c r="GA20" s="563" t="s">
        <v>347</v>
      </c>
      <c r="GB20" s="563" t="s">
        <v>347</v>
      </c>
      <c r="GC20" s="563" t="s">
        <v>373</v>
      </c>
      <c r="GD20" s="563" t="s">
        <v>373</v>
      </c>
      <c r="GE20" s="563" t="s">
        <v>343</v>
      </c>
      <c r="GF20" s="563" t="s">
        <v>347</v>
      </c>
      <c r="GG20" s="563" t="s">
        <v>343</v>
      </c>
      <c r="GH20" s="563" t="s">
        <v>343</v>
      </c>
      <c r="GI20" s="563" t="s">
        <v>343</v>
      </c>
      <c r="GJ20" s="563" t="s">
        <v>343</v>
      </c>
      <c r="GK20" s="563" t="s">
        <v>347</v>
      </c>
      <c r="GL20" s="563" t="s">
        <v>343</v>
      </c>
      <c r="GM20" s="563" t="s">
        <v>343</v>
      </c>
      <c r="GN20" s="563" t="s">
        <v>347</v>
      </c>
      <c r="GO20" s="563" t="s">
        <v>360</v>
      </c>
      <c r="GP20" s="564">
        <v>2013</v>
      </c>
      <c r="GQ20" s="205" t="s">
        <v>783</v>
      </c>
      <c r="GR20" s="205" t="s">
        <v>348</v>
      </c>
      <c r="GS20" s="564" t="s">
        <v>373</v>
      </c>
      <c r="GT20" s="564" t="s">
        <v>373</v>
      </c>
      <c r="GU20" s="564" t="s">
        <v>373</v>
      </c>
      <c r="GV20" s="564" t="s">
        <v>373</v>
      </c>
      <c r="GW20" s="564" t="s">
        <v>373</v>
      </c>
      <c r="GX20" s="313" t="s">
        <v>348</v>
      </c>
      <c r="GY20" s="553"/>
      <c r="GZ20" s="565" t="s">
        <v>347</v>
      </c>
      <c r="HA20" s="565" t="s">
        <v>373</v>
      </c>
      <c r="HB20" s="565" t="s">
        <v>343</v>
      </c>
      <c r="HC20" s="565" t="s">
        <v>343</v>
      </c>
      <c r="HD20" s="565" t="s">
        <v>347</v>
      </c>
      <c r="HE20" s="565" t="s">
        <v>347</v>
      </c>
      <c r="HF20" s="565" t="s">
        <v>373</v>
      </c>
      <c r="HG20" s="565" t="s">
        <v>347</v>
      </c>
      <c r="HH20" s="565" t="s">
        <v>343</v>
      </c>
      <c r="HI20" s="565" t="s">
        <v>507</v>
      </c>
      <c r="HJ20" s="239" t="s">
        <v>784</v>
      </c>
      <c r="HK20" s="565" t="s">
        <v>343</v>
      </c>
      <c r="HL20" s="641" t="s">
        <v>343</v>
      </c>
      <c r="HM20" s="655"/>
      <c r="HN20" s="238" t="str">
        <f>IF(ISBLANK('Guatemala 2015'!$G$157),"",'Guatemala 2015'!$G$157)</f>
        <v xml:space="preserve">Success: Purchase of condom, pills and IUD for 18 months.  
Challenges:  The slow process of managing the annual plan (POA 2015) resulting in 22 million quetzales from the total estimate of 31 million quetzales and challenges with slow procurement agent process.   </v>
      </c>
      <c r="HO20" s="566" t="s">
        <v>650</v>
      </c>
    </row>
    <row r="21" spans="1:223" ht="39.950000000000003" customHeight="1">
      <c r="A21" s="778" t="s">
        <v>785</v>
      </c>
      <c r="B21" s="694"/>
      <c r="C21" s="672" t="s">
        <v>343</v>
      </c>
      <c r="D21" s="240" t="s">
        <v>786</v>
      </c>
      <c r="E21" s="673" t="s">
        <v>343</v>
      </c>
      <c r="F21" s="240" t="s">
        <v>500</v>
      </c>
      <c r="G21" s="673" t="s">
        <v>343</v>
      </c>
      <c r="H21" s="240" t="s">
        <v>787</v>
      </c>
      <c r="I21" s="673" t="s">
        <v>343</v>
      </c>
      <c r="J21" s="240" t="s">
        <v>788</v>
      </c>
      <c r="K21" s="673" t="s">
        <v>343</v>
      </c>
      <c r="L21" s="240" t="s">
        <v>789</v>
      </c>
      <c r="M21" s="673" t="s">
        <v>343</v>
      </c>
      <c r="N21" s="240" t="s">
        <v>546</v>
      </c>
      <c r="O21" s="673" t="s">
        <v>343</v>
      </c>
      <c r="P21" s="240" t="s">
        <v>790</v>
      </c>
      <c r="Q21" s="673" t="s">
        <v>343</v>
      </c>
      <c r="R21" s="240" t="s">
        <v>791</v>
      </c>
      <c r="S21" s="673" t="s">
        <v>343</v>
      </c>
      <c r="T21" s="240" t="s">
        <v>792</v>
      </c>
      <c r="U21" s="673" t="s">
        <v>343</v>
      </c>
      <c r="V21" s="240" t="s">
        <v>793</v>
      </c>
      <c r="W21" s="673" t="s">
        <v>794</v>
      </c>
      <c r="X21" s="673" t="s">
        <v>343</v>
      </c>
      <c r="Y21" s="673" t="s">
        <v>343</v>
      </c>
      <c r="Z21" s="240" t="s">
        <v>795</v>
      </c>
      <c r="AA21" s="288" t="s">
        <v>796</v>
      </c>
      <c r="AB21" s="243"/>
      <c r="AC21" s="557" t="s">
        <v>356</v>
      </c>
      <c r="AD21" s="558" t="s">
        <v>357</v>
      </c>
      <c r="AE21" s="201">
        <v>585750</v>
      </c>
      <c r="AF21" s="558" t="s">
        <v>452</v>
      </c>
      <c r="AG21" s="558" t="s">
        <v>453</v>
      </c>
      <c r="AH21" s="200" t="s">
        <v>797</v>
      </c>
      <c r="AI21" s="558" t="s">
        <v>343</v>
      </c>
      <c r="AJ21" s="559" t="s">
        <v>347</v>
      </c>
      <c r="AK21" s="201">
        <v>0</v>
      </c>
      <c r="AL21" s="558" t="s">
        <v>348</v>
      </c>
      <c r="AM21" s="200" t="s">
        <v>348</v>
      </c>
      <c r="AN21" s="200" t="s">
        <v>348</v>
      </c>
      <c r="AO21" s="201">
        <v>0</v>
      </c>
      <c r="AP21" s="558" t="s">
        <v>348</v>
      </c>
      <c r="AQ21" s="200" t="s">
        <v>348</v>
      </c>
      <c r="AR21" s="200" t="s">
        <v>348</v>
      </c>
      <c r="AS21" s="203">
        <v>0</v>
      </c>
      <c r="AT21" s="200" t="s">
        <v>348</v>
      </c>
      <c r="AU21" s="558" t="s">
        <v>347</v>
      </c>
      <c r="AV21" s="558" t="s">
        <v>347</v>
      </c>
      <c r="AW21" s="200" t="s">
        <v>348</v>
      </c>
      <c r="AX21" s="201">
        <v>0</v>
      </c>
      <c r="AY21" s="560" t="s">
        <v>348</v>
      </c>
      <c r="AZ21" s="201" t="s">
        <v>348</v>
      </c>
      <c r="BA21" s="200" t="s">
        <v>348</v>
      </c>
      <c r="BB21" s="558" t="s">
        <v>347</v>
      </c>
      <c r="BC21" s="201" t="s">
        <v>348</v>
      </c>
      <c r="BD21" s="201">
        <v>0</v>
      </c>
      <c r="BE21" s="560" t="s">
        <v>348</v>
      </c>
      <c r="BF21" s="201" t="s">
        <v>348</v>
      </c>
      <c r="BG21" s="200" t="s">
        <v>348</v>
      </c>
      <c r="BH21" s="203">
        <v>0</v>
      </c>
      <c r="BI21" s="200" t="s">
        <v>348</v>
      </c>
      <c r="BJ21" s="558" t="s">
        <v>343</v>
      </c>
      <c r="BK21" s="201" t="s">
        <v>348</v>
      </c>
      <c r="BL21" s="201">
        <v>738541</v>
      </c>
      <c r="BM21" s="559" t="s">
        <v>406</v>
      </c>
      <c r="BN21" s="201" t="s">
        <v>615</v>
      </c>
      <c r="BO21" s="200" t="s">
        <v>348</v>
      </c>
      <c r="BP21" s="558" t="s">
        <v>347</v>
      </c>
      <c r="BQ21" s="201">
        <v>0</v>
      </c>
      <c r="BR21" s="560" t="s">
        <v>348</v>
      </c>
      <c r="BS21" s="202" t="s">
        <v>348</v>
      </c>
      <c r="BT21" s="201" t="s">
        <v>348</v>
      </c>
      <c r="BU21" s="558" t="s">
        <v>347</v>
      </c>
      <c r="BV21" s="201">
        <v>0</v>
      </c>
      <c r="BW21" s="200" t="s">
        <v>348</v>
      </c>
      <c r="BX21" s="201" t="s">
        <v>348</v>
      </c>
      <c r="BY21" s="201" t="s">
        <v>348</v>
      </c>
      <c r="BZ21" s="203">
        <v>738541</v>
      </c>
      <c r="CA21" s="201" t="s">
        <v>348</v>
      </c>
      <c r="CB21" s="561">
        <v>0</v>
      </c>
      <c r="CC21" s="200" t="s">
        <v>798</v>
      </c>
      <c r="CD21" s="561">
        <v>0</v>
      </c>
      <c r="CE21" s="200" t="s">
        <v>363</v>
      </c>
      <c r="CF21" s="561">
        <v>1.2608467776355101</v>
      </c>
      <c r="CG21" s="200" t="s">
        <v>364</v>
      </c>
      <c r="CH21" s="558" t="s">
        <v>347</v>
      </c>
      <c r="CI21" s="200" t="s">
        <v>799</v>
      </c>
      <c r="CJ21" s="200" t="s">
        <v>373</v>
      </c>
      <c r="CK21" s="200" t="s">
        <v>348</v>
      </c>
      <c r="CL21" s="200" t="s">
        <v>348</v>
      </c>
      <c r="CM21" s="414" t="s">
        <v>348</v>
      </c>
      <c r="CN21" s="562" t="s">
        <v>360</v>
      </c>
      <c r="CO21" s="415" t="s">
        <v>348</v>
      </c>
      <c r="CP21" s="308"/>
      <c r="CQ21" s="311" t="s">
        <v>343</v>
      </c>
      <c r="CR21" s="206" t="s">
        <v>343</v>
      </c>
      <c r="CS21" s="206" t="s">
        <v>343</v>
      </c>
      <c r="CT21" s="206" t="s">
        <v>343</v>
      </c>
      <c r="CU21" s="206" t="s">
        <v>343</v>
      </c>
      <c r="CV21" s="206" t="s">
        <v>343</v>
      </c>
      <c r="CW21" s="206" t="s">
        <v>343</v>
      </c>
      <c r="CX21" s="206" t="s">
        <v>343</v>
      </c>
      <c r="CY21" s="206" t="s">
        <v>347</v>
      </c>
      <c r="CZ21" s="206" t="s">
        <v>347</v>
      </c>
      <c r="DA21" s="206" t="s">
        <v>347</v>
      </c>
      <c r="DB21" s="206" t="s">
        <v>348</v>
      </c>
      <c r="DC21" s="241" t="s">
        <v>343</v>
      </c>
      <c r="DD21" s="241" t="s">
        <v>343</v>
      </c>
      <c r="DE21" s="241" t="s">
        <v>343</v>
      </c>
      <c r="DF21" s="241" t="s">
        <v>343</v>
      </c>
      <c r="DG21" s="241" t="s">
        <v>343</v>
      </c>
      <c r="DH21" s="241" t="s">
        <v>343</v>
      </c>
      <c r="DI21" s="241" t="s">
        <v>343</v>
      </c>
      <c r="DJ21" s="241" t="s">
        <v>343</v>
      </c>
      <c r="DK21" s="241" t="s">
        <v>343</v>
      </c>
      <c r="DL21" s="241" t="s">
        <v>343</v>
      </c>
      <c r="DM21" s="241" t="s">
        <v>343</v>
      </c>
      <c r="DN21" s="241" t="s">
        <v>348</v>
      </c>
      <c r="DO21" s="241" t="s">
        <v>343</v>
      </c>
      <c r="DP21" s="241" t="s">
        <v>343</v>
      </c>
      <c r="DQ21" s="241" t="s">
        <v>343</v>
      </c>
      <c r="DR21" s="241" t="s">
        <v>343</v>
      </c>
      <c r="DS21" s="241" t="s">
        <v>343</v>
      </c>
      <c r="DT21" s="241" t="s">
        <v>343</v>
      </c>
      <c r="DU21" s="241" t="s">
        <v>343</v>
      </c>
      <c r="DV21" s="241" t="s">
        <v>343</v>
      </c>
      <c r="DW21" s="241" t="s">
        <v>343</v>
      </c>
      <c r="DX21" s="241" t="s">
        <v>343</v>
      </c>
      <c r="DY21" s="241" t="s">
        <v>343</v>
      </c>
      <c r="DZ21" s="241" t="s">
        <v>348</v>
      </c>
      <c r="EA21" s="242" t="s">
        <v>343</v>
      </c>
      <c r="EB21" s="242" t="s">
        <v>343</v>
      </c>
      <c r="EC21" s="242" t="s">
        <v>343</v>
      </c>
      <c r="ED21" s="242" t="s">
        <v>343</v>
      </c>
      <c r="EE21" s="242" t="s">
        <v>343</v>
      </c>
      <c r="EF21" s="242" t="s">
        <v>343</v>
      </c>
      <c r="EG21" s="242" t="s">
        <v>343</v>
      </c>
      <c r="EH21" s="242" t="s">
        <v>343</v>
      </c>
      <c r="EI21" s="242" t="s">
        <v>347</v>
      </c>
      <c r="EJ21" s="242" t="s">
        <v>347</v>
      </c>
      <c r="EK21" s="242" t="s">
        <v>347</v>
      </c>
      <c r="EL21" s="242" t="s">
        <v>348</v>
      </c>
      <c r="EM21" s="307" t="s">
        <v>800</v>
      </c>
      <c r="EN21" s="269"/>
      <c r="EO21" s="756" t="s">
        <v>343</v>
      </c>
      <c r="EP21" s="204" t="s">
        <v>801</v>
      </c>
      <c r="EQ21" s="204" t="s">
        <v>802</v>
      </c>
      <c r="ER21" s="563" t="s">
        <v>343</v>
      </c>
      <c r="ES21" s="563" t="s">
        <v>343</v>
      </c>
      <c r="ET21" s="563" t="s">
        <v>343</v>
      </c>
      <c r="EU21" s="204" t="s">
        <v>803</v>
      </c>
      <c r="EV21" s="204">
        <v>0.03</v>
      </c>
      <c r="EW21" s="563" t="s">
        <v>343</v>
      </c>
      <c r="EX21" s="204" t="s">
        <v>804</v>
      </c>
      <c r="EY21" s="563" t="s">
        <v>343</v>
      </c>
      <c r="EZ21" s="204" t="s">
        <v>805</v>
      </c>
      <c r="FA21" s="563" t="s">
        <v>540</v>
      </c>
      <c r="FB21" s="563" t="s">
        <v>539</v>
      </c>
      <c r="FC21" s="563" t="s">
        <v>587</v>
      </c>
      <c r="FD21" s="563" t="s">
        <v>539</v>
      </c>
      <c r="FE21" s="563" t="s">
        <v>463</v>
      </c>
      <c r="FF21" s="563" t="s">
        <v>463</v>
      </c>
      <c r="FG21" s="563" t="s">
        <v>463</v>
      </c>
      <c r="FH21" s="563" t="s">
        <v>463</v>
      </c>
      <c r="FI21" s="563" t="s">
        <v>540</v>
      </c>
      <c r="FJ21" s="563" t="s">
        <v>540</v>
      </c>
      <c r="FK21" s="563" t="s">
        <v>539</v>
      </c>
      <c r="FL21" s="563" t="s">
        <v>562</v>
      </c>
      <c r="FM21" s="563" t="s">
        <v>375</v>
      </c>
      <c r="FN21" s="563" t="s">
        <v>375</v>
      </c>
      <c r="FO21" s="563" t="s">
        <v>540</v>
      </c>
      <c r="FP21" s="563" t="s">
        <v>588</v>
      </c>
      <c r="FQ21" s="204" t="s">
        <v>348</v>
      </c>
      <c r="FR21" s="563" t="s">
        <v>347</v>
      </c>
      <c r="FS21" s="555" t="s">
        <v>348</v>
      </c>
      <c r="FT21" s="555" t="s">
        <v>348</v>
      </c>
      <c r="FU21" s="563" t="s">
        <v>347</v>
      </c>
      <c r="FV21" s="555" t="s">
        <v>348</v>
      </c>
      <c r="FW21" s="555" t="s">
        <v>348</v>
      </c>
      <c r="FX21" s="563" t="s">
        <v>360</v>
      </c>
      <c r="FY21" s="555" t="s">
        <v>348</v>
      </c>
      <c r="FZ21" s="556" t="s">
        <v>348</v>
      </c>
      <c r="GA21" s="563" t="s">
        <v>343</v>
      </c>
      <c r="GB21" s="563" t="s">
        <v>347</v>
      </c>
      <c r="GC21" s="563" t="s">
        <v>343</v>
      </c>
      <c r="GD21" s="563" t="s">
        <v>806</v>
      </c>
      <c r="GE21" s="563" t="s">
        <v>343</v>
      </c>
      <c r="GF21" s="563" t="s">
        <v>343</v>
      </c>
      <c r="GG21" s="563" t="s">
        <v>343</v>
      </c>
      <c r="GH21" s="563" t="s">
        <v>343</v>
      </c>
      <c r="GI21" s="563" t="s">
        <v>343</v>
      </c>
      <c r="GJ21" s="563" t="s">
        <v>343</v>
      </c>
      <c r="GK21" s="563" t="s">
        <v>343</v>
      </c>
      <c r="GL21" s="563" t="s">
        <v>343</v>
      </c>
      <c r="GM21" s="563" t="s">
        <v>343</v>
      </c>
      <c r="GN21" s="563" t="s">
        <v>347</v>
      </c>
      <c r="GO21" s="563" t="s">
        <v>373</v>
      </c>
      <c r="GP21" s="564">
        <v>2011</v>
      </c>
      <c r="GQ21" s="205" t="s">
        <v>541</v>
      </c>
      <c r="GR21" s="205" t="s">
        <v>807</v>
      </c>
      <c r="GS21" s="564">
        <v>2013</v>
      </c>
      <c r="GT21" s="564" t="s">
        <v>343</v>
      </c>
      <c r="GU21" s="564" t="s">
        <v>347</v>
      </c>
      <c r="GV21" s="564" t="s">
        <v>347</v>
      </c>
      <c r="GW21" s="564" t="s">
        <v>347</v>
      </c>
      <c r="GX21" s="313" t="s">
        <v>808</v>
      </c>
      <c r="GY21" s="553"/>
      <c r="GZ21" s="565" t="s">
        <v>347</v>
      </c>
      <c r="HA21" s="565" t="s">
        <v>347</v>
      </c>
      <c r="HB21" s="565" t="s">
        <v>347</v>
      </c>
      <c r="HC21" s="565" t="s">
        <v>347</v>
      </c>
      <c r="HD21" s="565" t="s">
        <v>347</v>
      </c>
      <c r="HE21" s="565" t="s">
        <v>347</v>
      </c>
      <c r="HF21" s="565" t="s">
        <v>347</v>
      </c>
      <c r="HG21" s="565" t="s">
        <v>347</v>
      </c>
      <c r="HH21" s="565" t="s">
        <v>373</v>
      </c>
      <c r="HI21" s="565" t="s">
        <v>406</v>
      </c>
      <c r="HJ21" s="239" t="s">
        <v>809</v>
      </c>
      <c r="HK21" s="565" t="s">
        <v>343</v>
      </c>
      <c r="HL21" s="641" t="s">
        <v>347</v>
      </c>
      <c r="HM21" s="655"/>
      <c r="HN21" s="693" t="str">
        <f>IF(ISBLANK('Guinea 2015'!$G$157),"",'Guinea 2015'!$G$157)</f>
        <v>The main weaknesses in Guinea are storage at the central level and transport from the central to the service delivery levels. These activities are done by partners. Major successes include the availability of contraceptives and the promotion of long term methods (IUDs and Jadelle)</v>
      </c>
      <c r="HO21" s="566" t="s">
        <v>466</v>
      </c>
    </row>
    <row r="22" spans="1:223" ht="39.950000000000003" customHeight="1">
      <c r="A22" s="778" t="s">
        <v>810</v>
      </c>
      <c r="B22" s="694"/>
      <c r="C22" s="672" t="s">
        <v>343</v>
      </c>
      <c r="D22" s="240" t="s">
        <v>811</v>
      </c>
      <c r="E22" s="673" t="s">
        <v>343</v>
      </c>
      <c r="F22" s="240" t="s">
        <v>812</v>
      </c>
      <c r="G22" s="673" t="s">
        <v>343</v>
      </c>
      <c r="H22" s="240" t="s">
        <v>813</v>
      </c>
      <c r="I22" s="673" t="s">
        <v>347</v>
      </c>
      <c r="J22" s="554" t="s">
        <v>348</v>
      </c>
      <c r="K22" s="673" t="s">
        <v>343</v>
      </c>
      <c r="L22" s="240" t="s">
        <v>814</v>
      </c>
      <c r="M22" s="673" t="s">
        <v>343</v>
      </c>
      <c r="N22" s="240" t="s">
        <v>815</v>
      </c>
      <c r="O22" s="673" t="s">
        <v>343</v>
      </c>
      <c r="P22" s="240" t="s">
        <v>816</v>
      </c>
      <c r="Q22" s="673" t="s">
        <v>347</v>
      </c>
      <c r="R22" s="554" t="s">
        <v>348</v>
      </c>
      <c r="S22" s="673" t="s">
        <v>347</v>
      </c>
      <c r="T22" s="554" t="s">
        <v>348</v>
      </c>
      <c r="U22" s="673" t="s">
        <v>347</v>
      </c>
      <c r="V22" s="554" t="s">
        <v>348</v>
      </c>
      <c r="W22" s="673" t="s">
        <v>354</v>
      </c>
      <c r="X22" s="673" t="s">
        <v>343</v>
      </c>
      <c r="Y22" s="673" t="s">
        <v>343</v>
      </c>
      <c r="Z22" s="240" t="s">
        <v>817</v>
      </c>
      <c r="AA22" s="288" t="s">
        <v>818</v>
      </c>
      <c r="AB22" s="243"/>
      <c r="AC22" s="557" t="s">
        <v>605</v>
      </c>
      <c r="AD22" s="558" t="s">
        <v>606</v>
      </c>
      <c r="AE22" s="201">
        <v>2960611</v>
      </c>
      <c r="AF22" s="558" t="s">
        <v>452</v>
      </c>
      <c r="AG22" s="558" t="s">
        <v>453</v>
      </c>
      <c r="AH22" s="200" t="s">
        <v>819</v>
      </c>
      <c r="AI22" s="558" t="s">
        <v>347</v>
      </c>
      <c r="AJ22" s="559" t="s">
        <v>347</v>
      </c>
      <c r="AK22" s="201">
        <v>0</v>
      </c>
      <c r="AL22" s="558" t="s">
        <v>348</v>
      </c>
      <c r="AM22" s="200" t="s">
        <v>348</v>
      </c>
      <c r="AN22" s="200" t="s">
        <v>348</v>
      </c>
      <c r="AO22" s="201">
        <v>0</v>
      </c>
      <c r="AP22" s="558" t="s">
        <v>348</v>
      </c>
      <c r="AQ22" s="200" t="s">
        <v>348</v>
      </c>
      <c r="AR22" s="200" t="s">
        <v>348</v>
      </c>
      <c r="AS22" s="203">
        <v>0</v>
      </c>
      <c r="AT22" s="200" t="s">
        <v>348</v>
      </c>
      <c r="AU22" s="558" t="s">
        <v>347</v>
      </c>
      <c r="AV22" s="558" t="s">
        <v>347</v>
      </c>
      <c r="AW22" s="200" t="s">
        <v>348</v>
      </c>
      <c r="AX22" s="201">
        <v>0</v>
      </c>
      <c r="AY22" s="560" t="s">
        <v>348</v>
      </c>
      <c r="AZ22" s="201" t="s">
        <v>348</v>
      </c>
      <c r="BA22" s="200" t="s">
        <v>348</v>
      </c>
      <c r="BB22" s="558" t="s">
        <v>347</v>
      </c>
      <c r="BC22" s="201" t="s">
        <v>348</v>
      </c>
      <c r="BD22" s="201">
        <v>0</v>
      </c>
      <c r="BE22" s="560" t="s">
        <v>348</v>
      </c>
      <c r="BF22" s="201" t="s">
        <v>348</v>
      </c>
      <c r="BG22" s="200" t="s">
        <v>348</v>
      </c>
      <c r="BH22" s="203">
        <v>0</v>
      </c>
      <c r="BI22" s="200" t="s">
        <v>348</v>
      </c>
      <c r="BJ22" s="558" t="s">
        <v>343</v>
      </c>
      <c r="BK22" s="201" t="s">
        <v>348</v>
      </c>
      <c r="BL22" s="201">
        <v>2819261</v>
      </c>
      <c r="BM22" s="559" t="s">
        <v>406</v>
      </c>
      <c r="BN22" s="201" t="s">
        <v>820</v>
      </c>
      <c r="BO22" s="200" t="s">
        <v>348</v>
      </c>
      <c r="BP22" s="558" t="s">
        <v>343</v>
      </c>
      <c r="BQ22" s="201">
        <v>141350</v>
      </c>
      <c r="BR22" s="560" t="s">
        <v>406</v>
      </c>
      <c r="BS22" s="202" t="s">
        <v>821</v>
      </c>
      <c r="BT22" s="201" t="s">
        <v>348</v>
      </c>
      <c r="BU22" s="558" t="s">
        <v>347</v>
      </c>
      <c r="BV22" s="201">
        <v>0</v>
      </c>
      <c r="BW22" s="200" t="s">
        <v>348</v>
      </c>
      <c r="BX22" s="201" t="s">
        <v>348</v>
      </c>
      <c r="BY22" s="201" t="s">
        <v>348</v>
      </c>
      <c r="BZ22" s="203">
        <v>2960611</v>
      </c>
      <c r="CA22" s="201" t="s">
        <v>348</v>
      </c>
      <c r="CB22" s="561">
        <v>0</v>
      </c>
      <c r="CC22" s="200" t="s">
        <v>362</v>
      </c>
      <c r="CD22" s="561">
        <v>0</v>
      </c>
      <c r="CE22" s="200" t="s">
        <v>363</v>
      </c>
      <c r="CF22" s="561">
        <v>1</v>
      </c>
      <c r="CG22" s="200" t="s">
        <v>364</v>
      </c>
      <c r="CH22" s="558" t="s">
        <v>348</v>
      </c>
      <c r="CI22" s="200" t="s">
        <v>363</v>
      </c>
      <c r="CJ22" s="200" t="s">
        <v>373</v>
      </c>
      <c r="CK22" s="200" t="s">
        <v>348</v>
      </c>
      <c r="CL22" s="200" t="s">
        <v>373</v>
      </c>
      <c r="CM22" s="414" t="s">
        <v>348</v>
      </c>
      <c r="CN22" s="562" t="s">
        <v>347</v>
      </c>
      <c r="CO22" s="415" t="s">
        <v>348</v>
      </c>
      <c r="CP22" s="308"/>
      <c r="CQ22" s="311" t="s">
        <v>343</v>
      </c>
      <c r="CR22" s="206" t="s">
        <v>343</v>
      </c>
      <c r="CS22" s="206" t="s">
        <v>343</v>
      </c>
      <c r="CT22" s="206" t="s">
        <v>343</v>
      </c>
      <c r="CU22" s="206" t="s">
        <v>343</v>
      </c>
      <c r="CV22" s="206" t="s">
        <v>343</v>
      </c>
      <c r="CW22" s="206" t="s">
        <v>343</v>
      </c>
      <c r="CX22" s="206" t="s">
        <v>343</v>
      </c>
      <c r="CY22" s="206" t="s">
        <v>343</v>
      </c>
      <c r="CZ22" s="206" t="s">
        <v>343</v>
      </c>
      <c r="DA22" s="206" t="s">
        <v>343</v>
      </c>
      <c r="DB22" s="206" t="s">
        <v>348</v>
      </c>
      <c r="DC22" s="241" t="s">
        <v>343</v>
      </c>
      <c r="DD22" s="241" t="s">
        <v>343</v>
      </c>
      <c r="DE22" s="241" t="s">
        <v>343</v>
      </c>
      <c r="DF22" s="241" t="s">
        <v>343</v>
      </c>
      <c r="DG22" s="241" t="s">
        <v>343</v>
      </c>
      <c r="DH22" s="241" t="s">
        <v>343</v>
      </c>
      <c r="DI22" s="241" t="s">
        <v>343</v>
      </c>
      <c r="DJ22" s="241" t="s">
        <v>343</v>
      </c>
      <c r="DK22" s="241" t="s">
        <v>343</v>
      </c>
      <c r="DL22" s="241" t="s">
        <v>343</v>
      </c>
      <c r="DM22" s="241" t="s">
        <v>343</v>
      </c>
      <c r="DN22" s="241" t="s">
        <v>348</v>
      </c>
      <c r="DO22" s="241" t="s">
        <v>343</v>
      </c>
      <c r="DP22" s="241" t="s">
        <v>343</v>
      </c>
      <c r="DQ22" s="241" t="s">
        <v>343</v>
      </c>
      <c r="DR22" s="241" t="s">
        <v>343</v>
      </c>
      <c r="DS22" s="241" t="s">
        <v>343</v>
      </c>
      <c r="DT22" s="241" t="s">
        <v>343</v>
      </c>
      <c r="DU22" s="241" t="s">
        <v>347</v>
      </c>
      <c r="DV22" s="241" t="s">
        <v>343</v>
      </c>
      <c r="DW22" s="241" t="s">
        <v>343</v>
      </c>
      <c r="DX22" s="241" t="s">
        <v>343</v>
      </c>
      <c r="DY22" s="241" t="s">
        <v>343</v>
      </c>
      <c r="DZ22" s="241" t="s">
        <v>348</v>
      </c>
      <c r="EA22" s="242" t="s">
        <v>343</v>
      </c>
      <c r="EB22" s="242" t="s">
        <v>347</v>
      </c>
      <c r="EC22" s="242" t="s">
        <v>343</v>
      </c>
      <c r="ED22" s="242" t="s">
        <v>347</v>
      </c>
      <c r="EE22" s="242" t="s">
        <v>347</v>
      </c>
      <c r="EF22" s="242" t="s">
        <v>343</v>
      </c>
      <c r="EG22" s="242" t="s">
        <v>347</v>
      </c>
      <c r="EH22" s="242" t="s">
        <v>347</v>
      </c>
      <c r="EI22" s="242" t="s">
        <v>347</v>
      </c>
      <c r="EJ22" s="242" t="s">
        <v>347</v>
      </c>
      <c r="EK22" s="242" t="s">
        <v>347</v>
      </c>
      <c r="EL22" s="242" t="s">
        <v>348</v>
      </c>
      <c r="EM22" s="307" t="s">
        <v>348</v>
      </c>
      <c r="EN22" s="269"/>
      <c r="EO22" s="756" t="s">
        <v>343</v>
      </c>
      <c r="EP22" s="204" t="s">
        <v>822</v>
      </c>
      <c r="EQ22" s="204" t="s">
        <v>619</v>
      </c>
      <c r="ER22" s="563" t="s">
        <v>343</v>
      </c>
      <c r="ES22" s="563" t="s">
        <v>343</v>
      </c>
      <c r="ET22" s="563" t="s">
        <v>343</v>
      </c>
      <c r="EU22" s="204" t="s">
        <v>369</v>
      </c>
      <c r="EV22" s="204" t="s">
        <v>360</v>
      </c>
      <c r="EW22" s="563" t="s">
        <v>347</v>
      </c>
      <c r="EX22" s="204" t="s">
        <v>348</v>
      </c>
      <c r="EY22" s="563" t="s">
        <v>343</v>
      </c>
      <c r="EZ22" s="204" t="s">
        <v>823</v>
      </c>
      <c r="FA22" s="563" t="s">
        <v>372</v>
      </c>
      <c r="FB22" s="563" t="s">
        <v>539</v>
      </c>
      <c r="FC22" s="563" t="s">
        <v>372</v>
      </c>
      <c r="FD22" s="563" t="s">
        <v>539</v>
      </c>
      <c r="FE22" s="563" t="s">
        <v>463</v>
      </c>
      <c r="FF22" s="563" t="s">
        <v>463</v>
      </c>
      <c r="FG22" s="563" t="s">
        <v>375</v>
      </c>
      <c r="FH22" s="563" t="s">
        <v>375</v>
      </c>
      <c r="FI22" s="563" t="s">
        <v>372</v>
      </c>
      <c r="FJ22" s="563" t="s">
        <v>539</v>
      </c>
      <c r="FK22" s="563" t="s">
        <v>372</v>
      </c>
      <c r="FL22" s="563" t="s">
        <v>539</v>
      </c>
      <c r="FM22" s="563" t="s">
        <v>374</v>
      </c>
      <c r="FN22" s="563" t="s">
        <v>374</v>
      </c>
      <c r="FO22" s="563" t="s">
        <v>372</v>
      </c>
      <c r="FP22" s="563" t="s">
        <v>539</v>
      </c>
      <c r="FQ22" s="204" t="s">
        <v>348</v>
      </c>
      <c r="FR22" s="563" t="s">
        <v>347</v>
      </c>
      <c r="FS22" s="555" t="s">
        <v>348</v>
      </c>
      <c r="FT22" s="555" t="s">
        <v>348</v>
      </c>
      <c r="FU22" s="563" t="s">
        <v>347</v>
      </c>
      <c r="FV22" s="555" t="s">
        <v>348</v>
      </c>
      <c r="FW22" s="555" t="s">
        <v>348</v>
      </c>
      <c r="FX22" s="563" t="s">
        <v>347</v>
      </c>
      <c r="FY22" s="555" t="s">
        <v>348</v>
      </c>
      <c r="FZ22" s="556" t="s">
        <v>348</v>
      </c>
      <c r="GA22" s="563" t="s">
        <v>343</v>
      </c>
      <c r="GB22" s="563" t="s">
        <v>347</v>
      </c>
      <c r="GC22" s="563" t="s">
        <v>343</v>
      </c>
      <c r="GD22" s="563" t="s">
        <v>824</v>
      </c>
      <c r="GE22" s="563" t="s">
        <v>343</v>
      </c>
      <c r="GF22" s="563" t="s">
        <v>343</v>
      </c>
      <c r="GG22" s="563" t="s">
        <v>343</v>
      </c>
      <c r="GH22" s="563" t="s">
        <v>343</v>
      </c>
      <c r="GI22" s="563" t="s">
        <v>343</v>
      </c>
      <c r="GJ22" s="563" t="s">
        <v>343</v>
      </c>
      <c r="GK22" s="563" t="s">
        <v>347</v>
      </c>
      <c r="GL22" s="563" t="s">
        <v>343</v>
      </c>
      <c r="GM22" s="563" t="s">
        <v>343</v>
      </c>
      <c r="GN22" s="563" t="s">
        <v>347</v>
      </c>
      <c r="GO22" s="563" t="s">
        <v>373</v>
      </c>
      <c r="GP22" s="564" t="s">
        <v>825</v>
      </c>
      <c r="GQ22" s="205" t="s">
        <v>826</v>
      </c>
      <c r="GR22" s="205" t="s">
        <v>348</v>
      </c>
      <c r="GS22" s="564">
        <v>2014</v>
      </c>
      <c r="GT22" s="564" t="s">
        <v>347</v>
      </c>
      <c r="GU22" s="564" t="s">
        <v>347</v>
      </c>
      <c r="GV22" s="564" t="s">
        <v>347</v>
      </c>
      <c r="GW22" s="564" t="s">
        <v>347</v>
      </c>
      <c r="GX22" s="313" t="s">
        <v>827</v>
      </c>
      <c r="GY22" s="553"/>
      <c r="GZ22" s="565" t="s">
        <v>347</v>
      </c>
      <c r="HA22" s="565" t="s">
        <v>347</v>
      </c>
      <c r="HB22" s="565" t="s">
        <v>347</v>
      </c>
      <c r="HC22" s="565" t="s">
        <v>347</v>
      </c>
      <c r="HD22" s="565" t="s">
        <v>347</v>
      </c>
      <c r="HE22" s="565" t="s">
        <v>347</v>
      </c>
      <c r="HF22" s="565" t="s">
        <v>347</v>
      </c>
      <c r="HG22" s="565" t="s">
        <v>347</v>
      </c>
      <c r="HH22" s="565" t="s">
        <v>347</v>
      </c>
      <c r="HI22" s="565" t="s">
        <v>406</v>
      </c>
      <c r="HJ22" s="239" t="s">
        <v>828</v>
      </c>
      <c r="HK22" s="565" t="s">
        <v>343</v>
      </c>
      <c r="HL22" s="641" t="s">
        <v>347</v>
      </c>
      <c r="HM22" s="655"/>
      <c r="HN22" s="693" t="str">
        <f>IF(ISBLANK('Haiti 2015'!$G$157),"",'Haiti 2015'!$G$157)</f>
        <v>The biggest challenge with contraceptive security in Haiti is that so far, the Government has not been able to allocate funding for contraceptive commodities. Although donors, particularly USAID, have made it an advocacy priority, budgets constraints make it difficult for the MoH to financially plan for the procurement of contraceptive commodities. 
On the same hand, the success of contraceptive security comes from the fact that despite challenges, contraceptive commodities have been able to be procured for the country thanks to the commitment of USAID and other donors such as UNFPA and Global Fund (UNDP)</v>
      </c>
      <c r="HO22" s="566" t="s">
        <v>650</v>
      </c>
    </row>
    <row r="23" spans="1:223" ht="39.950000000000003" customHeight="1">
      <c r="A23" s="778" t="s">
        <v>829</v>
      </c>
      <c r="B23" s="694"/>
      <c r="C23" s="672" t="s">
        <v>347</v>
      </c>
      <c r="D23" s="240" t="s">
        <v>830</v>
      </c>
      <c r="E23" s="673" t="s">
        <v>373</v>
      </c>
      <c r="F23" s="554" t="s">
        <v>348</v>
      </c>
      <c r="G23" s="673" t="s">
        <v>373</v>
      </c>
      <c r="H23" s="554" t="s">
        <v>348</v>
      </c>
      <c r="I23" s="673" t="s">
        <v>373</v>
      </c>
      <c r="J23" s="554" t="s">
        <v>348</v>
      </c>
      <c r="K23" s="673" t="s">
        <v>373</v>
      </c>
      <c r="L23" s="554" t="s">
        <v>348</v>
      </c>
      <c r="M23" s="673" t="s">
        <v>373</v>
      </c>
      <c r="N23" s="554" t="s">
        <v>348</v>
      </c>
      <c r="O23" s="673" t="s">
        <v>373</v>
      </c>
      <c r="P23" s="554" t="s">
        <v>348</v>
      </c>
      <c r="Q23" s="673" t="s">
        <v>373</v>
      </c>
      <c r="R23" s="554" t="s">
        <v>348</v>
      </c>
      <c r="S23" s="673" t="s">
        <v>373</v>
      </c>
      <c r="T23" s="554" t="s">
        <v>348</v>
      </c>
      <c r="U23" s="673" t="s">
        <v>373</v>
      </c>
      <c r="V23" s="554" t="s">
        <v>348</v>
      </c>
      <c r="W23" s="674" t="s">
        <v>348</v>
      </c>
      <c r="X23" s="674" t="s">
        <v>348</v>
      </c>
      <c r="Y23" s="673" t="s">
        <v>343</v>
      </c>
      <c r="Z23" s="240" t="s">
        <v>831</v>
      </c>
      <c r="AA23" s="288" t="s">
        <v>832</v>
      </c>
      <c r="AB23" s="243"/>
      <c r="AC23" s="557" t="s">
        <v>356</v>
      </c>
      <c r="AD23" s="558" t="s">
        <v>357</v>
      </c>
      <c r="AE23" s="201">
        <v>1534883.72</v>
      </c>
      <c r="AF23" s="558" t="s">
        <v>452</v>
      </c>
      <c r="AG23" s="558" t="s">
        <v>453</v>
      </c>
      <c r="AH23" s="200" t="s">
        <v>833</v>
      </c>
      <c r="AI23" s="558" t="s">
        <v>343</v>
      </c>
      <c r="AJ23" s="559" t="s">
        <v>343</v>
      </c>
      <c r="AK23" s="201">
        <v>1279865.3</v>
      </c>
      <c r="AL23" s="558" t="s">
        <v>406</v>
      </c>
      <c r="AM23" s="200" t="s">
        <v>834</v>
      </c>
      <c r="AN23" s="200" t="s">
        <v>348</v>
      </c>
      <c r="AO23" s="201">
        <v>0</v>
      </c>
      <c r="AP23" s="558" t="s">
        <v>348</v>
      </c>
      <c r="AQ23" s="200" t="s">
        <v>348</v>
      </c>
      <c r="AR23" s="200" t="s">
        <v>348</v>
      </c>
      <c r="AS23" s="203">
        <v>1279865.3</v>
      </c>
      <c r="AT23" s="200" t="s">
        <v>348</v>
      </c>
      <c r="AU23" s="558" t="s">
        <v>343</v>
      </c>
      <c r="AV23" s="558" t="s">
        <v>343</v>
      </c>
      <c r="AW23" s="200" t="s">
        <v>348</v>
      </c>
      <c r="AX23" s="201">
        <v>1279865.3</v>
      </c>
      <c r="AY23" s="560" t="s">
        <v>406</v>
      </c>
      <c r="AZ23" s="201" t="s">
        <v>835</v>
      </c>
      <c r="BA23" s="200" t="s">
        <v>348</v>
      </c>
      <c r="BB23" s="558" t="s">
        <v>347</v>
      </c>
      <c r="BC23" s="201" t="s">
        <v>348</v>
      </c>
      <c r="BD23" s="201">
        <v>0</v>
      </c>
      <c r="BE23" s="560" t="s">
        <v>348</v>
      </c>
      <c r="BF23" s="201" t="s">
        <v>348</v>
      </c>
      <c r="BG23" s="200" t="s">
        <v>348</v>
      </c>
      <c r="BH23" s="203">
        <v>1279865.3</v>
      </c>
      <c r="BI23" s="200" t="s">
        <v>348</v>
      </c>
      <c r="BJ23" s="558" t="s">
        <v>343</v>
      </c>
      <c r="BK23" s="201" t="s">
        <v>407</v>
      </c>
      <c r="BL23" s="201">
        <v>1028690</v>
      </c>
      <c r="BM23" s="559" t="s">
        <v>836</v>
      </c>
      <c r="BN23" s="201" t="s">
        <v>837</v>
      </c>
      <c r="BO23" s="200" t="s">
        <v>348</v>
      </c>
      <c r="BP23" s="558" t="s">
        <v>360</v>
      </c>
      <c r="BQ23" s="201" t="s">
        <v>348</v>
      </c>
      <c r="BR23" s="560" t="s">
        <v>348</v>
      </c>
      <c r="BS23" s="202" t="s">
        <v>348</v>
      </c>
      <c r="BT23" s="201" t="s">
        <v>348</v>
      </c>
      <c r="BU23" s="558" t="s">
        <v>360</v>
      </c>
      <c r="BV23" s="201" t="s">
        <v>348</v>
      </c>
      <c r="BW23" s="200" t="s">
        <v>348</v>
      </c>
      <c r="BX23" s="201" t="s">
        <v>348</v>
      </c>
      <c r="BY23" s="201" t="s">
        <v>348</v>
      </c>
      <c r="BZ23" s="203">
        <v>1028690</v>
      </c>
      <c r="CA23" s="201" t="s">
        <v>348</v>
      </c>
      <c r="CB23" s="561">
        <v>0.55440097103153652</v>
      </c>
      <c r="CC23" s="200" t="s">
        <v>362</v>
      </c>
      <c r="CD23" s="561">
        <v>1</v>
      </c>
      <c r="CE23" s="200" t="s">
        <v>363</v>
      </c>
      <c r="CF23" s="561">
        <v>1.5040587569721566</v>
      </c>
      <c r="CG23" s="200" t="s">
        <v>838</v>
      </c>
      <c r="CH23" s="558" t="s">
        <v>347</v>
      </c>
      <c r="CI23" s="200" t="s">
        <v>363</v>
      </c>
      <c r="CJ23" s="200" t="s">
        <v>556</v>
      </c>
      <c r="CK23" s="200" t="s">
        <v>407</v>
      </c>
      <c r="CL23" s="200" t="s">
        <v>347</v>
      </c>
      <c r="CM23" s="414" t="s">
        <v>348</v>
      </c>
      <c r="CN23" s="562" t="s">
        <v>343</v>
      </c>
      <c r="CO23" s="415" t="s">
        <v>839</v>
      </c>
      <c r="CP23" s="308"/>
      <c r="CQ23" s="311" t="s">
        <v>343</v>
      </c>
      <c r="CR23" s="206" t="s">
        <v>343</v>
      </c>
      <c r="CS23" s="206" t="s">
        <v>343</v>
      </c>
      <c r="CT23" s="206" t="s">
        <v>343</v>
      </c>
      <c r="CU23" s="206" t="s">
        <v>343</v>
      </c>
      <c r="CV23" s="206" t="s">
        <v>343</v>
      </c>
      <c r="CW23" s="206" t="s">
        <v>347</v>
      </c>
      <c r="CX23" s="206" t="s">
        <v>347</v>
      </c>
      <c r="CY23" s="206" t="s">
        <v>343</v>
      </c>
      <c r="CZ23" s="206" t="s">
        <v>343</v>
      </c>
      <c r="DA23" s="206" t="s">
        <v>347</v>
      </c>
      <c r="DB23" s="206" t="s">
        <v>840</v>
      </c>
      <c r="DC23" s="241" t="s">
        <v>343</v>
      </c>
      <c r="DD23" s="241" t="s">
        <v>347</v>
      </c>
      <c r="DE23" s="241" t="s">
        <v>343</v>
      </c>
      <c r="DF23" s="241" t="s">
        <v>343</v>
      </c>
      <c r="DG23" s="241" t="s">
        <v>343</v>
      </c>
      <c r="DH23" s="241" t="s">
        <v>343</v>
      </c>
      <c r="DI23" s="241" t="s">
        <v>347</v>
      </c>
      <c r="DJ23" s="241" t="s">
        <v>347</v>
      </c>
      <c r="DK23" s="241" t="s">
        <v>343</v>
      </c>
      <c r="DL23" s="241" t="s">
        <v>343</v>
      </c>
      <c r="DM23" s="241" t="s">
        <v>343</v>
      </c>
      <c r="DN23" s="241" t="s">
        <v>348</v>
      </c>
      <c r="DO23" s="241" t="s">
        <v>343</v>
      </c>
      <c r="DP23" s="241" t="s">
        <v>347</v>
      </c>
      <c r="DQ23" s="241" t="s">
        <v>343</v>
      </c>
      <c r="DR23" s="241" t="s">
        <v>343</v>
      </c>
      <c r="DS23" s="241" t="s">
        <v>343</v>
      </c>
      <c r="DT23" s="241" t="s">
        <v>343</v>
      </c>
      <c r="DU23" s="241" t="s">
        <v>343</v>
      </c>
      <c r="DV23" s="241" t="s">
        <v>347</v>
      </c>
      <c r="DW23" s="241" t="s">
        <v>343</v>
      </c>
      <c r="DX23" s="241" t="s">
        <v>343</v>
      </c>
      <c r="DY23" s="241" t="s">
        <v>347</v>
      </c>
      <c r="DZ23" s="241" t="s">
        <v>841</v>
      </c>
      <c r="EA23" s="242" t="s">
        <v>347</v>
      </c>
      <c r="EB23" s="242" t="s">
        <v>347</v>
      </c>
      <c r="EC23" s="242" t="s">
        <v>347</v>
      </c>
      <c r="ED23" s="242" t="s">
        <v>347</v>
      </c>
      <c r="EE23" s="242" t="s">
        <v>347</v>
      </c>
      <c r="EF23" s="242" t="s">
        <v>343</v>
      </c>
      <c r="EG23" s="242" t="s">
        <v>347</v>
      </c>
      <c r="EH23" s="242" t="s">
        <v>347</v>
      </c>
      <c r="EI23" s="242" t="s">
        <v>347</v>
      </c>
      <c r="EJ23" s="242" t="s">
        <v>347</v>
      </c>
      <c r="EK23" s="242" t="s">
        <v>347</v>
      </c>
      <c r="EL23" s="242" t="s">
        <v>348</v>
      </c>
      <c r="EM23" s="307" t="s">
        <v>842</v>
      </c>
      <c r="EN23" s="269"/>
      <c r="EO23" s="756" t="s">
        <v>347</v>
      </c>
      <c r="EP23" s="204" t="s">
        <v>373</v>
      </c>
      <c r="EQ23" s="204" t="s">
        <v>373</v>
      </c>
      <c r="ER23" s="563" t="s">
        <v>373</v>
      </c>
      <c r="ES23" s="563" t="s">
        <v>373</v>
      </c>
      <c r="ET23" s="563" t="s">
        <v>343</v>
      </c>
      <c r="EU23" s="204" t="s">
        <v>670</v>
      </c>
      <c r="EV23" s="204" t="s">
        <v>843</v>
      </c>
      <c r="EW23" s="563" t="s">
        <v>343</v>
      </c>
      <c r="EX23" s="204" t="s">
        <v>844</v>
      </c>
      <c r="EY23" s="563" t="s">
        <v>343</v>
      </c>
      <c r="EZ23" s="204" t="s">
        <v>845</v>
      </c>
      <c r="FA23" s="563" t="s">
        <v>372</v>
      </c>
      <c r="FB23" s="563" t="s">
        <v>375</v>
      </c>
      <c r="FC23" s="563" t="s">
        <v>436</v>
      </c>
      <c r="FD23" s="563" t="s">
        <v>375</v>
      </c>
      <c r="FE23" s="563" t="s">
        <v>375</v>
      </c>
      <c r="FF23" s="563" t="s">
        <v>375</v>
      </c>
      <c r="FG23" s="563" t="s">
        <v>436</v>
      </c>
      <c r="FH23" s="563" t="s">
        <v>375</v>
      </c>
      <c r="FI23" s="563" t="s">
        <v>372</v>
      </c>
      <c r="FJ23" s="563" t="s">
        <v>436</v>
      </c>
      <c r="FK23" s="563" t="s">
        <v>373</v>
      </c>
      <c r="FL23" s="563" t="s">
        <v>373</v>
      </c>
      <c r="FM23" s="563" t="s">
        <v>375</v>
      </c>
      <c r="FN23" s="563" t="s">
        <v>375</v>
      </c>
      <c r="FO23" s="563" t="s">
        <v>436</v>
      </c>
      <c r="FP23" s="563" t="s">
        <v>373</v>
      </c>
      <c r="FQ23" s="204" t="s">
        <v>348</v>
      </c>
      <c r="FR23" s="563" t="s">
        <v>347</v>
      </c>
      <c r="FS23" s="555" t="s">
        <v>348</v>
      </c>
      <c r="FT23" s="555" t="s">
        <v>348</v>
      </c>
      <c r="FU23" s="563" t="s">
        <v>347</v>
      </c>
      <c r="FV23" s="555" t="s">
        <v>348</v>
      </c>
      <c r="FW23" s="555" t="s">
        <v>348</v>
      </c>
      <c r="FX23" s="563" t="s">
        <v>343</v>
      </c>
      <c r="FY23" s="204" t="s">
        <v>846</v>
      </c>
      <c r="FZ23" s="205" t="s">
        <v>343</v>
      </c>
      <c r="GA23" s="563" t="s">
        <v>347</v>
      </c>
      <c r="GB23" s="563" t="s">
        <v>347</v>
      </c>
      <c r="GC23" s="563" t="s">
        <v>373</v>
      </c>
      <c r="GD23" s="563" t="s">
        <v>373</v>
      </c>
      <c r="GE23" s="563" t="s">
        <v>343</v>
      </c>
      <c r="GF23" s="563" t="s">
        <v>343</v>
      </c>
      <c r="GG23" s="563" t="s">
        <v>343</v>
      </c>
      <c r="GH23" s="563" t="s">
        <v>343</v>
      </c>
      <c r="GI23" s="563" t="s">
        <v>343</v>
      </c>
      <c r="GJ23" s="563" t="s">
        <v>343</v>
      </c>
      <c r="GK23" s="563" t="s">
        <v>343</v>
      </c>
      <c r="GL23" s="563" t="s">
        <v>347</v>
      </c>
      <c r="GM23" s="563" t="s">
        <v>347</v>
      </c>
      <c r="GN23" s="563" t="s">
        <v>347</v>
      </c>
      <c r="GO23" s="563" t="s">
        <v>373</v>
      </c>
      <c r="GP23" s="564">
        <v>2015</v>
      </c>
      <c r="GQ23" s="205" t="s">
        <v>847</v>
      </c>
      <c r="GR23" s="205" t="s">
        <v>348</v>
      </c>
      <c r="GS23" s="564" t="s">
        <v>848</v>
      </c>
      <c r="GT23" s="564" t="s">
        <v>343</v>
      </c>
      <c r="GU23" s="564" t="s">
        <v>347</v>
      </c>
      <c r="GV23" s="564" t="s">
        <v>343</v>
      </c>
      <c r="GW23" s="564" t="s">
        <v>347</v>
      </c>
      <c r="GX23" s="313" t="s">
        <v>849</v>
      </c>
      <c r="GY23" s="553"/>
      <c r="GZ23" s="565" t="s">
        <v>343</v>
      </c>
      <c r="HA23" s="565" t="s">
        <v>373</v>
      </c>
      <c r="HB23" s="565" t="s">
        <v>343</v>
      </c>
      <c r="HC23" s="565" t="s">
        <v>347</v>
      </c>
      <c r="HD23" s="565" t="s">
        <v>343</v>
      </c>
      <c r="HE23" s="565" t="s">
        <v>343</v>
      </c>
      <c r="HF23" s="565" t="s">
        <v>373</v>
      </c>
      <c r="HG23" s="565" t="s">
        <v>373</v>
      </c>
      <c r="HH23" s="565" t="s">
        <v>343</v>
      </c>
      <c r="HI23" s="565" t="s">
        <v>507</v>
      </c>
      <c r="HJ23" s="239" t="s">
        <v>850</v>
      </c>
      <c r="HK23" s="565" t="s">
        <v>343</v>
      </c>
      <c r="HL23" s="641" t="s">
        <v>343</v>
      </c>
      <c r="HM23" s="655"/>
      <c r="HN23" s="693" t="str">
        <f>IF(ISBLANK('Honduras 2015'!$G$157),"",'Honduras 2015'!$G$157)</f>
        <v>Purchased less than estimated need and slow processes result in stockouts.</v>
      </c>
      <c r="HO23" s="566" t="s">
        <v>650</v>
      </c>
    </row>
    <row r="24" spans="1:223" ht="39.950000000000003" customHeight="1">
      <c r="A24" s="778" t="s">
        <v>851</v>
      </c>
      <c r="B24" s="599"/>
      <c r="C24" s="672" t="s">
        <v>347</v>
      </c>
      <c r="D24" s="676" t="s">
        <v>373</v>
      </c>
      <c r="E24" s="673" t="s">
        <v>373</v>
      </c>
      <c r="F24" s="554" t="s">
        <v>348</v>
      </c>
      <c r="G24" s="673" t="s">
        <v>373</v>
      </c>
      <c r="H24" s="554" t="s">
        <v>348</v>
      </c>
      <c r="I24" s="673" t="s">
        <v>373</v>
      </c>
      <c r="J24" s="554" t="s">
        <v>348</v>
      </c>
      <c r="K24" s="673" t="s">
        <v>373</v>
      </c>
      <c r="L24" s="554" t="s">
        <v>348</v>
      </c>
      <c r="M24" s="673" t="s">
        <v>373</v>
      </c>
      <c r="N24" s="554" t="s">
        <v>348</v>
      </c>
      <c r="O24" s="673" t="s">
        <v>373</v>
      </c>
      <c r="P24" s="554" t="s">
        <v>348</v>
      </c>
      <c r="Q24" s="673" t="s">
        <v>373</v>
      </c>
      <c r="R24" s="554" t="s">
        <v>348</v>
      </c>
      <c r="S24" s="673" t="s">
        <v>373</v>
      </c>
      <c r="T24" s="554" t="s">
        <v>348</v>
      </c>
      <c r="U24" s="673" t="s">
        <v>373</v>
      </c>
      <c r="V24" s="554" t="s">
        <v>348</v>
      </c>
      <c r="W24" s="674" t="s">
        <v>348</v>
      </c>
      <c r="X24" s="674" t="s">
        <v>348</v>
      </c>
      <c r="Y24" s="673" t="s">
        <v>347</v>
      </c>
      <c r="Z24" s="240" t="s">
        <v>373</v>
      </c>
      <c r="AA24" s="288" t="s">
        <v>373</v>
      </c>
      <c r="AB24" s="243"/>
      <c r="AC24" s="557" t="s">
        <v>852</v>
      </c>
      <c r="AD24" s="558" t="s">
        <v>853</v>
      </c>
      <c r="AE24" s="201">
        <v>27000000</v>
      </c>
      <c r="AF24" s="558" t="s">
        <v>854</v>
      </c>
      <c r="AG24" s="558" t="s">
        <v>855</v>
      </c>
      <c r="AH24" s="200" t="s">
        <v>856</v>
      </c>
      <c r="AI24" s="558" t="s">
        <v>343</v>
      </c>
      <c r="AJ24" s="559" t="s">
        <v>343</v>
      </c>
      <c r="AK24" s="201">
        <v>37000000</v>
      </c>
      <c r="AL24" s="558" t="s">
        <v>857</v>
      </c>
      <c r="AM24" s="200" t="s">
        <v>858</v>
      </c>
      <c r="AN24" s="200" t="s">
        <v>859</v>
      </c>
      <c r="AO24" s="201">
        <v>0</v>
      </c>
      <c r="AP24" s="558" t="s">
        <v>857</v>
      </c>
      <c r="AQ24" s="200" t="s">
        <v>348</v>
      </c>
      <c r="AR24" s="200" t="s">
        <v>348</v>
      </c>
      <c r="AS24" s="203">
        <v>37000000</v>
      </c>
      <c r="AT24" s="200" t="s">
        <v>348</v>
      </c>
      <c r="AU24" s="558" t="s">
        <v>343</v>
      </c>
      <c r="AV24" s="558" t="s">
        <v>343</v>
      </c>
      <c r="AW24" s="200" t="s">
        <v>860</v>
      </c>
      <c r="AX24" s="201">
        <v>27000000</v>
      </c>
      <c r="AY24" s="560" t="s">
        <v>857</v>
      </c>
      <c r="AZ24" s="201" t="s">
        <v>858</v>
      </c>
      <c r="BA24" s="200" t="s">
        <v>861</v>
      </c>
      <c r="BB24" s="558" t="s">
        <v>347</v>
      </c>
      <c r="BC24" s="201" t="s">
        <v>373</v>
      </c>
      <c r="BD24" s="201">
        <v>0</v>
      </c>
      <c r="BE24" s="560" t="s">
        <v>857</v>
      </c>
      <c r="BF24" s="201" t="s">
        <v>348</v>
      </c>
      <c r="BG24" s="200" t="s">
        <v>348</v>
      </c>
      <c r="BH24" s="203">
        <v>27000000</v>
      </c>
      <c r="BI24" s="200" t="s">
        <v>348</v>
      </c>
      <c r="BJ24" s="200" t="s">
        <v>347</v>
      </c>
      <c r="BK24" s="201" t="s">
        <v>373</v>
      </c>
      <c r="BL24" s="201">
        <v>0</v>
      </c>
      <c r="BM24" s="559" t="s">
        <v>857</v>
      </c>
      <c r="BN24" s="201" t="s">
        <v>348</v>
      </c>
      <c r="BO24" s="200" t="s">
        <v>348</v>
      </c>
      <c r="BP24" s="200" t="s">
        <v>347</v>
      </c>
      <c r="BQ24" s="201">
        <v>0</v>
      </c>
      <c r="BR24" s="560" t="s">
        <v>857</v>
      </c>
      <c r="BS24" s="202" t="s">
        <v>348</v>
      </c>
      <c r="BT24" s="201" t="s">
        <v>348</v>
      </c>
      <c r="BU24" s="200" t="s">
        <v>347</v>
      </c>
      <c r="BV24" s="201">
        <v>0</v>
      </c>
      <c r="BW24" s="200" t="s">
        <v>857</v>
      </c>
      <c r="BX24" s="201" t="s">
        <v>348</v>
      </c>
      <c r="BY24" s="201" t="s">
        <v>348</v>
      </c>
      <c r="BZ24" s="203">
        <v>0</v>
      </c>
      <c r="CA24" s="201" t="s">
        <v>348</v>
      </c>
      <c r="CB24" s="561">
        <v>1</v>
      </c>
      <c r="CC24" s="200" t="s">
        <v>362</v>
      </c>
      <c r="CD24" s="561">
        <v>1</v>
      </c>
      <c r="CE24" s="200" t="s">
        <v>363</v>
      </c>
      <c r="CF24" s="561">
        <v>1</v>
      </c>
      <c r="CG24" s="200" t="s">
        <v>364</v>
      </c>
      <c r="CH24" s="558" t="s">
        <v>348</v>
      </c>
      <c r="CI24" s="200" t="s">
        <v>363</v>
      </c>
      <c r="CJ24" s="200" t="s">
        <v>426</v>
      </c>
      <c r="CK24" s="200" t="s">
        <v>862</v>
      </c>
      <c r="CL24" s="200" t="s">
        <v>343</v>
      </c>
      <c r="CM24" s="414" t="s">
        <v>348</v>
      </c>
      <c r="CN24" s="562" t="s">
        <v>343</v>
      </c>
      <c r="CO24" s="415" t="s">
        <v>863</v>
      </c>
      <c r="CP24" s="308"/>
      <c r="CQ24" s="311" t="s">
        <v>343</v>
      </c>
      <c r="CR24" s="206" t="s">
        <v>343</v>
      </c>
      <c r="CS24" s="206" t="s">
        <v>343</v>
      </c>
      <c r="CT24" s="206" t="s">
        <v>347</v>
      </c>
      <c r="CU24" s="206" t="s">
        <v>343</v>
      </c>
      <c r="CV24" s="206" t="s">
        <v>343</v>
      </c>
      <c r="CW24" s="206" t="s">
        <v>343</v>
      </c>
      <c r="CX24" s="206" t="s">
        <v>343</v>
      </c>
      <c r="CY24" s="206" t="s">
        <v>343</v>
      </c>
      <c r="CZ24" s="206" t="s">
        <v>343</v>
      </c>
      <c r="DA24" s="206" t="s">
        <v>347</v>
      </c>
      <c r="DB24" s="206" t="s">
        <v>348</v>
      </c>
      <c r="DC24" s="241" t="s">
        <v>343</v>
      </c>
      <c r="DD24" s="241" t="s">
        <v>347</v>
      </c>
      <c r="DE24" s="241" t="s">
        <v>347</v>
      </c>
      <c r="DF24" s="241" t="s">
        <v>347</v>
      </c>
      <c r="DG24" s="241" t="s">
        <v>343</v>
      </c>
      <c r="DH24" s="241" t="s">
        <v>343</v>
      </c>
      <c r="DI24" s="241" t="s">
        <v>347</v>
      </c>
      <c r="DJ24" s="241" t="s">
        <v>343</v>
      </c>
      <c r="DK24" s="241" t="s">
        <v>343</v>
      </c>
      <c r="DL24" s="241" t="s">
        <v>343</v>
      </c>
      <c r="DM24" s="241" t="s">
        <v>347</v>
      </c>
      <c r="DN24" s="241" t="s">
        <v>348</v>
      </c>
      <c r="DO24" s="241" t="s">
        <v>343</v>
      </c>
      <c r="DP24" s="241" t="s">
        <v>347</v>
      </c>
      <c r="DQ24" s="241" t="s">
        <v>343</v>
      </c>
      <c r="DR24" s="241" t="s">
        <v>347</v>
      </c>
      <c r="DS24" s="241" t="s">
        <v>343</v>
      </c>
      <c r="DT24" s="241" t="s">
        <v>343</v>
      </c>
      <c r="DU24" s="241" t="s">
        <v>347</v>
      </c>
      <c r="DV24" s="241" t="s">
        <v>343</v>
      </c>
      <c r="DW24" s="241" t="s">
        <v>343</v>
      </c>
      <c r="DX24" s="241" t="s">
        <v>343</v>
      </c>
      <c r="DY24" s="241" t="s">
        <v>343</v>
      </c>
      <c r="DZ24" s="241" t="s">
        <v>348</v>
      </c>
      <c r="EA24" s="242" t="s">
        <v>343</v>
      </c>
      <c r="EB24" s="242" t="s">
        <v>343</v>
      </c>
      <c r="EC24" s="242" t="s">
        <v>343</v>
      </c>
      <c r="ED24" s="242" t="s">
        <v>347</v>
      </c>
      <c r="EE24" s="242" t="s">
        <v>343</v>
      </c>
      <c r="EF24" s="242" t="s">
        <v>343</v>
      </c>
      <c r="EG24" s="242" t="s">
        <v>347</v>
      </c>
      <c r="EH24" s="242" t="s">
        <v>343</v>
      </c>
      <c r="EI24" s="242" t="s">
        <v>347</v>
      </c>
      <c r="EJ24" s="242" t="s">
        <v>347</v>
      </c>
      <c r="EK24" s="242" t="s">
        <v>347</v>
      </c>
      <c r="EL24" s="242" t="s">
        <v>348</v>
      </c>
      <c r="EM24" s="307" t="s">
        <v>348</v>
      </c>
      <c r="EN24" s="269"/>
      <c r="EO24" s="312" t="s">
        <v>343</v>
      </c>
      <c r="EP24" s="204" t="s">
        <v>864</v>
      </c>
      <c r="EQ24" s="204" t="s">
        <v>865</v>
      </c>
      <c r="ER24" s="563" t="s">
        <v>343</v>
      </c>
      <c r="ES24" s="563" t="s">
        <v>343</v>
      </c>
      <c r="ET24" s="563" t="s">
        <v>347</v>
      </c>
      <c r="EU24" s="204" t="s">
        <v>348</v>
      </c>
      <c r="EV24" s="204" t="s">
        <v>348</v>
      </c>
      <c r="EW24" s="563" t="s">
        <v>347</v>
      </c>
      <c r="EX24" s="204" t="s">
        <v>348</v>
      </c>
      <c r="EY24" s="563" t="s">
        <v>343</v>
      </c>
      <c r="EZ24" s="204" t="s">
        <v>866</v>
      </c>
      <c r="FA24" s="563" t="s">
        <v>372</v>
      </c>
      <c r="FB24" s="563" t="s">
        <v>867</v>
      </c>
      <c r="FC24" s="563" t="s">
        <v>373</v>
      </c>
      <c r="FD24" s="563" t="s">
        <v>375</v>
      </c>
      <c r="FE24" s="563" t="s">
        <v>373</v>
      </c>
      <c r="FF24" s="563" t="s">
        <v>373</v>
      </c>
      <c r="FG24" s="563" t="s">
        <v>673</v>
      </c>
      <c r="FH24" s="563" t="s">
        <v>463</v>
      </c>
      <c r="FI24" s="563" t="s">
        <v>372</v>
      </c>
      <c r="FJ24" s="563" t="s">
        <v>403</v>
      </c>
      <c r="FK24" s="563" t="s">
        <v>372</v>
      </c>
      <c r="FL24" s="563" t="s">
        <v>403</v>
      </c>
      <c r="FM24" s="563" t="s">
        <v>375</v>
      </c>
      <c r="FN24" s="563" t="s">
        <v>375</v>
      </c>
      <c r="FO24" s="563" t="s">
        <v>372</v>
      </c>
      <c r="FP24" s="563" t="s">
        <v>373</v>
      </c>
      <c r="FQ24" s="204" t="s">
        <v>348</v>
      </c>
      <c r="FR24" s="563" t="s">
        <v>347</v>
      </c>
      <c r="FS24" s="555" t="s">
        <v>348</v>
      </c>
      <c r="FT24" s="555" t="s">
        <v>348</v>
      </c>
      <c r="FU24" s="563" t="s">
        <v>347</v>
      </c>
      <c r="FV24" s="555" t="s">
        <v>348</v>
      </c>
      <c r="FW24" s="555" t="s">
        <v>348</v>
      </c>
      <c r="FX24" s="563" t="s">
        <v>347</v>
      </c>
      <c r="FY24" s="555" t="s">
        <v>348</v>
      </c>
      <c r="FZ24" s="556" t="s">
        <v>348</v>
      </c>
      <c r="GA24" s="563" t="s">
        <v>347</v>
      </c>
      <c r="GB24" s="563" t="s">
        <v>347</v>
      </c>
      <c r="GC24" s="563" t="s">
        <v>373</v>
      </c>
      <c r="GD24" s="563" t="s">
        <v>373</v>
      </c>
      <c r="GE24" s="563" t="s">
        <v>343</v>
      </c>
      <c r="GF24" s="563" t="s">
        <v>347</v>
      </c>
      <c r="GG24" s="563" t="s">
        <v>347</v>
      </c>
      <c r="GH24" s="563" t="s">
        <v>347</v>
      </c>
      <c r="GI24" s="563" t="s">
        <v>343</v>
      </c>
      <c r="GJ24" s="563" t="s">
        <v>343</v>
      </c>
      <c r="GK24" s="563" t="s">
        <v>347</v>
      </c>
      <c r="GL24" s="563" t="s">
        <v>343</v>
      </c>
      <c r="GM24" s="563" t="s">
        <v>347</v>
      </c>
      <c r="GN24" s="563" t="s">
        <v>347</v>
      </c>
      <c r="GO24" s="563" t="s">
        <v>373</v>
      </c>
      <c r="GP24" s="564">
        <v>2011</v>
      </c>
      <c r="GQ24" s="205" t="s">
        <v>868</v>
      </c>
      <c r="GR24" s="205" t="s">
        <v>348</v>
      </c>
      <c r="GS24" s="564" t="s">
        <v>373</v>
      </c>
      <c r="GT24" s="564" t="s">
        <v>373</v>
      </c>
      <c r="GU24" s="564" t="s">
        <v>373</v>
      </c>
      <c r="GV24" s="564" t="s">
        <v>373</v>
      </c>
      <c r="GW24" s="564" t="s">
        <v>373</v>
      </c>
      <c r="GX24" s="313" t="s">
        <v>348</v>
      </c>
      <c r="GY24" s="553"/>
      <c r="GZ24" s="565" t="s">
        <v>347</v>
      </c>
      <c r="HA24" s="565" t="s">
        <v>373</v>
      </c>
      <c r="HB24" s="565" t="s">
        <v>373</v>
      </c>
      <c r="HC24" s="565" t="s">
        <v>373</v>
      </c>
      <c r="HD24" s="565" t="s">
        <v>347</v>
      </c>
      <c r="HE24" s="565" t="s">
        <v>347</v>
      </c>
      <c r="HF24" s="565" t="s">
        <v>373</v>
      </c>
      <c r="HG24" s="565" t="s">
        <v>347</v>
      </c>
      <c r="HH24" s="565" t="s">
        <v>373</v>
      </c>
      <c r="HI24" s="565" t="s">
        <v>857</v>
      </c>
      <c r="HJ24" s="239" t="s">
        <v>858</v>
      </c>
      <c r="HK24" s="565" t="s">
        <v>343</v>
      </c>
      <c r="HL24" s="641" t="s">
        <v>347</v>
      </c>
      <c r="HM24" s="655"/>
      <c r="HN24" s="238" t="str">
        <f>IF(ISBLANK('India 2015'!$G$157),"",'India 2015'!$G$157)</f>
        <v>There is a Supply and Social Marketing Division of the Ministry of Health and Family Welfare which is responsible for procurement of all contraceptives/commodities.  A Central Procurement Agency has been launched by the Ministry of Health and Family Welfare (MOHFW), Government of India (GOI).Condoms, combined OC, emergency contraceptive pills are available over the counter through pharmacies, through front-line health workers, health providers.  IUDs, Tubal ligations, Vasectomies are provisioned through healthcare facilities by appropriate level of providers.   Development of robust supply chain management systems for entire basket of Reproductive Maternal Neonatal and Child Health + Adolescent Health (RMNCH+A) drugs and commodities is a priority area for the Government of India as part of the unified RMNCH+A strategy.</v>
      </c>
      <c r="HO24" s="566" t="s">
        <v>382</v>
      </c>
    </row>
    <row r="25" spans="1:223" ht="39.950000000000003" customHeight="1">
      <c r="A25" s="778" t="s">
        <v>869</v>
      </c>
      <c r="B25" s="694"/>
      <c r="C25" s="672" t="s">
        <v>343</v>
      </c>
      <c r="D25" s="240" t="s">
        <v>870</v>
      </c>
      <c r="E25" s="673" t="s">
        <v>347</v>
      </c>
      <c r="F25" s="554" t="s">
        <v>348</v>
      </c>
      <c r="G25" s="673" t="s">
        <v>343</v>
      </c>
      <c r="H25" s="240" t="s">
        <v>871</v>
      </c>
      <c r="I25" s="673" t="s">
        <v>343</v>
      </c>
      <c r="J25" s="240" t="s">
        <v>872</v>
      </c>
      <c r="K25" s="673" t="s">
        <v>347</v>
      </c>
      <c r="L25" s="240" t="s">
        <v>348</v>
      </c>
      <c r="M25" s="673" t="s">
        <v>347</v>
      </c>
      <c r="N25" s="240" t="s">
        <v>348</v>
      </c>
      <c r="O25" s="673" t="s">
        <v>343</v>
      </c>
      <c r="P25" s="240" t="s">
        <v>873</v>
      </c>
      <c r="Q25" s="673" t="s">
        <v>343</v>
      </c>
      <c r="R25" s="240" t="s">
        <v>874</v>
      </c>
      <c r="S25" s="673" t="s">
        <v>343</v>
      </c>
      <c r="T25" s="240" t="s">
        <v>875</v>
      </c>
      <c r="U25" s="673" t="s">
        <v>343</v>
      </c>
      <c r="V25" s="240" t="s">
        <v>876</v>
      </c>
      <c r="W25" s="673" t="s">
        <v>416</v>
      </c>
      <c r="X25" s="673" t="s">
        <v>343</v>
      </c>
      <c r="Y25" s="673" t="s">
        <v>347</v>
      </c>
      <c r="Z25" s="240" t="s">
        <v>373</v>
      </c>
      <c r="AA25" s="288" t="s">
        <v>373</v>
      </c>
      <c r="AB25" s="243"/>
      <c r="AC25" s="557" t="s">
        <v>356</v>
      </c>
      <c r="AD25" s="558" t="s">
        <v>357</v>
      </c>
      <c r="AE25" s="201">
        <v>37000000</v>
      </c>
      <c r="AF25" s="558" t="s">
        <v>452</v>
      </c>
      <c r="AG25" s="558" t="s">
        <v>453</v>
      </c>
      <c r="AH25" s="200" t="s">
        <v>877</v>
      </c>
      <c r="AI25" s="558" t="s">
        <v>343</v>
      </c>
      <c r="AJ25" s="559" t="s">
        <v>343</v>
      </c>
      <c r="AK25" s="201">
        <v>35620879.541108988</v>
      </c>
      <c r="AL25" s="558" t="s">
        <v>406</v>
      </c>
      <c r="AM25" s="200" t="s">
        <v>878</v>
      </c>
      <c r="AN25" s="200" t="s">
        <v>348</v>
      </c>
      <c r="AO25" s="201">
        <v>0</v>
      </c>
      <c r="AP25" s="558" t="s">
        <v>348</v>
      </c>
      <c r="AQ25" s="200" t="s">
        <v>348</v>
      </c>
      <c r="AR25" s="200" t="s">
        <v>348</v>
      </c>
      <c r="AS25" s="203">
        <v>35620879.541108988</v>
      </c>
      <c r="AT25" s="200" t="s">
        <v>348</v>
      </c>
      <c r="AU25" s="558" t="s">
        <v>343</v>
      </c>
      <c r="AV25" s="558" t="s">
        <v>343</v>
      </c>
      <c r="AW25" s="200" t="s">
        <v>348</v>
      </c>
      <c r="AX25" s="201">
        <v>35620879.541108988</v>
      </c>
      <c r="AY25" s="677" t="s">
        <v>406</v>
      </c>
      <c r="AZ25" s="201" t="s">
        <v>878</v>
      </c>
      <c r="BA25" s="200" t="s">
        <v>348</v>
      </c>
      <c r="BB25" s="558" t="s">
        <v>347</v>
      </c>
      <c r="BC25" s="201" t="s">
        <v>348</v>
      </c>
      <c r="BD25" s="201">
        <v>0</v>
      </c>
      <c r="BE25" s="560" t="s">
        <v>348</v>
      </c>
      <c r="BF25" s="201" t="s">
        <v>348</v>
      </c>
      <c r="BG25" s="200" t="s">
        <v>348</v>
      </c>
      <c r="BH25" s="203">
        <v>35620879.541108988</v>
      </c>
      <c r="BI25" s="200" t="s">
        <v>348</v>
      </c>
      <c r="BJ25" s="558" t="s">
        <v>347</v>
      </c>
      <c r="BK25" s="201" t="s">
        <v>348</v>
      </c>
      <c r="BL25" s="201">
        <v>0</v>
      </c>
      <c r="BM25" s="559" t="s">
        <v>348</v>
      </c>
      <c r="BN25" s="201" t="s">
        <v>348</v>
      </c>
      <c r="BO25" s="200" t="s">
        <v>348</v>
      </c>
      <c r="BP25" s="558" t="s">
        <v>343</v>
      </c>
      <c r="BQ25" s="201">
        <v>432893</v>
      </c>
      <c r="BR25" s="677" t="s">
        <v>879</v>
      </c>
      <c r="BS25" s="202" t="s">
        <v>880</v>
      </c>
      <c r="BT25" s="201" t="s">
        <v>881</v>
      </c>
      <c r="BU25" s="558" t="s">
        <v>347</v>
      </c>
      <c r="BV25" s="201">
        <v>0</v>
      </c>
      <c r="BW25" s="200" t="s">
        <v>348</v>
      </c>
      <c r="BX25" s="201" t="s">
        <v>348</v>
      </c>
      <c r="BY25" s="201" t="s">
        <v>348</v>
      </c>
      <c r="BZ25" s="203">
        <v>432893</v>
      </c>
      <c r="CA25" s="201" t="s">
        <v>348</v>
      </c>
      <c r="CB25" s="561">
        <v>0.98799312888806823</v>
      </c>
      <c r="CC25" s="200" t="s">
        <v>362</v>
      </c>
      <c r="CD25" s="561">
        <v>1</v>
      </c>
      <c r="CE25" s="200" t="s">
        <v>363</v>
      </c>
      <c r="CF25" s="561">
        <v>0.97442628489483751</v>
      </c>
      <c r="CG25" s="200" t="s">
        <v>364</v>
      </c>
      <c r="CH25" s="558" t="s">
        <v>348</v>
      </c>
      <c r="CI25" s="200" t="s">
        <v>363</v>
      </c>
      <c r="CJ25" s="200" t="s">
        <v>426</v>
      </c>
      <c r="CK25" s="200" t="s">
        <v>882</v>
      </c>
      <c r="CL25" s="200" t="s">
        <v>347</v>
      </c>
      <c r="CM25" s="414" t="s">
        <v>348</v>
      </c>
      <c r="CN25" s="562" t="s">
        <v>343</v>
      </c>
      <c r="CO25" s="415" t="s">
        <v>883</v>
      </c>
      <c r="CP25" s="308"/>
      <c r="CQ25" s="311" t="s">
        <v>343</v>
      </c>
      <c r="CR25" s="206" t="s">
        <v>343</v>
      </c>
      <c r="CS25" s="206" t="s">
        <v>343</v>
      </c>
      <c r="CT25" s="206" t="s">
        <v>343</v>
      </c>
      <c r="CU25" s="206" t="s">
        <v>343</v>
      </c>
      <c r="CV25" s="206" t="s">
        <v>343</v>
      </c>
      <c r="CW25" s="206" t="s">
        <v>343</v>
      </c>
      <c r="CX25" s="206" t="s">
        <v>343</v>
      </c>
      <c r="CY25" s="206" t="s">
        <v>343</v>
      </c>
      <c r="CZ25" s="206" t="s">
        <v>343</v>
      </c>
      <c r="DA25" s="206" t="s">
        <v>347</v>
      </c>
      <c r="DB25" s="206" t="s">
        <v>347</v>
      </c>
      <c r="DC25" s="241" t="s">
        <v>343</v>
      </c>
      <c r="DD25" s="241" t="s">
        <v>343</v>
      </c>
      <c r="DE25" s="241" t="s">
        <v>343</v>
      </c>
      <c r="DF25" s="241" t="s">
        <v>343</v>
      </c>
      <c r="DG25" s="241" t="s">
        <v>343</v>
      </c>
      <c r="DH25" s="241" t="s">
        <v>343</v>
      </c>
      <c r="DI25" s="241" t="s">
        <v>347</v>
      </c>
      <c r="DJ25" s="241" t="s">
        <v>347</v>
      </c>
      <c r="DK25" s="241" t="s">
        <v>343</v>
      </c>
      <c r="DL25" s="241" t="s">
        <v>343</v>
      </c>
      <c r="DM25" s="241" t="s">
        <v>347</v>
      </c>
      <c r="DN25" s="241" t="s">
        <v>347</v>
      </c>
      <c r="DO25" s="241" t="s">
        <v>343</v>
      </c>
      <c r="DP25" s="241" t="s">
        <v>343</v>
      </c>
      <c r="DQ25" s="241" t="s">
        <v>343</v>
      </c>
      <c r="DR25" s="241" t="s">
        <v>343</v>
      </c>
      <c r="DS25" s="241" t="s">
        <v>343</v>
      </c>
      <c r="DT25" s="241" t="s">
        <v>343</v>
      </c>
      <c r="DU25" s="241" t="s">
        <v>347</v>
      </c>
      <c r="DV25" s="241" t="s">
        <v>343</v>
      </c>
      <c r="DW25" s="241" t="s">
        <v>347</v>
      </c>
      <c r="DX25" s="241" t="s">
        <v>347</v>
      </c>
      <c r="DY25" s="241" t="s">
        <v>347</v>
      </c>
      <c r="DZ25" s="241" t="s">
        <v>347</v>
      </c>
      <c r="EA25" s="242" t="s">
        <v>343</v>
      </c>
      <c r="EB25" s="242" t="s">
        <v>343</v>
      </c>
      <c r="EC25" s="242" t="s">
        <v>343</v>
      </c>
      <c r="ED25" s="242" t="s">
        <v>347</v>
      </c>
      <c r="EE25" s="242" t="s">
        <v>347</v>
      </c>
      <c r="EF25" s="242" t="s">
        <v>343</v>
      </c>
      <c r="EG25" s="242" t="s">
        <v>347</v>
      </c>
      <c r="EH25" s="242" t="s">
        <v>343</v>
      </c>
      <c r="EI25" s="242" t="s">
        <v>347</v>
      </c>
      <c r="EJ25" s="242" t="s">
        <v>347</v>
      </c>
      <c r="EK25" s="242" t="s">
        <v>347</v>
      </c>
      <c r="EL25" s="242" t="s">
        <v>347</v>
      </c>
      <c r="EM25" s="307" t="s">
        <v>348</v>
      </c>
      <c r="EN25" s="269"/>
      <c r="EO25" s="756" t="s">
        <v>343</v>
      </c>
      <c r="EP25" s="204" t="s">
        <v>884</v>
      </c>
      <c r="EQ25" s="204" t="s">
        <v>885</v>
      </c>
      <c r="ER25" s="563" t="s">
        <v>343</v>
      </c>
      <c r="ES25" s="563" t="s">
        <v>343</v>
      </c>
      <c r="ET25" s="563" t="s">
        <v>347</v>
      </c>
      <c r="EU25" s="204" t="s">
        <v>348</v>
      </c>
      <c r="EV25" s="204" t="s">
        <v>348</v>
      </c>
      <c r="EW25" s="563" t="s">
        <v>347</v>
      </c>
      <c r="EX25" s="204" t="s">
        <v>348</v>
      </c>
      <c r="EY25" s="563" t="s">
        <v>343</v>
      </c>
      <c r="EZ25" s="204" t="s">
        <v>886</v>
      </c>
      <c r="FA25" s="563" t="s">
        <v>887</v>
      </c>
      <c r="FB25" s="563" t="s">
        <v>374</v>
      </c>
      <c r="FC25" s="563" t="s">
        <v>374</v>
      </c>
      <c r="FD25" s="563" t="s">
        <v>374</v>
      </c>
      <c r="FE25" s="563" t="s">
        <v>374</v>
      </c>
      <c r="FF25" s="563" t="s">
        <v>374</v>
      </c>
      <c r="FG25" s="563" t="s">
        <v>374</v>
      </c>
      <c r="FH25" s="563" t="s">
        <v>374</v>
      </c>
      <c r="FI25" s="563" t="s">
        <v>887</v>
      </c>
      <c r="FJ25" s="563" t="s">
        <v>540</v>
      </c>
      <c r="FK25" s="563" t="s">
        <v>373</v>
      </c>
      <c r="FL25" s="563" t="s">
        <v>374</v>
      </c>
      <c r="FM25" s="563" t="s">
        <v>375</v>
      </c>
      <c r="FN25" s="563" t="s">
        <v>375</v>
      </c>
      <c r="FO25" s="563" t="s">
        <v>373</v>
      </c>
      <c r="FP25" s="563" t="s">
        <v>373</v>
      </c>
      <c r="FQ25" s="204" t="s">
        <v>348</v>
      </c>
      <c r="FR25" s="563" t="s">
        <v>343</v>
      </c>
      <c r="FS25" s="204" t="s">
        <v>888</v>
      </c>
      <c r="FT25" s="204" t="s">
        <v>343</v>
      </c>
      <c r="FU25" s="563" t="s">
        <v>347</v>
      </c>
      <c r="FV25" s="555" t="s">
        <v>348</v>
      </c>
      <c r="FW25" s="555" t="s">
        <v>348</v>
      </c>
      <c r="FX25" s="563" t="s">
        <v>347</v>
      </c>
      <c r="FY25" s="555" t="s">
        <v>348</v>
      </c>
      <c r="FZ25" s="556" t="s">
        <v>348</v>
      </c>
      <c r="GA25" s="563" t="s">
        <v>343</v>
      </c>
      <c r="GB25" s="563" t="s">
        <v>347</v>
      </c>
      <c r="GC25" s="563" t="s">
        <v>343</v>
      </c>
      <c r="GD25" s="563" t="s">
        <v>889</v>
      </c>
      <c r="GE25" s="563" t="s">
        <v>343</v>
      </c>
      <c r="GF25" s="563" t="s">
        <v>343</v>
      </c>
      <c r="GG25" s="563" t="s">
        <v>343</v>
      </c>
      <c r="GH25" s="563" t="s">
        <v>343</v>
      </c>
      <c r="GI25" s="563" t="s">
        <v>343</v>
      </c>
      <c r="GJ25" s="563" t="s">
        <v>347</v>
      </c>
      <c r="GK25" s="563" t="s">
        <v>347</v>
      </c>
      <c r="GL25" s="563" t="s">
        <v>347</v>
      </c>
      <c r="GM25" s="563" t="s">
        <v>347</v>
      </c>
      <c r="GN25" s="563" t="s">
        <v>347</v>
      </c>
      <c r="GO25" s="563" t="s">
        <v>373</v>
      </c>
      <c r="GP25" s="564">
        <v>2013</v>
      </c>
      <c r="GQ25" s="205" t="s">
        <v>890</v>
      </c>
      <c r="GR25" s="205" t="s">
        <v>348</v>
      </c>
      <c r="GS25" s="564">
        <v>2003</v>
      </c>
      <c r="GT25" s="564" t="s">
        <v>347</v>
      </c>
      <c r="GU25" s="564" t="s">
        <v>347</v>
      </c>
      <c r="GV25" s="564" t="s">
        <v>347</v>
      </c>
      <c r="GW25" s="564" t="s">
        <v>347</v>
      </c>
      <c r="GX25" s="313" t="s">
        <v>891</v>
      </c>
      <c r="GY25" s="553"/>
      <c r="GZ25" s="565" t="s">
        <v>347</v>
      </c>
      <c r="HA25" s="565" t="s">
        <v>373</v>
      </c>
      <c r="HB25" s="565" t="s">
        <v>347</v>
      </c>
      <c r="HC25" s="565" t="s">
        <v>347</v>
      </c>
      <c r="HD25" s="565" t="s">
        <v>347</v>
      </c>
      <c r="HE25" s="565" t="s">
        <v>347</v>
      </c>
      <c r="HF25" s="565" t="s">
        <v>373</v>
      </c>
      <c r="HG25" s="565" t="s">
        <v>373</v>
      </c>
      <c r="HH25" s="565" t="s">
        <v>373</v>
      </c>
      <c r="HI25" s="565" t="s">
        <v>507</v>
      </c>
      <c r="HJ25" s="239" t="s">
        <v>892</v>
      </c>
      <c r="HK25" s="565" t="s">
        <v>343</v>
      </c>
      <c r="HL25" s="641" t="s">
        <v>347</v>
      </c>
      <c r="HM25" s="655"/>
      <c r="HN25" s="693" t="str">
        <f>IF(ISBLANK('Indonesia 2015'!$G$157),"",'Indonesia 2015'!$G$157)</f>
        <v xml:space="preserve">In the decentralization era implemented in Indonesia, local governments must take the lead in the distribution of contraceptives, of which their commitments regarding family planning are relatively inadequate to meet locals' need and demand.        </v>
      </c>
      <c r="HO25" s="566" t="s">
        <v>382</v>
      </c>
    </row>
    <row r="26" spans="1:223" ht="39.950000000000003" customHeight="1">
      <c r="A26" s="778" t="s">
        <v>893</v>
      </c>
      <c r="B26" s="694"/>
      <c r="C26" s="672" t="s">
        <v>343</v>
      </c>
      <c r="D26" s="240" t="s">
        <v>894</v>
      </c>
      <c r="E26" s="673" t="s">
        <v>343</v>
      </c>
      <c r="F26" s="240" t="s">
        <v>895</v>
      </c>
      <c r="G26" s="673" t="s">
        <v>343</v>
      </c>
      <c r="H26" s="240" t="s">
        <v>896</v>
      </c>
      <c r="I26" s="673" t="s">
        <v>347</v>
      </c>
      <c r="J26" s="554" t="s">
        <v>348</v>
      </c>
      <c r="K26" s="673" t="s">
        <v>343</v>
      </c>
      <c r="L26" s="240" t="s">
        <v>897</v>
      </c>
      <c r="M26" s="673" t="s">
        <v>343</v>
      </c>
      <c r="N26" s="240" t="s">
        <v>407</v>
      </c>
      <c r="O26" s="673" t="s">
        <v>343</v>
      </c>
      <c r="P26" s="240" t="s">
        <v>898</v>
      </c>
      <c r="Q26" s="673" t="s">
        <v>343</v>
      </c>
      <c r="R26" s="240" t="s">
        <v>899</v>
      </c>
      <c r="S26" s="673" t="s">
        <v>347</v>
      </c>
      <c r="T26" s="554" t="s">
        <v>348</v>
      </c>
      <c r="U26" s="673" t="s">
        <v>347</v>
      </c>
      <c r="V26" s="554" t="s">
        <v>348</v>
      </c>
      <c r="W26" s="673" t="s">
        <v>354</v>
      </c>
      <c r="X26" s="673" t="s">
        <v>347</v>
      </c>
      <c r="Y26" s="673" t="s">
        <v>343</v>
      </c>
      <c r="Z26" s="240" t="s">
        <v>900</v>
      </c>
      <c r="AA26" s="288" t="s">
        <v>901</v>
      </c>
      <c r="AB26" s="243"/>
      <c r="AC26" s="557" t="s">
        <v>419</v>
      </c>
      <c r="AD26" s="558" t="s">
        <v>420</v>
      </c>
      <c r="AE26" s="201">
        <v>24620580</v>
      </c>
      <c r="AF26" s="558">
        <v>41456</v>
      </c>
      <c r="AG26" s="558">
        <v>41804</v>
      </c>
      <c r="AH26" s="200" t="s">
        <v>902</v>
      </c>
      <c r="AI26" s="558" t="s">
        <v>347</v>
      </c>
      <c r="AJ26" s="559" t="s">
        <v>347</v>
      </c>
      <c r="AK26" s="201">
        <v>0</v>
      </c>
      <c r="AL26" s="558" t="s">
        <v>424</v>
      </c>
      <c r="AM26" s="200" t="s">
        <v>903</v>
      </c>
      <c r="AN26" s="200" t="s">
        <v>348</v>
      </c>
      <c r="AO26" s="201">
        <v>0</v>
      </c>
      <c r="AP26" s="558" t="s">
        <v>424</v>
      </c>
      <c r="AQ26" s="200" t="s">
        <v>903</v>
      </c>
      <c r="AR26" s="200" t="s">
        <v>348</v>
      </c>
      <c r="AS26" s="203">
        <v>0</v>
      </c>
      <c r="AT26" s="200" t="s">
        <v>348</v>
      </c>
      <c r="AU26" s="558" t="s">
        <v>347</v>
      </c>
      <c r="AV26" s="558" t="s">
        <v>347</v>
      </c>
      <c r="AW26" s="200" t="s">
        <v>348</v>
      </c>
      <c r="AX26" s="201">
        <v>0</v>
      </c>
      <c r="AY26" s="560" t="s">
        <v>424</v>
      </c>
      <c r="AZ26" s="201" t="s">
        <v>903</v>
      </c>
      <c r="BA26" s="200" t="s">
        <v>348</v>
      </c>
      <c r="BB26" s="558" t="s">
        <v>347</v>
      </c>
      <c r="BC26" s="201" t="s">
        <v>348</v>
      </c>
      <c r="BD26" s="201">
        <v>0</v>
      </c>
      <c r="BE26" s="560" t="s">
        <v>424</v>
      </c>
      <c r="BF26" s="201" t="s">
        <v>903</v>
      </c>
      <c r="BG26" s="200" t="s">
        <v>904</v>
      </c>
      <c r="BH26" s="203">
        <v>0</v>
      </c>
      <c r="BI26" s="200" t="s">
        <v>348</v>
      </c>
      <c r="BJ26" s="558" t="s">
        <v>343</v>
      </c>
      <c r="BK26" s="201" t="s">
        <v>905</v>
      </c>
      <c r="BL26" s="201">
        <v>19570876</v>
      </c>
      <c r="BM26" s="559" t="s">
        <v>424</v>
      </c>
      <c r="BN26" s="201" t="s">
        <v>903</v>
      </c>
      <c r="BO26" s="200" t="s">
        <v>906</v>
      </c>
      <c r="BP26" s="558" t="s">
        <v>347</v>
      </c>
      <c r="BQ26" s="201">
        <v>0</v>
      </c>
      <c r="BR26" s="560" t="s">
        <v>424</v>
      </c>
      <c r="BS26" s="202" t="s">
        <v>903</v>
      </c>
      <c r="BT26" s="201" t="s">
        <v>348</v>
      </c>
      <c r="BU26" s="558" t="s">
        <v>347</v>
      </c>
      <c r="BV26" s="201">
        <v>0</v>
      </c>
      <c r="BW26" s="200" t="s">
        <v>424</v>
      </c>
      <c r="BX26" s="201" t="s">
        <v>903</v>
      </c>
      <c r="BY26" s="201" t="s">
        <v>348</v>
      </c>
      <c r="BZ26" s="203">
        <v>19570876</v>
      </c>
      <c r="CA26" s="201" t="s">
        <v>348</v>
      </c>
      <c r="CB26" s="561">
        <v>0</v>
      </c>
      <c r="CC26" s="200" t="s">
        <v>362</v>
      </c>
      <c r="CD26" s="561">
        <v>0</v>
      </c>
      <c r="CE26" s="200" t="s">
        <v>363</v>
      </c>
      <c r="CF26" s="561">
        <v>0.79489906411627997</v>
      </c>
      <c r="CG26" s="200" t="s">
        <v>364</v>
      </c>
      <c r="CH26" s="558" t="s">
        <v>343</v>
      </c>
      <c r="CI26" s="200" t="s">
        <v>907</v>
      </c>
      <c r="CJ26" s="200" t="s">
        <v>373</v>
      </c>
      <c r="CK26" s="200" t="s">
        <v>373</v>
      </c>
      <c r="CL26" s="200" t="s">
        <v>373</v>
      </c>
      <c r="CM26" s="414" t="s">
        <v>348</v>
      </c>
      <c r="CN26" s="562" t="s">
        <v>347</v>
      </c>
      <c r="CO26" s="415" t="s">
        <v>348</v>
      </c>
      <c r="CP26" s="308"/>
      <c r="CQ26" s="311" t="s">
        <v>343</v>
      </c>
      <c r="CR26" s="206" t="s">
        <v>343</v>
      </c>
      <c r="CS26" s="206" t="s">
        <v>343</v>
      </c>
      <c r="CT26" s="206" t="s">
        <v>343</v>
      </c>
      <c r="CU26" s="206" t="s">
        <v>343</v>
      </c>
      <c r="CV26" s="206" t="s">
        <v>343</v>
      </c>
      <c r="CW26" s="206" t="s">
        <v>343</v>
      </c>
      <c r="CX26" s="206" t="s">
        <v>343</v>
      </c>
      <c r="CY26" s="206" t="s">
        <v>343</v>
      </c>
      <c r="CZ26" s="206" t="s">
        <v>343</v>
      </c>
      <c r="DA26" s="206" t="s">
        <v>347</v>
      </c>
      <c r="DB26" s="206" t="s">
        <v>348</v>
      </c>
      <c r="DC26" s="241" t="s">
        <v>343</v>
      </c>
      <c r="DD26" s="241" t="s">
        <v>343</v>
      </c>
      <c r="DE26" s="241" t="s">
        <v>343</v>
      </c>
      <c r="DF26" s="241" t="s">
        <v>343</v>
      </c>
      <c r="DG26" s="241" t="s">
        <v>343</v>
      </c>
      <c r="DH26" s="241" t="s">
        <v>343</v>
      </c>
      <c r="DI26" s="241" t="s">
        <v>343</v>
      </c>
      <c r="DJ26" s="241" t="s">
        <v>343</v>
      </c>
      <c r="DK26" s="241" t="s">
        <v>343</v>
      </c>
      <c r="DL26" s="241" t="s">
        <v>343</v>
      </c>
      <c r="DM26" s="241" t="s">
        <v>343</v>
      </c>
      <c r="DN26" s="241" t="s">
        <v>348</v>
      </c>
      <c r="DO26" s="241" t="s">
        <v>343</v>
      </c>
      <c r="DP26" s="241" t="s">
        <v>343</v>
      </c>
      <c r="DQ26" s="241" t="s">
        <v>343</v>
      </c>
      <c r="DR26" s="241" t="s">
        <v>343</v>
      </c>
      <c r="DS26" s="241" t="s">
        <v>343</v>
      </c>
      <c r="DT26" s="241" t="s">
        <v>343</v>
      </c>
      <c r="DU26" s="241" t="s">
        <v>343</v>
      </c>
      <c r="DV26" s="241" t="s">
        <v>343</v>
      </c>
      <c r="DW26" s="241" t="s">
        <v>343</v>
      </c>
      <c r="DX26" s="241" t="s">
        <v>343</v>
      </c>
      <c r="DY26" s="241" t="s">
        <v>347</v>
      </c>
      <c r="DZ26" s="241" t="s">
        <v>348</v>
      </c>
      <c r="EA26" s="242" t="s">
        <v>343</v>
      </c>
      <c r="EB26" s="242" t="s">
        <v>347</v>
      </c>
      <c r="EC26" s="242" t="s">
        <v>343</v>
      </c>
      <c r="ED26" s="242" t="s">
        <v>343</v>
      </c>
      <c r="EE26" s="242" t="s">
        <v>343</v>
      </c>
      <c r="EF26" s="242" t="s">
        <v>343</v>
      </c>
      <c r="EG26" s="242" t="s">
        <v>347</v>
      </c>
      <c r="EH26" s="242" t="s">
        <v>347</v>
      </c>
      <c r="EI26" s="242" t="s">
        <v>343</v>
      </c>
      <c r="EJ26" s="242" t="s">
        <v>343</v>
      </c>
      <c r="EK26" s="242" t="s">
        <v>347</v>
      </c>
      <c r="EL26" s="242" t="s">
        <v>348</v>
      </c>
      <c r="EM26" s="307" t="s">
        <v>348</v>
      </c>
      <c r="EN26" s="269"/>
      <c r="EO26" s="756" t="s">
        <v>343</v>
      </c>
      <c r="EP26" s="204" t="s">
        <v>908</v>
      </c>
      <c r="EQ26" s="204" t="s">
        <v>802</v>
      </c>
      <c r="ER26" s="563" t="s">
        <v>343</v>
      </c>
      <c r="ES26" s="563" t="s">
        <v>343</v>
      </c>
      <c r="ET26" s="563" t="s">
        <v>347</v>
      </c>
      <c r="EU26" s="204" t="s">
        <v>348</v>
      </c>
      <c r="EV26" s="204" t="s">
        <v>348</v>
      </c>
      <c r="EW26" s="563" t="s">
        <v>347</v>
      </c>
      <c r="EX26" s="204" t="s">
        <v>348</v>
      </c>
      <c r="EY26" s="563" t="s">
        <v>343</v>
      </c>
      <c r="EZ26" s="204" t="s">
        <v>909</v>
      </c>
      <c r="FA26" s="563" t="s">
        <v>372</v>
      </c>
      <c r="FB26" s="563" t="s">
        <v>463</v>
      </c>
      <c r="FC26" s="563" t="s">
        <v>463</v>
      </c>
      <c r="FD26" s="563" t="s">
        <v>463</v>
      </c>
      <c r="FE26" s="563" t="s">
        <v>463</v>
      </c>
      <c r="FF26" s="563" t="s">
        <v>463</v>
      </c>
      <c r="FG26" s="563" t="s">
        <v>463</v>
      </c>
      <c r="FH26" s="563" t="s">
        <v>463</v>
      </c>
      <c r="FI26" s="563" t="s">
        <v>372</v>
      </c>
      <c r="FJ26" s="563" t="s">
        <v>463</v>
      </c>
      <c r="FK26" s="563" t="s">
        <v>463</v>
      </c>
      <c r="FL26" s="563" t="s">
        <v>463</v>
      </c>
      <c r="FM26" s="563" t="s">
        <v>562</v>
      </c>
      <c r="FN26" s="563" t="s">
        <v>562</v>
      </c>
      <c r="FO26" s="563" t="s">
        <v>463</v>
      </c>
      <c r="FP26" s="563" t="s">
        <v>463</v>
      </c>
      <c r="FQ26" s="204" t="s">
        <v>348</v>
      </c>
      <c r="FR26" s="563" t="s">
        <v>347</v>
      </c>
      <c r="FS26" s="555" t="s">
        <v>348</v>
      </c>
      <c r="FT26" s="555" t="s">
        <v>348</v>
      </c>
      <c r="FU26" s="563" t="s">
        <v>347</v>
      </c>
      <c r="FV26" s="555" t="s">
        <v>348</v>
      </c>
      <c r="FW26" s="555" t="s">
        <v>348</v>
      </c>
      <c r="FX26" s="563" t="s">
        <v>347</v>
      </c>
      <c r="FY26" s="555" t="s">
        <v>348</v>
      </c>
      <c r="FZ26" s="556" t="s">
        <v>348</v>
      </c>
      <c r="GA26" s="563" t="s">
        <v>347</v>
      </c>
      <c r="GB26" s="563" t="s">
        <v>347</v>
      </c>
      <c r="GC26" s="563" t="s">
        <v>373</v>
      </c>
      <c r="GD26" s="563" t="s">
        <v>373</v>
      </c>
      <c r="GE26" s="563" t="s">
        <v>343</v>
      </c>
      <c r="GF26" s="563" t="s">
        <v>343</v>
      </c>
      <c r="GG26" s="563" t="s">
        <v>343</v>
      </c>
      <c r="GH26" s="563" t="s">
        <v>343</v>
      </c>
      <c r="GI26" s="563" t="s">
        <v>343</v>
      </c>
      <c r="GJ26" s="563" t="s">
        <v>343</v>
      </c>
      <c r="GK26" s="563" t="s">
        <v>343</v>
      </c>
      <c r="GL26" s="563" t="s">
        <v>343</v>
      </c>
      <c r="GM26" s="563" t="s">
        <v>347</v>
      </c>
      <c r="GN26" s="563" t="s">
        <v>347</v>
      </c>
      <c r="GO26" s="563" t="s">
        <v>373</v>
      </c>
      <c r="GP26" s="564">
        <v>2010</v>
      </c>
      <c r="GQ26" s="205" t="s">
        <v>910</v>
      </c>
      <c r="GR26" s="205" t="s">
        <v>911</v>
      </c>
      <c r="GS26" s="564">
        <v>2005</v>
      </c>
      <c r="GT26" s="564" t="s">
        <v>343</v>
      </c>
      <c r="GU26" s="564" t="s">
        <v>347</v>
      </c>
      <c r="GV26" s="564" t="s">
        <v>343</v>
      </c>
      <c r="GW26" s="564" t="s">
        <v>347</v>
      </c>
      <c r="GX26" s="313" t="s">
        <v>348</v>
      </c>
      <c r="GY26" s="553"/>
      <c r="GZ26" s="565" t="s">
        <v>347</v>
      </c>
      <c r="HA26" s="565" t="s">
        <v>343</v>
      </c>
      <c r="HB26" s="565" t="s">
        <v>347</v>
      </c>
      <c r="HC26" s="565" t="s">
        <v>347</v>
      </c>
      <c r="HD26" s="565" t="s">
        <v>343</v>
      </c>
      <c r="HE26" s="565" t="s">
        <v>347</v>
      </c>
      <c r="HF26" s="565" t="s">
        <v>343</v>
      </c>
      <c r="HG26" s="565" t="s">
        <v>343</v>
      </c>
      <c r="HH26" s="565" t="s">
        <v>347</v>
      </c>
      <c r="HI26" s="565" t="s">
        <v>912</v>
      </c>
      <c r="HJ26" s="239" t="s">
        <v>913</v>
      </c>
      <c r="HK26" s="565" t="s">
        <v>347</v>
      </c>
      <c r="HL26" s="641" t="s">
        <v>347</v>
      </c>
      <c r="HM26" s="655"/>
      <c r="HN26" s="693" t="str">
        <f>IF(ISBLANK('Kenya 2015'!$G$157),"",'Kenya 2015'!$G$157)</f>
        <v>The devolution of health services and related health commodity budgets from national to county governments poses a significant threat to contraceptive security in Kenya. This has created a situation where the national government does not have resources for contraceptive procurement, warehousing and distribution, but the county governments continue to view Family Planning as a national program and expect it to provide commodities the way it used to (pre-devolution). As such FP commodities have no resources allocated either at national or county level. There are advocacy efforts at both levels, but so far no resources have been committed from the national or county governments.</v>
      </c>
      <c r="HO26" s="566" t="s">
        <v>466</v>
      </c>
    </row>
    <row r="27" spans="1:223" ht="39.950000000000003" customHeight="1">
      <c r="A27" s="778" t="s">
        <v>914</v>
      </c>
      <c r="B27" s="694"/>
      <c r="C27" s="672" t="s">
        <v>343</v>
      </c>
      <c r="D27" s="240" t="s">
        <v>915</v>
      </c>
      <c r="E27" s="673" t="s">
        <v>343</v>
      </c>
      <c r="F27" s="240" t="s">
        <v>916</v>
      </c>
      <c r="G27" s="673" t="s">
        <v>343</v>
      </c>
      <c r="H27" s="240" t="s">
        <v>917</v>
      </c>
      <c r="I27" s="673" t="s">
        <v>343</v>
      </c>
      <c r="J27" s="240" t="s">
        <v>918</v>
      </c>
      <c r="K27" s="673" t="s">
        <v>343</v>
      </c>
      <c r="L27" s="240" t="s">
        <v>709</v>
      </c>
      <c r="M27" s="673" t="s">
        <v>343</v>
      </c>
      <c r="N27" s="240" t="s">
        <v>919</v>
      </c>
      <c r="O27" s="673" t="s">
        <v>343</v>
      </c>
      <c r="P27" s="240" t="s">
        <v>920</v>
      </c>
      <c r="Q27" s="673" t="s">
        <v>343</v>
      </c>
      <c r="R27" s="240" t="s">
        <v>921</v>
      </c>
      <c r="S27" s="673" t="s">
        <v>343</v>
      </c>
      <c r="T27" s="240" t="s">
        <v>922</v>
      </c>
      <c r="U27" s="673" t="s">
        <v>347</v>
      </c>
      <c r="V27" s="554" t="s">
        <v>348</v>
      </c>
      <c r="W27" s="673" t="s">
        <v>416</v>
      </c>
      <c r="X27" s="673" t="s">
        <v>343</v>
      </c>
      <c r="Y27" s="673" t="s">
        <v>343</v>
      </c>
      <c r="Z27" s="240" t="s">
        <v>923</v>
      </c>
      <c r="AA27" s="288" t="s">
        <v>924</v>
      </c>
      <c r="AB27" s="243"/>
      <c r="AC27" s="557" t="s">
        <v>419</v>
      </c>
      <c r="AD27" s="558" t="s">
        <v>420</v>
      </c>
      <c r="AE27" s="201">
        <v>1833317</v>
      </c>
      <c r="AF27" s="558" t="s">
        <v>452</v>
      </c>
      <c r="AG27" s="558" t="s">
        <v>453</v>
      </c>
      <c r="AH27" s="200" t="s">
        <v>925</v>
      </c>
      <c r="AI27" s="558" t="s">
        <v>347</v>
      </c>
      <c r="AJ27" s="559" t="s">
        <v>347</v>
      </c>
      <c r="AK27" s="201">
        <v>0</v>
      </c>
      <c r="AL27" s="558" t="s">
        <v>348</v>
      </c>
      <c r="AM27" s="200" t="s">
        <v>348</v>
      </c>
      <c r="AN27" s="200" t="s">
        <v>926</v>
      </c>
      <c r="AO27" s="201">
        <v>0</v>
      </c>
      <c r="AP27" s="558" t="s">
        <v>348</v>
      </c>
      <c r="AQ27" s="200" t="s">
        <v>348</v>
      </c>
      <c r="AR27" s="200" t="s">
        <v>926</v>
      </c>
      <c r="AS27" s="203">
        <v>0</v>
      </c>
      <c r="AT27" s="200" t="s">
        <v>926</v>
      </c>
      <c r="AU27" s="558" t="s">
        <v>347</v>
      </c>
      <c r="AV27" s="558" t="s">
        <v>347</v>
      </c>
      <c r="AW27" s="200" t="s">
        <v>348</v>
      </c>
      <c r="AX27" s="201">
        <v>0</v>
      </c>
      <c r="AY27" s="560" t="s">
        <v>348</v>
      </c>
      <c r="AZ27" s="201" t="s">
        <v>348</v>
      </c>
      <c r="BA27" s="200" t="s">
        <v>348</v>
      </c>
      <c r="BB27" s="558" t="s">
        <v>347</v>
      </c>
      <c r="BC27" s="201" t="s">
        <v>348</v>
      </c>
      <c r="BD27" s="201">
        <v>0</v>
      </c>
      <c r="BE27" s="560" t="s">
        <v>348</v>
      </c>
      <c r="BF27" s="201" t="s">
        <v>348</v>
      </c>
      <c r="BG27" s="200" t="s">
        <v>348</v>
      </c>
      <c r="BH27" s="203">
        <v>0</v>
      </c>
      <c r="BI27" s="200" t="s">
        <v>348</v>
      </c>
      <c r="BJ27" s="558" t="s">
        <v>343</v>
      </c>
      <c r="BK27" s="201" t="s">
        <v>820</v>
      </c>
      <c r="BL27" s="201">
        <v>1758120</v>
      </c>
      <c r="BM27" s="559" t="s">
        <v>406</v>
      </c>
      <c r="BN27" s="201" t="s">
        <v>927</v>
      </c>
      <c r="BO27" s="200" t="s">
        <v>348</v>
      </c>
      <c r="BP27" s="558" t="s">
        <v>347</v>
      </c>
      <c r="BQ27" s="201">
        <v>0</v>
      </c>
      <c r="BR27" s="560" t="s">
        <v>348</v>
      </c>
      <c r="BS27" s="202" t="s">
        <v>348</v>
      </c>
      <c r="BT27" s="201" t="s">
        <v>928</v>
      </c>
      <c r="BU27" s="558" t="s">
        <v>347</v>
      </c>
      <c r="BV27" s="201">
        <v>0</v>
      </c>
      <c r="BW27" s="200" t="s">
        <v>348</v>
      </c>
      <c r="BX27" s="201" t="s">
        <v>348</v>
      </c>
      <c r="BY27" s="201" t="s">
        <v>348</v>
      </c>
      <c r="BZ27" s="203">
        <v>1758120</v>
      </c>
      <c r="CA27" s="201" t="s">
        <v>348</v>
      </c>
      <c r="CB27" s="561">
        <v>0</v>
      </c>
      <c r="CC27" s="200" t="s">
        <v>362</v>
      </c>
      <c r="CD27" s="561">
        <v>0</v>
      </c>
      <c r="CE27" s="200" t="s">
        <v>363</v>
      </c>
      <c r="CF27" s="561">
        <v>0.95898308912206676</v>
      </c>
      <c r="CG27" s="200" t="s">
        <v>364</v>
      </c>
      <c r="CH27" s="558" t="s">
        <v>343</v>
      </c>
      <c r="CI27" s="200" t="s">
        <v>929</v>
      </c>
      <c r="CJ27" s="200" t="s">
        <v>373</v>
      </c>
      <c r="CK27" s="200" t="s">
        <v>373</v>
      </c>
      <c r="CL27" s="200" t="s">
        <v>373</v>
      </c>
      <c r="CM27" s="414" t="s">
        <v>348</v>
      </c>
      <c r="CN27" s="562" t="s">
        <v>360</v>
      </c>
      <c r="CO27" s="415" t="s">
        <v>348</v>
      </c>
      <c r="CP27" s="308"/>
      <c r="CQ27" s="311" t="s">
        <v>343</v>
      </c>
      <c r="CR27" s="206" t="s">
        <v>343</v>
      </c>
      <c r="CS27" s="206" t="s">
        <v>343</v>
      </c>
      <c r="CT27" s="206" t="s">
        <v>343</v>
      </c>
      <c r="CU27" s="206" t="s">
        <v>343</v>
      </c>
      <c r="CV27" s="206" t="s">
        <v>343</v>
      </c>
      <c r="CW27" s="206" t="s">
        <v>343</v>
      </c>
      <c r="CX27" s="206" t="s">
        <v>343</v>
      </c>
      <c r="CY27" s="206" t="s">
        <v>347</v>
      </c>
      <c r="CZ27" s="206" t="s">
        <v>343</v>
      </c>
      <c r="DA27" s="206" t="s">
        <v>347</v>
      </c>
      <c r="DB27" s="206" t="s">
        <v>347</v>
      </c>
      <c r="DC27" s="241" t="s">
        <v>343</v>
      </c>
      <c r="DD27" s="241" t="s">
        <v>343</v>
      </c>
      <c r="DE27" s="241" t="s">
        <v>343</v>
      </c>
      <c r="DF27" s="241" t="s">
        <v>343</v>
      </c>
      <c r="DG27" s="241" t="s">
        <v>343</v>
      </c>
      <c r="DH27" s="241" t="s">
        <v>343</v>
      </c>
      <c r="DI27" s="241" t="s">
        <v>343</v>
      </c>
      <c r="DJ27" s="241" t="s">
        <v>343</v>
      </c>
      <c r="DK27" s="241" t="s">
        <v>347</v>
      </c>
      <c r="DL27" s="241" t="s">
        <v>343</v>
      </c>
      <c r="DM27" s="241" t="s">
        <v>343</v>
      </c>
      <c r="DN27" s="241" t="s">
        <v>347</v>
      </c>
      <c r="DO27" s="241" t="s">
        <v>343</v>
      </c>
      <c r="DP27" s="241" t="s">
        <v>343</v>
      </c>
      <c r="DQ27" s="241" t="s">
        <v>343</v>
      </c>
      <c r="DR27" s="241" t="s">
        <v>343</v>
      </c>
      <c r="DS27" s="241" t="s">
        <v>343</v>
      </c>
      <c r="DT27" s="241" t="s">
        <v>343</v>
      </c>
      <c r="DU27" s="241" t="s">
        <v>343</v>
      </c>
      <c r="DV27" s="241" t="s">
        <v>343</v>
      </c>
      <c r="DW27" s="241" t="s">
        <v>347</v>
      </c>
      <c r="DX27" s="241" t="s">
        <v>343</v>
      </c>
      <c r="DY27" s="241" t="s">
        <v>343</v>
      </c>
      <c r="DZ27" s="241" t="s">
        <v>347</v>
      </c>
      <c r="EA27" s="242" t="s">
        <v>343</v>
      </c>
      <c r="EB27" s="242" t="s">
        <v>343</v>
      </c>
      <c r="EC27" s="242" t="s">
        <v>343</v>
      </c>
      <c r="ED27" s="242" t="s">
        <v>343</v>
      </c>
      <c r="EE27" s="242" t="s">
        <v>343</v>
      </c>
      <c r="EF27" s="242" t="s">
        <v>343</v>
      </c>
      <c r="EG27" s="242" t="s">
        <v>347</v>
      </c>
      <c r="EH27" s="242" t="s">
        <v>347</v>
      </c>
      <c r="EI27" s="242" t="s">
        <v>347</v>
      </c>
      <c r="EJ27" s="242" t="s">
        <v>347</v>
      </c>
      <c r="EK27" s="242" t="s">
        <v>347</v>
      </c>
      <c r="EL27" s="242" t="s">
        <v>347</v>
      </c>
      <c r="EM27" s="307" t="s">
        <v>348</v>
      </c>
      <c r="EN27" s="269"/>
      <c r="EO27" s="756" t="s">
        <v>343</v>
      </c>
      <c r="EP27" s="204" t="s">
        <v>908</v>
      </c>
      <c r="EQ27" s="204" t="s">
        <v>802</v>
      </c>
      <c r="ER27" s="563" t="s">
        <v>343</v>
      </c>
      <c r="ES27" s="563" t="s">
        <v>343</v>
      </c>
      <c r="ET27" s="563" t="s">
        <v>347</v>
      </c>
      <c r="EU27" s="204" t="s">
        <v>373</v>
      </c>
      <c r="EV27" s="204" t="s">
        <v>373</v>
      </c>
      <c r="EW27" s="563" t="s">
        <v>343</v>
      </c>
      <c r="EX27" s="204" t="s">
        <v>930</v>
      </c>
      <c r="EY27" s="563" t="s">
        <v>343</v>
      </c>
      <c r="EZ27" s="204" t="s">
        <v>931</v>
      </c>
      <c r="FA27" s="563" t="s">
        <v>372</v>
      </c>
      <c r="FB27" s="563" t="s">
        <v>436</v>
      </c>
      <c r="FC27" s="563" t="s">
        <v>372</v>
      </c>
      <c r="FD27" s="563" t="s">
        <v>436</v>
      </c>
      <c r="FE27" s="563" t="s">
        <v>932</v>
      </c>
      <c r="FF27" s="563" t="s">
        <v>373</v>
      </c>
      <c r="FG27" s="563" t="s">
        <v>932</v>
      </c>
      <c r="FH27" s="563" t="s">
        <v>373</v>
      </c>
      <c r="FI27" s="563" t="s">
        <v>372</v>
      </c>
      <c r="FJ27" s="563" t="s">
        <v>436</v>
      </c>
      <c r="FK27" s="563" t="s">
        <v>932</v>
      </c>
      <c r="FL27" s="563" t="s">
        <v>436</v>
      </c>
      <c r="FM27" s="563" t="s">
        <v>375</v>
      </c>
      <c r="FN27" s="563" t="s">
        <v>375</v>
      </c>
      <c r="FO27" s="563" t="s">
        <v>932</v>
      </c>
      <c r="FP27" s="563" t="s">
        <v>373</v>
      </c>
      <c r="FQ27" s="204" t="s">
        <v>348</v>
      </c>
      <c r="FR27" s="563" t="s">
        <v>347</v>
      </c>
      <c r="FS27" s="555" t="s">
        <v>348</v>
      </c>
      <c r="FT27" s="555" t="s">
        <v>373</v>
      </c>
      <c r="FU27" s="563" t="s">
        <v>347</v>
      </c>
      <c r="FV27" s="555" t="s">
        <v>348</v>
      </c>
      <c r="FW27" s="555" t="s">
        <v>373</v>
      </c>
      <c r="FX27" s="563" t="s">
        <v>347</v>
      </c>
      <c r="FY27" s="555" t="s">
        <v>348</v>
      </c>
      <c r="FZ27" s="556" t="s">
        <v>373</v>
      </c>
      <c r="GA27" s="563" t="s">
        <v>347</v>
      </c>
      <c r="GB27" s="563" t="s">
        <v>347</v>
      </c>
      <c r="GC27" s="563" t="s">
        <v>373</v>
      </c>
      <c r="GD27" s="563" t="s">
        <v>373</v>
      </c>
      <c r="GE27" s="563" t="s">
        <v>343</v>
      </c>
      <c r="GF27" s="563" t="s">
        <v>343</v>
      </c>
      <c r="GG27" s="563" t="s">
        <v>343</v>
      </c>
      <c r="GH27" s="563" t="s">
        <v>347</v>
      </c>
      <c r="GI27" s="563" t="s">
        <v>343</v>
      </c>
      <c r="GJ27" s="563" t="s">
        <v>343</v>
      </c>
      <c r="GK27" s="563" t="s">
        <v>343</v>
      </c>
      <c r="GL27" s="563" t="s">
        <v>343</v>
      </c>
      <c r="GM27" s="563" t="s">
        <v>347</v>
      </c>
      <c r="GN27" s="563" t="s">
        <v>343</v>
      </c>
      <c r="GO27" s="563" t="s">
        <v>933</v>
      </c>
      <c r="GP27" s="564">
        <v>2011</v>
      </c>
      <c r="GQ27" s="205" t="s">
        <v>934</v>
      </c>
      <c r="GR27" s="205" t="s">
        <v>935</v>
      </c>
      <c r="GS27" s="564">
        <v>2008</v>
      </c>
      <c r="GT27" s="564" t="s">
        <v>343</v>
      </c>
      <c r="GU27" s="564" t="s">
        <v>343</v>
      </c>
      <c r="GV27" s="564" t="s">
        <v>343</v>
      </c>
      <c r="GW27" s="564" t="s">
        <v>347</v>
      </c>
      <c r="GX27" s="313" t="s">
        <v>348</v>
      </c>
      <c r="GY27" s="553"/>
      <c r="GZ27" s="565" t="s">
        <v>347</v>
      </c>
      <c r="HA27" s="565" t="s">
        <v>347</v>
      </c>
      <c r="HB27" s="565" t="s">
        <v>343</v>
      </c>
      <c r="HC27" s="565" t="s">
        <v>347</v>
      </c>
      <c r="HD27" s="565" t="s">
        <v>343</v>
      </c>
      <c r="HE27" s="565" t="s">
        <v>347</v>
      </c>
      <c r="HF27" s="565" t="s">
        <v>347</v>
      </c>
      <c r="HG27" s="565" t="s">
        <v>373</v>
      </c>
      <c r="HH27" s="565" t="s">
        <v>347</v>
      </c>
      <c r="HI27" s="565" t="s">
        <v>406</v>
      </c>
      <c r="HJ27" s="239" t="s">
        <v>936</v>
      </c>
      <c r="HK27" s="565" t="s">
        <v>343</v>
      </c>
      <c r="HL27" s="641" t="s">
        <v>343</v>
      </c>
      <c r="HM27" s="655"/>
      <c r="HN27" s="693" t="str">
        <f>IF(ISBLANK('Liberia 2015'!$G$157),"",'Liberia 2015'!$G$157)</f>
        <v xml:space="preserve">Ensuring commodity availability at the service delivery point is a key challenge as there is weakness(transportation, adherence to supply chain protocols, monitoring and supervision, etc.) in the supply chain system </v>
      </c>
      <c r="HO27" s="566" t="s">
        <v>466</v>
      </c>
    </row>
    <row r="28" spans="1:223" ht="39.950000000000003" customHeight="1">
      <c r="A28" s="778" t="s">
        <v>937</v>
      </c>
      <c r="B28" s="694"/>
      <c r="C28" s="672" t="s">
        <v>343</v>
      </c>
      <c r="D28" s="240" t="s">
        <v>938</v>
      </c>
      <c r="E28" s="673" t="s">
        <v>343</v>
      </c>
      <c r="F28" s="240" t="s">
        <v>500</v>
      </c>
      <c r="G28" s="673" t="s">
        <v>343</v>
      </c>
      <c r="H28" s="240" t="s">
        <v>939</v>
      </c>
      <c r="I28" s="673" t="s">
        <v>347</v>
      </c>
      <c r="J28" s="554" t="s">
        <v>348</v>
      </c>
      <c r="K28" s="673" t="s">
        <v>343</v>
      </c>
      <c r="L28" s="240" t="s">
        <v>940</v>
      </c>
      <c r="M28" s="673" t="s">
        <v>343</v>
      </c>
      <c r="N28" s="240" t="s">
        <v>710</v>
      </c>
      <c r="O28" s="673" t="s">
        <v>343</v>
      </c>
      <c r="P28" s="240" t="s">
        <v>941</v>
      </c>
      <c r="Q28" s="673" t="s">
        <v>343</v>
      </c>
      <c r="R28" s="240" t="s">
        <v>942</v>
      </c>
      <c r="S28" s="673" t="s">
        <v>347</v>
      </c>
      <c r="T28" s="554" t="s">
        <v>348</v>
      </c>
      <c r="U28" s="673" t="s">
        <v>343</v>
      </c>
      <c r="V28" s="240" t="s">
        <v>943</v>
      </c>
      <c r="W28" s="673" t="s">
        <v>354</v>
      </c>
      <c r="X28" s="673" t="s">
        <v>347</v>
      </c>
      <c r="Y28" s="673" t="s">
        <v>347</v>
      </c>
      <c r="Z28" s="240" t="s">
        <v>373</v>
      </c>
      <c r="AA28" s="288" t="s">
        <v>373</v>
      </c>
      <c r="AB28" s="243"/>
      <c r="AC28" s="557" t="s">
        <v>356</v>
      </c>
      <c r="AD28" s="558" t="s">
        <v>357</v>
      </c>
      <c r="AE28" s="201">
        <v>10530172</v>
      </c>
      <c r="AF28" s="558" t="s">
        <v>944</v>
      </c>
      <c r="AG28" s="558" t="s">
        <v>945</v>
      </c>
      <c r="AH28" s="200" t="s">
        <v>946</v>
      </c>
      <c r="AI28" s="558" t="s">
        <v>343</v>
      </c>
      <c r="AJ28" s="559" t="s">
        <v>343</v>
      </c>
      <c r="AK28" s="201">
        <v>35684.845716569544</v>
      </c>
      <c r="AL28" s="558" t="s">
        <v>507</v>
      </c>
      <c r="AM28" s="200" t="s">
        <v>947</v>
      </c>
      <c r="AN28" s="200" t="s">
        <v>348</v>
      </c>
      <c r="AO28" s="201">
        <v>0</v>
      </c>
      <c r="AP28" s="558" t="s">
        <v>507</v>
      </c>
      <c r="AQ28" s="200" t="s">
        <v>348</v>
      </c>
      <c r="AR28" s="200" t="s">
        <v>348</v>
      </c>
      <c r="AS28" s="203">
        <v>35684.845716569544</v>
      </c>
      <c r="AT28" s="200" t="s">
        <v>348</v>
      </c>
      <c r="AU28" s="558" t="s">
        <v>343</v>
      </c>
      <c r="AV28" s="558" t="s">
        <v>343</v>
      </c>
      <c r="AW28" s="200" t="s">
        <v>948</v>
      </c>
      <c r="AX28" s="201">
        <v>14273.938286627817</v>
      </c>
      <c r="AY28" s="560" t="s">
        <v>507</v>
      </c>
      <c r="AZ28" s="201" t="s">
        <v>949</v>
      </c>
      <c r="BA28" s="200" t="s">
        <v>950</v>
      </c>
      <c r="BB28" s="558" t="s">
        <v>347</v>
      </c>
      <c r="BC28" s="201" t="s">
        <v>373</v>
      </c>
      <c r="BD28" s="201">
        <v>0</v>
      </c>
      <c r="BE28" s="560" t="s">
        <v>389</v>
      </c>
      <c r="BF28" s="201" t="s">
        <v>348</v>
      </c>
      <c r="BG28" s="200" t="s">
        <v>348</v>
      </c>
      <c r="BH28" s="203">
        <v>14273.938286627817</v>
      </c>
      <c r="BI28" s="200" t="s">
        <v>348</v>
      </c>
      <c r="BJ28" s="558" t="s">
        <v>343</v>
      </c>
      <c r="BK28" s="201" t="s">
        <v>951</v>
      </c>
      <c r="BL28" s="201">
        <v>10281772</v>
      </c>
      <c r="BM28" s="559" t="s">
        <v>507</v>
      </c>
      <c r="BN28" s="201" t="s">
        <v>952</v>
      </c>
      <c r="BO28" s="200" t="s">
        <v>953</v>
      </c>
      <c r="BP28" s="558" t="s">
        <v>343</v>
      </c>
      <c r="BQ28" s="201">
        <v>248400</v>
      </c>
      <c r="BR28" s="560" t="s">
        <v>954</v>
      </c>
      <c r="BS28" s="202" t="s">
        <v>505</v>
      </c>
      <c r="BT28" s="201" t="s">
        <v>955</v>
      </c>
      <c r="BU28" s="558" t="s">
        <v>347</v>
      </c>
      <c r="BV28" s="201">
        <v>0</v>
      </c>
      <c r="BW28" s="200" t="s">
        <v>507</v>
      </c>
      <c r="BX28" s="201" t="s">
        <v>348</v>
      </c>
      <c r="BY28" s="201" t="s">
        <v>348</v>
      </c>
      <c r="BZ28" s="203">
        <v>10530172</v>
      </c>
      <c r="CA28" s="201" t="s">
        <v>348</v>
      </c>
      <c r="CB28" s="561">
        <v>1.3536925856672557E-3</v>
      </c>
      <c r="CC28" s="200" t="s">
        <v>956</v>
      </c>
      <c r="CD28" s="561">
        <v>1</v>
      </c>
      <c r="CE28" s="200" t="s">
        <v>363</v>
      </c>
      <c r="CF28" s="561">
        <v>1.001355527553266</v>
      </c>
      <c r="CG28" s="200" t="s">
        <v>364</v>
      </c>
      <c r="CH28" s="558" t="s">
        <v>347</v>
      </c>
      <c r="CI28" s="200" t="s">
        <v>363</v>
      </c>
      <c r="CJ28" s="200" t="s">
        <v>426</v>
      </c>
      <c r="CK28" s="200" t="s">
        <v>957</v>
      </c>
      <c r="CL28" s="200" t="s">
        <v>343</v>
      </c>
      <c r="CM28" s="414" t="s">
        <v>348</v>
      </c>
      <c r="CN28" s="562" t="s">
        <v>343</v>
      </c>
      <c r="CO28" s="415" t="s">
        <v>958</v>
      </c>
      <c r="CP28" s="308"/>
      <c r="CQ28" s="311" t="s">
        <v>343</v>
      </c>
      <c r="CR28" s="206" t="s">
        <v>343</v>
      </c>
      <c r="CS28" s="206" t="s">
        <v>343</v>
      </c>
      <c r="CT28" s="206" t="s">
        <v>347</v>
      </c>
      <c r="CU28" s="206" t="s">
        <v>347</v>
      </c>
      <c r="CV28" s="206" t="s">
        <v>343</v>
      </c>
      <c r="CW28" s="206" t="s">
        <v>347</v>
      </c>
      <c r="CX28" s="206" t="s">
        <v>343</v>
      </c>
      <c r="CY28" s="206" t="s">
        <v>373</v>
      </c>
      <c r="CZ28" s="206" t="s">
        <v>373</v>
      </c>
      <c r="DA28" s="206" t="s">
        <v>343</v>
      </c>
      <c r="DB28" s="206" t="s">
        <v>348</v>
      </c>
      <c r="DC28" s="241" t="s">
        <v>343</v>
      </c>
      <c r="DD28" s="241" t="s">
        <v>343</v>
      </c>
      <c r="DE28" s="241" t="s">
        <v>343</v>
      </c>
      <c r="DF28" s="241" t="s">
        <v>343</v>
      </c>
      <c r="DG28" s="241" t="s">
        <v>343</v>
      </c>
      <c r="DH28" s="241" t="s">
        <v>343</v>
      </c>
      <c r="DI28" s="241" t="s">
        <v>347</v>
      </c>
      <c r="DJ28" s="241" t="s">
        <v>343</v>
      </c>
      <c r="DK28" s="241" t="s">
        <v>343</v>
      </c>
      <c r="DL28" s="241" t="s">
        <v>343</v>
      </c>
      <c r="DM28" s="241" t="s">
        <v>343</v>
      </c>
      <c r="DN28" s="241" t="s">
        <v>641</v>
      </c>
      <c r="DO28" s="241" t="s">
        <v>343</v>
      </c>
      <c r="DP28" s="241" t="s">
        <v>343</v>
      </c>
      <c r="DQ28" s="241" t="s">
        <v>343</v>
      </c>
      <c r="DR28" s="241" t="s">
        <v>343</v>
      </c>
      <c r="DS28" s="241" t="s">
        <v>343</v>
      </c>
      <c r="DT28" s="241" t="s">
        <v>343</v>
      </c>
      <c r="DU28" s="241" t="s">
        <v>343</v>
      </c>
      <c r="DV28" s="241" t="s">
        <v>343</v>
      </c>
      <c r="DW28" s="241" t="s">
        <v>343</v>
      </c>
      <c r="DX28" s="241" t="s">
        <v>343</v>
      </c>
      <c r="DY28" s="241" t="s">
        <v>343</v>
      </c>
      <c r="DZ28" s="241" t="s">
        <v>348</v>
      </c>
      <c r="EA28" s="242" t="s">
        <v>343</v>
      </c>
      <c r="EB28" s="242" t="s">
        <v>347</v>
      </c>
      <c r="EC28" s="242" t="s">
        <v>343</v>
      </c>
      <c r="ED28" s="242" t="s">
        <v>343</v>
      </c>
      <c r="EE28" s="242" t="s">
        <v>343</v>
      </c>
      <c r="EF28" s="242" t="s">
        <v>343</v>
      </c>
      <c r="EG28" s="242" t="s">
        <v>343</v>
      </c>
      <c r="EH28" s="242" t="s">
        <v>347</v>
      </c>
      <c r="EI28" s="242" t="s">
        <v>347</v>
      </c>
      <c r="EJ28" s="242" t="s">
        <v>347</v>
      </c>
      <c r="EK28" s="242" t="s">
        <v>343</v>
      </c>
      <c r="EL28" s="242" t="s">
        <v>348</v>
      </c>
      <c r="EM28" s="307" t="s">
        <v>959</v>
      </c>
      <c r="EN28" s="269"/>
      <c r="EO28" s="756" t="s">
        <v>343</v>
      </c>
      <c r="EP28" s="204" t="s">
        <v>960</v>
      </c>
      <c r="EQ28" s="204" t="s">
        <v>961</v>
      </c>
      <c r="ER28" s="563" t="s">
        <v>343</v>
      </c>
      <c r="ES28" s="563" t="s">
        <v>343</v>
      </c>
      <c r="ET28" s="563" t="s">
        <v>343</v>
      </c>
      <c r="EU28" s="204" t="s">
        <v>670</v>
      </c>
      <c r="EV28" s="204" t="s">
        <v>962</v>
      </c>
      <c r="EW28" s="563" t="s">
        <v>343</v>
      </c>
      <c r="EX28" s="204" t="s">
        <v>963</v>
      </c>
      <c r="EY28" s="563" t="s">
        <v>343</v>
      </c>
      <c r="EZ28" s="204" t="s">
        <v>964</v>
      </c>
      <c r="FA28" s="563" t="s">
        <v>372</v>
      </c>
      <c r="FB28" s="563" t="s">
        <v>540</v>
      </c>
      <c r="FC28" s="563" t="s">
        <v>372</v>
      </c>
      <c r="FD28" s="563" t="s">
        <v>540</v>
      </c>
      <c r="FE28" s="563" t="s">
        <v>673</v>
      </c>
      <c r="FF28" s="563" t="s">
        <v>587</v>
      </c>
      <c r="FG28" s="563" t="s">
        <v>673</v>
      </c>
      <c r="FH28" s="563" t="s">
        <v>587</v>
      </c>
      <c r="FI28" s="563" t="s">
        <v>372</v>
      </c>
      <c r="FJ28" s="563" t="s">
        <v>540</v>
      </c>
      <c r="FK28" s="563" t="s">
        <v>673</v>
      </c>
      <c r="FL28" s="563" t="s">
        <v>587</v>
      </c>
      <c r="FM28" s="563" t="s">
        <v>375</v>
      </c>
      <c r="FN28" s="563" t="s">
        <v>375</v>
      </c>
      <c r="FO28" s="563" t="s">
        <v>372</v>
      </c>
      <c r="FP28" s="563" t="s">
        <v>540</v>
      </c>
      <c r="FQ28" s="204" t="s">
        <v>348</v>
      </c>
      <c r="FR28" s="563" t="s">
        <v>347</v>
      </c>
      <c r="FS28" s="555" t="s">
        <v>348</v>
      </c>
      <c r="FT28" s="555" t="s">
        <v>348</v>
      </c>
      <c r="FU28" s="563" t="s">
        <v>347</v>
      </c>
      <c r="FV28" s="555" t="s">
        <v>348</v>
      </c>
      <c r="FW28" s="555" t="s">
        <v>348</v>
      </c>
      <c r="FX28" s="563" t="s">
        <v>347</v>
      </c>
      <c r="FY28" s="555" t="s">
        <v>348</v>
      </c>
      <c r="FZ28" s="556" t="s">
        <v>348</v>
      </c>
      <c r="GA28" s="563" t="s">
        <v>347</v>
      </c>
      <c r="GB28" s="563" t="s">
        <v>347</v>
      </c>
      <c r="GC28" s="563" t="s">
        <v>373</v>
      </c>
      <c r="GD28" s="563" t="s">
        <v>373</v>
      </c>
      <c r="GE28" s="563" t="s">
        <v>343</v>
      </c>
      <c r="GF28" s="563" t="s">
        <v>343</v>
      </c>
      <c r="GG28" s="563" t="s">
        <v>343</v>
      </c>
      <c r="GH28" s="563" t="s">
        <v>343</v>
      </c>
      <c r="GI28" s="563" t="s">
        <v>343</v>
      </c>
      <c r="GJ28" s="563" t="s">
        <v>343</v>
      </c>
      <c r="GK28" s="563" t="s">
        <v>343</v>
      </c>
      <c r="GL28" s="563" t="s">
        <v>343</v>
      </c>
      <c r="GM28" s="563" t="s">
        <v>343</v>
      </c>
      <c r="GN28" s="563" t="s">
        <v>343</v>
      </c>
      <c r="GO28" s="563" t="s">
        <v>641</v>
      </c>
      <c r="GP28" s="564">
        <v>2014</v>
      </c>
      <c r="GQ28" s="205" t="s">
        <v>965</v>
      </c>
      <c r="GR28" s="205" t="s">
        <v>966</v>
      </c>
      <c r="GS28" s="564">
        <v>2007</v>
      </c>
      <c r="GT28" s="564" t="s">
        <v>343</v>
      </c>
      <c r="GU28" s="564" t="s">
        <v>347</v>
      </c>
      <c r="GV28" s="564" t="s">
        <v>343</v>
      </c>
      <c r="GW28" s="564" t="s">
        <v>347</v>
      </c>
      <c r="GX28" s="313" t="s">
        <v>348</v>
      </c>
      <c r="GY28" s="553"/>
      <c r="GZ28" s="565" t="s">
        <v>347</v>
      </c>
      <c r="HA28" s="565" t="s">
        <v>347</v>
      </c>
      <c r="HB28" s="565" t="s">
        <v>347</v>
      </c>
      <c r="HC28" s="565" t="s">
        <v>347</v>
      </c>
      <c r="HD28" s="565" t="s">
        <v>347</v>
      </c>
      <c r="HE28" s="565" t="s">
        <v>347</v>
      </c>
      <c r="HF28" s="565" t="s">
        <v>373</v>
      </c>
      <c r="HG28" s="565" t="s">
        <v>347</v>
      </c>
      <c r="HH28" s="565" t="s">
        <v>343</v>
      </c>
      <c r="HI28" s="565" t="s">
        <v>967</v>
      </c>
      <c r="HJ28" s="239" t="s">
        <v>968</v>
      </c>
      <c r="HK28" s="565" t="s">
        <v>343</v>
      </c>
      <c r="HL28" s="641" t="s">
        <v>347</v>
      </c>
      <c r="HM28" s="655"/>
      <c r="HN28" s="693" t="str">
        <f>IF(ISBLANK('Madagascar 2015'!$G$157),"",'Madagascar 2015'!$G$157)</f>
        <v>No specific funding is provided for contraceptive transportation from the central level to the health community level. The Family Program is always requesting assistance from partners for commodity delivery. Lack of transportation funds are one reason for the stockout status at service delivery points level.</v>
      </c>
      <c r="HO28" s="566" t="s">
        <v>466</v>
      </c>
    </row>
    <row r="29" spans="1:223" ht="39.950000000000003" customHeight="1">
      <c r="A29" s="778" t="s">
        <v>969</v>
      </c>
      <c r="B29" s="694"/>
      <c r="C29" s="672" t="s">
        <v>343</v>
      </c>
      <c r="D29" s="240" t="s">
        <v>970</v>
      </c>
      <c r="E29" s="673" t="s">
        <v>343</v>
      </c>
      <c r="F29" s="240" t="s">
        <v>971</v>
      </c>
      <c r="G29" s="673" t="s">
        <v>343</v>
      </c>
      <c r="H29" s="240" t="s">
        <v>972</v>
      </c>
      <c r="I29" s="673" t="s">
        <v>343</v>
      </c>
      <c r="J29" s="240" t="s">
        <v>973</v>
      </c>
      <c r="K29" s="673" t="s">
        <v>343</v>
      </c>
      <c r="L29" s="240" t="s">
        <v>974</v>
      </c>
      <c r="M29" s="673" t="s">
        <v>343</v>
      </c>
      <c r="N29" s="240" t="s">
        <v>815</v>
      </c>
      <c r="O29" s="673" t="s">
        <v>343</v>
      </c>
      <c r="P29" s="240" t="s">
        <v>975</v>
      </c>
      <c r="Q29" s="673" t="s">
        <v>343</v>
      </c>
      <c r="R29" s="240" t="s">
        <v>976</v>
      </c>
      <c r="S29" s="673" t="s">
        <v>343</v>
      </c>
      <c r="T29" s="240" t="s">
        <v>977</v>
      </c>
      <c r="U29" s="673" t="s">
        <v>343</v>
      </c>
      <c r="V29" s="240" t="s">
        <v>978</v>
      </c>
      <c r="W29" s="673" t="s">
        <v>416</v>
      </c>
      <c r="X29" s="673" t="s">
        <v>347</v>
      </c>
      <c r="Y29" s="673" t="s">
        <v>347</v>
      </c>
      <c r="Z29" s="240" t="s">
        <v>373</v>
      </c>
      <c r="AA29" s="288" t="s">
        <v>373</v>
      </c>
      <c r="AB29" s="243"/>
      <c r="AC29" s="557" t="s">
        <v>419</v>
      </c>
      <c r="AD29" s="558" t="s">
        <v>420</v>
      </c>
      <c r="AE29" s="201">
        <v>6062786</v>
      </c>
      <c r="AF29" s="558" t="s">
        <v>421</v>
      </c>
      <c r="AG29" s="558" t="s">
        <v>422</v>
      </c>
      <c r="AH29" s="200" t="s">
        <v>979</v>
      </c>
      <c r="AI29" s="558" t="s">
        <v>343</v>
      </c>
      <c r="AJ29" s="559" t="s">
        <v>343</v>
      </c>
      <c r="AK29" s="201">
        <v>60000</v>
      </c>
      <c r="AL29" s="558" t="s">
        <v>424</v>
      </c>
      <c r="AM29" s="200" t="s">
        <v>689</v>
      </c>
      <c r="AN29" s="200" t="s">
        <v>980</v>
      </c>
      <c r="AO29" s="201">
        <v>0</v>
      </c>
      <c r="AP29" s="558" t="s">
        <v>373</v>
      </c>
      <c r="AQ29" s="200" t="s">
        <v>373</v>
      </c>
      <c r="AR29" s="200" t="s">
        <v>348</v>
      </c>
      <c r="AS29" s="203">
        <v>60000</v>
      </c>
      <c r="AT29" s="200" t="s">
        <v>348</v>
      </c>
      <c r="AU29" s="558" t="s">
        <v>343</v>
      </c>
      <c r="AV29" s="558" t="s">
        <v>343</v>
      </c>
      <c r="AW29" s="200" t="s">
        <v>981</v>
      </c>
      <c r="AX29" s="201">
        <v>60000</v>
      </c>
      <c r="AY29" s="560" t="s">
        <v>688</v>
      </c>
      <c r="AZ29" s="201" t="s">
        <v>689</v>
      </c>
      <c r="BA29" s="200" t="s">
        <v>982</v>
      </c>
      <c r="BB29" s="558" t="s">
        <v>347</v>
      </c>
      <c r="BC29" s="201" t="s">
        <v>373</v>
      </c>
      <c r="BD29" s="201">
        <v>0</v>
      </c>
      <c r="BE29" s="560" t="s">
        <v>983</v>
      </c>
      <c r="BF29" s="201" t="s">
        <v>983</v>
      </c>
      <c r="BG29" s="200" t="s">
        <v>348</v>
      </c>
      <c r="BH29" s="203">
        <v>60000</v>
      </c>
      <c r="BI29" s="200" t="s">
        <v>348</v>
      </c>
      <c r="BJ29" s="558" t="s">
        <v>343</v>
      </c>
      <c r="BK29" s="201" t="s">
        <v>984</v>
      </c>
      <c r="BL29" s="201">
        <v>4248326</v>
      </c>
      <c r="BM29" s="559" t="s">
        <v>688</v>
      </c>
      <c r="BN29" s="201" t="s">
        <v>615</v>
      </c>
      <c r="BO29" s="200" t="s">
        <v>348</v>
      </c>
      <c r="BP29" s="558" t="s">
        <v>343</v>
      </c>
      <c r="BQ29" s="201">
        <v>1083630.54</v>
      </c>
      <c r="BR29" s="560" t="s">
        <v>688</v>
      </c>
      <c r="BS29" s="202" t="s">
        <v>985</v>
      </c>
      <c r="BT29" s="201" t="s">
        <v>986</v>
      </c>
      <c r="BU29" s="558" t="s">
        <v>343</v>
      </c>
      <c r="BV29" s="201">
        <v>1597969.26</v>
      </c>
      <c r="BW29" s="200" t="s">
        <v>688</v>
      </c>
      <c r="BX29" s="201" t="s">
        <v>985</v>
      </c>
      <c r="BY29" s="201" t="s">
        <v>987</v>
      </c>
      <c r="BZ29" s="203">
        <v>6929925.7999999998</v>
      </c>
      <c r="CA29" s="201" t="s">
        <v>348</v>
      </c>
      <c r="CB29" s="561">
        <v>8.5837821053837225E-3</v>
      </c>
      <c r="CC29" s="200" t="s">
        <v>362</v>
      </c>
      <c r="CD29" s="561">
        <v>1</v>
      </c>
      <c r="CE29" s="200" t="s">
        <v>988</v>
      </c>
      <c r="CF29" s="561">
        <v>1.1529230621037918</v>
      </c>
      <c r="CG29" s="200" t="s">
        <v>989</v>
      </c>
      <c r="CH29" s="558" t="s">
        <v>347</v>
      </c>
      <c r="CI29" s="200" t="s">
        <v>990</v>
      </c>
      <c r="CJ29" s="200" t="s">
        <v>426</v>
      </c>
      <c r="CK29" s="200" t="s">
        <v>976</v>
      </c>
      <c r="CL29" s="200" t="s">
        <v>343</v>
      </c>
      <c r="CM29" s="414" t="s">
        <v>348</v>
      </c>
      <c r="CN29" s="562" t="s">
        <v>343</v>
      </c>
      <c r="CO29" s="415" t="s">
        <v>991</v>
      </c>
      <c r="CP29" s="308"/>
      <c r="CQ29" s="311" t="s">
        <v>343</v>
      </c>
      <c r="CR29" s="206" t="s">
        <v>343</v>
      </c>
      <c r="CS29" s="206" t="s">
        <v>343</v>
      </c>
      <c r="CT29" s="206" t="s">
        <v>343</v>
      </c>
      <c r="CU29" s="206" t="s">
        <v>343</v>
      </c>
      <c r="CV29" s="206" t="s">
        <v>343</v>
      </c>
      <c r="CW29" s="206" t="s">
        <v>343</v>
      </c>
      <c r="CX29" s="206" t="s">
        <v>343</v>
      </c>
      <c r="CY29" s="206" t="s">
        <v>343</v>
      </c>
      <c r="CZ29" s="206" t="s">
        <v>343</v>
      </c>
      <c r="DA29" s="206" t="s">
        <v>347</v>
      </c>
      <c r="DB29" s="206" t="s">
        <v>348</v>
      </c>
      <c r="DC29" s="241" t="s">
        <v>343</v>
      </c>
      <c r="DD29" s="241" t="s">
        <v>343</v>
      </c>
      <c r="DE29" s="241" t="s">
        <v>343</v>
      </c>
      <c r="DF29" s="241" t="s">
        <v>343</v>
      </c>
      <c r="DG29" s="241" t="s">
        <v>343</v>
      </c>
      <c r="DH29" s="241" t="s">
        <v>343</v>
      </c>
      <c r="DI29" s="241" t="s">
        <v>343</v>
      </c>
      <c r="DJ29" s="241" t="s">
        <v>343</v>
      </c>
      <c r="DK29" s="241" t="s">
        <v>343</v>
      </c>
      <c r="DL29" s="241" t="s">
        <v>343</v>
      </c>
      <c r="DM29" s="241" t="s">
        <v>343</v>
      </c>
      <c r="DN29" s="241" t="s">
        <v>348</v>
      </c>
      <c r="DO29" s="241" t="s">
        <v>343</v>
      </c>
      <c r="DP29" s="241" t="s">
        <v>343</v>
      </c>
      <c r="DQ29" s="241" t="s">
        <v>343</v>
      </c>
      <c r="DR29" s="241" t="s">
        <v>343</v>
      </c>
      <c r="DS29" s="241" t="s">
        <v>343</v>
      </c>
      <c r="DT29" s="241" t="s">
        <v>343</v>
      </c>
      <c r="DU29" s="241" t="s">
        <v>343</v>
      </c>
      <c r="DV29" s="241" t="s">
        <v>343</v>
      </c>
      <c r="DW29" s="241" t="s">
        <v>343</v>
      </c>
      <c r="DX29" s="241" t="s">
        <v>343</v>
      </c>
      <c r="DY29" s="241" t="s">
        <v>343</v>
      </c>
      <c r="DZ29" s="241" t="s">
        <v>348</v>
      </c>
      <c r="EA29" s="242" t="s">
        <v>343</v>
      </c>
      <c r="EB29" s="242" t="s">
        <v>343</v>
      </c>
      <c r="EC29" s="242" t="s">
        <v>343</v>
      </c>
      <c r="ED29" s="242" t="s">
        <v>343</v>
      </c>
      <c r="EE29" s="242" t="s">
        <v>347</v>
      </c>
      <c r="EF29" s="242" t="s">
        <v>343</v>
      </c>
      <c r="EG29" s="242" t="s">
        <v>343</v>
      </c>
      <c r="EH29" s="242" t="s">
        <v>343</v>
      </c>
      <c r="EI29" s="242" t="s">
        <v>347</v>
      </c>
      <c r="EJ29" s="242" t="s">
        <v>347</v>
      </c>
      <c r="EK29" s="242" t="s">
        <v>347</v>
      </c>
      <c r="EL29" s="242" t="s">
        <v>348</v>
      </c>
      <c r="EM29" s="307" t="s">
        <v>992</v>
      </c>
      <c r="EN29" s="269"/>
      <c r="EO29" s="756" t="s">
        <v>343</v>
      </c>
      <c r="EP29" s="204" t="s">
        <v>993</v>
      </c>
      <c r="EQ29" s="204" t="s">
        <v>430</v>
      </c>
      <c r="ER29" s="563" t="s">
        <v>343</v>
      </c>
      <c r="ES29" s="563" t="s">
        <v>343</v>
      </c>
      <c r="ET29" s="563" t="s">
        <v>343</v>
      </c>
      <c r="EU29" s="204" t="s">
        <v>994</v>
      </c>
      <c r="EV29" s="204" t="s">
        <v>995</v>
      </c>
      <c r="EW29" s="563" t="s">
        <v>343</v>
      </c>
      <c r="EX29" s="204" t="s">
        <v>996</v>
      </c>
      <c r="EY29" s="563" t="s">
        <v>343</v>
      </c>
      <c r="EZ29" s="204" t="s">
        <v>997</v>
      </c>
      <c r="FA29" s="563" t="s">
        <v>372</v>
      </c>
      <c r="FB29" s="563" t="s">
        <v>372</v>
      </c>
      <c r="FC29" s="563" t="s">
        <v>372</v>
      </c>
      <c r="FD29" s="563" t="s">
        <v>374</v>
      </c>
      <c r="FE29" s="563" t="s">
        <v>374</v>
      </c>
      <c r="FF29" s="563" t="s">
        <v>374</v>
      </c>
      <c r="FG29" s="563" t="s">
        <v>463</v>
      </c>
      <c r="FH29" s="563" t="s">
        <v>463</v>
      </c>
      <c r="FI29" s="563" t="s">
        <v>372</v>
      </c>
      <c r="FJ29" s="563" t="s">
        <v>372</v>
      </c>
      <c r="FK29" s="563" t="s">
        <v>374</v>
      </c>
      <c r="FL29" s="563" t="s">
        <v>374</v>
      </c>
      <c r="FM29" s="563" t="s">
        <v>998</v>
      </c>
      <c r="FN29" s="563" t="s">
        <v>998</v>
      </c>
      <c r="FO29" s="563" t="s">
        <v>372</v>
      </c>
      <c r="FP29" s="563" t="s">
        <v>372</v>
      </c>
      <c r="FQ29" s="204" t="s">
        <v>348</v>
      </c>
      <c r="FR29" s="563" t="s">
        <v>347</v>
      </c>
      <c r="FS29" s="555" t="s">
        <v>348</v>
      </c>
      <c r="FT29" s="555" t="s">
        <v>348</v>
      </c>
      <c r="FU29" s="563" t="s">
        <v>347</v>
      </c>
      <c r="FV29" s="555" t="s">
        <v>348</v>
      </c>
      <c r="FW29" s="555" t="s">
        <v>348</v>
      </c>
      <c r="FX29" s="563" t="s">
        <v>347</v>
      </c>
      <c r="FY29" s="555" t="s">
        <v>348</v>
      </c>
      <c r="FZ29" s="556" t="s">
        <v>348</v>
      </c>
      <c r="GA29" s="563" t="s">
        <v>347</v>
      </c>
      <c r="GB29" s="563" t="s">
        <v>347</v>
      </c>
      <c r="GC29" s="563" t="s">
        <v>373</v>
      </c>
      <c r="GD29" s="563" t="s">
        <v>373</v>
      </c>
      <c r="GE29" s="563" t="s">
        <v>343</v>
      </c>
      <c r="GF29" s="563" t="s">
        <v>343</v>
      </c>
      <c r="GG29" s="563" t="s">
        <v>343</v>
      </c>
      <c r="GH29" s="563" t="s">
        <v>343</v>
      </c>
      <c r="GI29" s="563" t="s">
        <v>343</v>
      </c>
      <c r="GJ29" s="563" t="s">
        <v>343</v>
      </c>
      <c r="GK29" s="563" t="s">
        <v>347</v>
      </c>
      <c r="GL29" s="563" t="s">
        <v>343</v>
      </c>
      <c r="GM29" s="563" t="s">
        <v>347</v>
      </c>
      <c r="GN29" s="563" t="s">
        <v>347</v>
      </c>
      <c r="GO29" s="563" t="s">
        <v>373</v>
      </c>
      <c r="GP29" s="564">
        <v>2014</v>
      </c>
      <c r="GQ29" s="205" t="s">
        <v>999</v>
      </c>
      <c r="GR29" s="205" t="s">
        <v>1000</v>
      </c>
      <c r="GS29" s="564">
        <v>2012</v>
      </c>
      <c r="GT29" s="564" t="s">
        <v>343</v>
      </c>
      <c r="GU29" s="564" t="s">
        <v>343</v>
      </c>
      <c r="GV29" s="564" t="s">
        <v>343</v>
      </c>
      <c r="GW29" s="564" t="s">
        <v>347</v>
      </c>
      <c r="GX29" s="313" t="s">
        <v>348</v>
      </c>
      <c r="GY29" s="553"/>
      <c r="GZ29" s="565" t="s">
        <v>347</v>
      </c>
      <c r="HA29" s="565" t="s">
        <v>347</v>
      </c>
      <c r="HB29" s="565" t="s">
        <v>347</v>
      </c>
      <c r="HC29" s="565" t="s">
        <v>347</v>
      </c>
      <c r="HD29" s="565" t="s">
        <v>347</v>
      </c>
      <c r="HE29" s="565" t="s">
        <v>347</v>
      </c>
      <c r="HF29" s="565" t="s">
        <v>347</v>
      </c>
      <c r="HG29" s="565" t="s">
        <v>347</v>
      </c>
      <c r="HH29" s="565" t="s">
        <v>347</v>
      </c>
      <c r="HI29" s="565" t="s">
        <v>1001</v>
      </c>
      <c r="HJ29" s="239" t="s">
        <v>1002</v>
      </c>
      <c r="HK29" s="565" t="s">
        <v>343</v>
      </c>
      <c r="HL29" s="641" t="s">
        <v>347</v>
      </c>
      <c r="HM29" s="655"/>
      <c r="HN29" s="693" t="str">
        <f>IF(ISBLANK('Malawi 2015'!$G$157),"",'Malawi 2015'!$G$157)</f>
        <v>Redistribution is not being done because districts say they do not have fuel and transport. Systems are in place. Government needs to make sure that districts have enough funding to complete their supply chain responsibilities.</v>
      </c>
      <c r="HO29" s="566" t="s">
        <v>466</v>
      </c>
    </row>
    <row r="30" spans="1:223" ht="39.950000000000003" customHeight="1">
      <c r="A30" s="778" t="s">
        <v>1003</v>
      </c>
      <c r="B30" s="694"/>
      <c r="C30" s="672" t="s">
        <v>343</v>
      </c>
      <c r="D30" s="240" t="s">
        <v>1004</v>
      </c>
      <c r="E30" s="673" t="s">
        <v>343</v>
      </c>
      <c r="F30" s="240" t="s">
        <v>500</v>
      </c>
      <c r="G30" s="673" t="s">
        <v>343</v>
      </c>
      <c r="H30" s="240" t="s">
        <v>1005</v>
      </c>
      <c r="I30" s="673" t="s">
        <v>343</v>
      </c>
      <c r="J30" s="240" t="s">
        <v>1006</v>
      </c>
      <c r="K30" s="673" t="s">
        <v>343</v>
      </c>
      <c r="L30" s="240" t="s">
        <v>1007</v>
      </c>
      <c r="M30" s="673" t="s">
        <v>343</v>
      </c>
      <c r="N30" s="240" t="s">
        <v>710</v>
      </c>
      <c r="O30" s="673" t="s">
        <v>343</v>
      </c>
      <c r="P30" s="240" t="s">
        <v>1008</v>
      </c>
      <c r="Q30" s="673" t="s">
        <v>343</v>
      </c>
      <c r="R30" s="240" t="s">
        <v>1009</v>
      </c>
      <c r="S30" s="673" t="s">
        <v>343</v>
      </c>
      <c r="T30" s="240" t="s">
        <v>792</v>
      </c>
      <c r="U30" s="673" t="s">
        <v>343</v>
      </c>
      <c r="V30" s="240" t="s">
        <v>1010</v>
      </c>
      <c r="W30" s="673" t="s">
        <v>416</v>
      </c>
      <c r="X30" s="673" t="s">
        <v>343</v>
      </c>
      <c r="Y30" s="673" t="s">
        <v>343</v>
      </c>
      <c r="Z30" s="240" t="s">
        <v>1011</v>
      </c>
      <c r="AA30" s="288" t="s">
        <v>1012</v>
      </c>
      <c r="AB30" s="243"/>
      <c r="AC30" s="557" t="s">
        <v>356</v>
      </c>
      <c r="AD30" s="558" t="s">
        <v>357</v>
      </c>
      <c r="AE30" s="201">
        <v>2931992</v>
      </c>
      <c r="AF30" s="558" t="s">
        <v>452</v>
      </c>
      <c r="AG30" s="558" t="s">
        <v>453</v>
      </c>
      <c r="AH30" s="200" t="s">
        <v>1011</v>
      </c>
      <c r="AI30" s="558" t="s">
        <v>347</v>
      </c>
      <c r="AJ30" s="559" t="s">
        <v>343</v>
      </c>
      <c r="AK30" s="201">
        <v>900000</v>
      </c>
      <c r="AL30" s="558" t="s">
        <v>406</v>
      </c>
      <c r="AM30" s="200" t="s">
        <v>1013</v>
      </c>
      <c r="AN30" s="200" t="s">
        <v>1014</v>
      </c>
      <c r="AO30" s="201">
        <v>0</v>
      </c>
      <c r="AP30" s="558" t="s">
        <v>348</v>
      </c>
      <c r="AQ30" s="200" t="s">
        <v>348</v>
      </c>
      <c r="AR30" s="200" t="s">
        <v>348</v>
      </c>
      <c r="AS30" s="203">
        <v>900000</v>
      </c>
      <c r="AT30" s="200" t="s">
        <v>348</v>
      </c>
      <c r="AU30" s="558" t="s">
        <v>347</v>
      </c>
      <c r="AV30" s="558" t="s">
        <v>347</v>
      </c>
      <c r="AW30" s="200" t="s">
        <v>348</v>
      </c>
      <c r="AX30" s="201">
        <v>0</v>
      </c>
      <c r="AY30" s="560" t="s">
        <v>348</v>
      </c>
      <c r="AZ30" s="201" t="s">
        <v>348</v>
      </c>
      <c r="BA30" s="200" t="s">
        <v>1015</v>
      </c>
      <c r="BB30" s="558" t="s">
        <v>347</v>
      </c>
      <c r="BC30" s="201" t="s">
        <v>348</v>
      </c>
      <c r="BD30" s="201">
        <v>0</v>
      </c>
      <c r="BE30" s="560" t="s">
        <v>348</v>
      </c>
      <c r="BF30" s="201" t="s">
        <v>348</v>
      </c>
      <c r="BG30" s="200" t="s">
        <v>348</v>
      </c>
      <c r="BH30" s="203">
        <v>0</v>
      </c>
      <c r="BI30" s="200" t="s">
        <v>348</v>
      </c>
      <c r="BJ30" s="558" t="s">
        <v>343</v>
      </c>
      <c r="BK30" s="201" t="s">
        <v>348</v>
      </c>
      <c r="BL30" s="201">
        <v>2931992</v>
      </c>
      <c r="BM30" s="559" t="s">
        <v>406</v>
      </c>
      <c r="BN30" s="201" t="s">
        <v>1016</v>
      </c>
      <c r="BO30" s="200" t="s">
        <v>348</v>
      </c>
      <c r="BP30" s="558" t="s">
        <v>343</v>
      </c>
      <c r="BQ30" s="201">
        <v>153450</v>
      </c>
      <c r="BR30" s="560" t="s">
        <v>406</v>
      </c>
      <c r="BS30" s="202" t="s">
        <v>348</v>
      </c>
      <c r="BT30" s="201" t="s">
        <v>1017</v>
      </c>
      <c r="BU30" s="558" t="s">
        <v>347</v>
      </c>
      <c r="BV30" s="201">
        <v>0</v>
      </c>
      <c r="BW30" s="200" t="s">
        <v>348</v>
      </c>
      <c r="BX30" s="201" t="s">
        <v>348</v>
      </c>
      <c r="BY30" s="201" t="s">
        <v>348</v>
      </c>
      <c r="BZ30" s="203">
        <v>3085442</v>
      </c>
      <c r="CA30" s="201" t="s">
        <v>348</v>
      </c>
      <c r="CB30" s="561">
        <v>0</v>
      </c>
      <c r="CC30" s="200" t="s">
        <v>1018</v>
      </c>
      <c r="CD30" s="561">
        <v>0</v>
      </c>
      <c r="CE30" s="200" t="s">
        <v>363</v>
      </c>
      <c r="CF30" s="561">
        <v>1.0523364320230069</v>
      </c>
      <c r="CG30" s="200" t="s">
        <v>364</v>
      </c>
      <c r="CH30" s="558" t="s">
        <v>348</v>
      </c>
      <c r="CI30" s="200" t="s">
        <v>363</v>
      </c>
      <c r="CJ30" s="200" t="s">
        <v>373</v>
      </c>
      <c r="CK30" s="200" t="s">
        <v>348</v>
      </c>
      <c r="CL30" s="200" t="s">
        <v>373</v>
      </c>
      <c r="CM30" s="414" t="s">
        <v>348</v>
      </c>
      <c r="CN30" s="562" t="s">
        <v>343</v>
      </c>
      <c r="CO30" s="415" t="s">
        <v>1019</v>
      </c>
      <c r="CP30" s="308"/>
      <c r="CQ30" s="311" t="s">
        <v>343</v>
      </c>
      <c r="CR30" s="206" t="s">
        <v>343</v>
      </c>
      <c r="CS30" s="206" t="s">
        <v>343</v>
      </c>
      <c r="CT30" s="206" t="s">
        <v>343</v>
      </c>
      <c r="CU30" s="206" t="s">
        <v>343</v>
      </c>
      <c r="CV30" s="206" t="s">
        <v>343</v>
      </c>
      <c r="CW30" s="206" t="s">
        <v>343</v>
      </c>
      <c r="CX30" s="206" t="s">
        <v>343</v>
      </c>
      <c r="CY30" s="206" t="s">
        <v>347</v>
      </c>
      <c r="CZ30" s="206" t="s">
        <v>347</v>
      </c>
      <c r="DA30" s="206" t="s">
        <v>343</v>
      </c>
      <c r="DB30" s="206" t="s">
        <v>347</v>
      </c>
      <c r="DC30" s="241" t="s">
        <v>343</v>
      </c>
      <c r="DD30" s="241" t="s">
        <v>343</v>
      </c>
      <c r="DE30" s="241" t="s">
        <v>343</v>
      </c>
      <c r="DF30" s="241" t="s">
        <v>343</v>
      </c>
      <c r="DG30" s="241" t="s">
        <v>343</v>
      </c>
      <c r="DH30" s="241" t="s">
        <v>343</v>
      </c>
      <c r="DI30" s="241" t="s">
        <v>343</v>
      </c>
      <c r="DJ30" s="241" t="s">
        <v>347</v>
      </c>
      <c r="DK30" s="241" t="s">
        <v>343</v>
      </c>
      <c r="DL30" s="241" t="s">
        <v>343</v>
      </c>
      <c r="DM30" s="241" t="s">
        <v>343</v>
      </c>
      <c r="DN30" s="241" t="s">
        <v>347</v>
      </c>
      <c r="DO30" s="241" t="s">
        <v>343</v>
      </c>
      <c r="DP30" s="241" t="s">
        <v>343</v>
      </c>
      <c r="DQ30" s="241" t="s">
        <v>343</v>
      </c>
      <c r="DR30" s="241" t="s">
        <v>343</v>
      </c>
      <c r="DS30" s="241" t="s">
        <v>343</v>
      </c>
      <c r="DT30" s="241" t="s">
        <v>343</v>
      </c>
      <c r="DU30" s="241" t="s">
        <v>343</v>
      </c>
      <c r="DV30" s="241" t="s">
        <v>347</v>
      </c>
      <c r="DW30" s="241" t="s">
        <v>347</v>
      </c>
      <c r="DX30" s="241" t="s">
        <v>347</v>
      </c>
      <c r="DY30" s="241" t="s">
        <v>343</v>
      </c>
      <c r="DZ30" s="241" t="s">
        <v>347</v>
      </c>
      <c r="EA30" s="242" t="s">
        <v>343</v>
      </c>
      <c r="EB30" s="242" t="s">
        <v>343</v>
      </c>
      <c r="EC30" s="242" t="s">
        <v>343</v>
      </c>
      <c r="ED30" s="242" t="s">
        <v>343</v>
      </c>
      <c r="EE30" s="242" t="s">
        <v>343</v>
      </c>
      <c r="EF30" s="242" t="s">
        <v>343</v>
      </c>
      <c r="EG30" s="242" t="s">
        <v>343</v>
      </c>
      <c r="EH30" s="242" t="s">
        <v>347</v>
      </c>
      <c r="EI30" s="242" t="s">
        <v>347</v>
      </c>
      <c r="EJ30" s="242" t="s">
        <v>347</v>
      </c>
      <c r="EK30" s="242" t="s">
        <v>343</v>
      </c>
      <c r="EL30" s="242" t="s">
        <v>347</v>
      </c>
      <c r="EM30" s="307" t="s">
        <v>348</v>
      </c>
      <c r="EN30" s="269"/>
      <c r="EO30" s="756" t="s">
        <v>343</v>
      </c>
      <c r="EP30" s="204" t="s">
        <v>1020</v>
      </c>
      <c r="EQ30" s="563" t="s">
        <v>360</v>
      </c>
      <c r="ER30" s="563" t="s">
        <v>347</v>
      </c>
      <c r="ES30" s="563" t="s">
        <v>343</v>
      </c>
      <c r="ET30" s="563" t="s">
        <v>343</v>
      </c>
      <c r="EU30" s="204" t="s">
        <v>670</v>
      </c>
      <c r="EV30" s="204" t="s">
        <v>360</v>
      </c>
      <c r="EW30" s="563" t="s">
        <v>347</v>
      </c>
      <c r="EX30" s="204" t="s">
        <v>348</v>
      </c>
      <c r="EY30" s="563" t="s">
        <v>343</v>
      </c>
      <c r="EZ30" s="204" t="s">
        <v>1021</v>
      </c>
      <c r="FA30" s="563" t="s">
        <v>540</v>
      </c>
      <c r="FB30" s="563" t="s">
        <v>540</v>
      </c>
      <c r="FC30" s="563" t="s">
        <v>374</v>
      </c>
      <c r="FD30" s="563" t="s">
        <v>374</v>
      </c>
      <c r="FE30" s="563" t="s">
        <v>374</v>
      </c>
      <c r="FF30" s="563" t="s">
        <v>374</v>
      </c>
      <c r="FG30" s="563" t="s">
        <v>374</v>
      </c>
      <c r="FH30" s="563" t="s">
        <v>539</v>
      </c>
      <c r="FI30" s="563" t="s">
        <v>540</v>
      </c>
      <c r="FJ30" s="563" t="s">
        <v>540</v>
      </c>
      <c r="FK30" s="563" t="s">
        <v>373</v>
      </c>
      <c r="FL30" s="563" t="s">
        <v>588</v>
      </c>
      <c r="FM30" s="563" t="s">
        <v>375</v>
      </c>
      <c r="FN30" s="563" t="s">
        <v>539</v>
      </c>
      <c r="FO30" s="563" t="s">
        <v>540</v>
      </c>
      <c r="FP30" s="563" t="s">
        <v>540</v>
      </c>
      <c r="FQ30" s="204" t="s">
        <v>348</v>
      </c>
      <c r="FR30" s="563" t="s">
        <v>347</v>
      </c>
      <c r="FS30" s="555" t="s">
        <v>348</v>
      </c>
      <c r="FT30" s="555" t="s">
        <v>348</v>
      </c>
      <c r="FU30" s="563" t="s">
        <v>347</v>
      </c>
      <c r="FV30" s="555" t="s">
        <v>348</v>
      </c>
      <c r="FW30" s="555" t="s">
        <v>348</v>
      </c>
      <c r="FX30" s="563" t="s">
        <v>347</v>
      </c>
      <c r="FY30" s="555" t="s">
        <v>348</v>
      </c>
      <c r="FZ30" s="556" t="s">
        <v>348</v>
      </c>
      <c r="GA30" s="563" t="s">
        <v>343</v>
      </c>
      <c r="GB30" s="563" t="s">
        <v>343</v>
      </c>
      <c r="GC30" s="563" t="s">
        <v>343</v>
      </c>
      <c r="GD30" s="563" t="s">
        <v>1022</v>
      </c>
      <c r="GE30" s="563" t="s">
        <v>343</v>
      </c>
      <c r="GF30" s="563" t="s">
        <v>343</v>
      </c>
      <c r="GG30" s="563" t="s">
        <v>343</v>
      </c>
      <c r="GH30" s="563" t="s">
        <v>343</v>
      </c>
      <c r="GI30" s="563" t="s">
        <v>343</v>
      </c>
      <c r="GJ30" s="563" t="s">
        <v>343</v>
      </c>
      <c r="GK30" s="563" t="s">
        <v>343</v>
      </c>
      <c r="GL30" s="563" t="s">
        <v>347</v>
      </c>
      <c r="GM30" s="563" t="s">
        <v>343</v>
      </c>
      <c r="GN30" s="563" t="s">
        <v>343</v>
      </c>
      <c r="GO30" s="563" t="s">
        <v>1023</v>
      </c>
      <c r="GP30" s="564">
        <v>2014</v>
      </c>
      <c r="GQ30" s="205" t="s">
        <v>1024</v>
      </c>
      <c r="GR30" s="205" t="s">
        <v>348</v>
      </c>
      <c r="GS30" s="564">
        <v>2013</v>
      </c>
      <c r="GT30" s="564" t="s">
        <v>347</v>
      </c>
      <c r="GU30" s="564" t="s">
        <v>347</v>
      </c>
      <c r="GV30" s="564" t="s">
        <v>347</v>
      </c>
      <c r="GW30" s="564" t="s">
        <v>347</v>
      </c>
      <c r="GX30" s="313" t="s">
        <v>348</v>
      </c>
      <c r="GY30" s="553"/>
      <c r="GZ30" s="565" t="s">
        <v>343</v>
      </c>
      <c r="HA30" s="565" t="s">
        <v>347</v>
      </c>
      <c r="HB30" s="565" t="s">
        <v>343</v>
      </c>
      <c r="HC30" s="565" t="s">
        <v>343</v>
      </c>
      <c r="HD30" s="565" t="s">
        <v>347</v>
      </c>
      <c r="HE30" s="565" t="s">
        <v>347</v>
      </c>
      <c r="HF30" s="565" t="s">
        <v>343</v>
      </c>
      <c r="HG30" s="565" t="s">
        <v>373</v>
      </c>
      <c r="HH30" s="565" t="s">
        <v>343</v>
      </c>
      <c r="HI30" s="565" t="s">
        <v>406</v>
      </c>
      <c r="HJ30" s="239" t="s">
        <v>1025</v>
      </c>
      <c r="HK30" s="565" t="s">
        <v>343</v>
      </c>
      <c r="HL30" s="641" t="s">
        <v>343</v>
      </c>
      <c r="HM30" s="655"/>
      <c r="HN30" s="693" t="str">
        <f>IF(ISBLANK('Mali 2015'!$G$157),"",'Mali 2015'!$G$157)</f>
        <v>Successes include the quantification of contraceptives and establishment of a commonly agreed supply plan. Problems include a lack of following the supply plan by the state and other partners. The state should respect its commitments to purchasing contraceptives.</v>
      </c>
      <c r="HO30" s="566" t="s">
        <v>466</v>
      </c>
    </row>
    <row r="31" spans="1:223" ht="39.950000000000003" customHeight="1">
      <c r="A31" s="778" t="s">
        <v>1026</v>
      </c>
      <c r="B31" s="694"/>
      <c r="C31" s="672" t="s">
        <v>347</v>
      </c>
      <c r="D31" s="676" t="s">
        <v>373</v>
      </c>
      <c r="E31" s="673" t="s">
        <v>373</v>
      </c>
      <c r="F31" s="554" t="s">
        <v>348</v>
      </c>
      <c r="G31" s="673" t="s">
        <v>373</v>
      </c>
      <c r="H31" s="554" t="s">
        <v>348</v>
      </c>
      <c r="I31" s="673" t="s">
        <v>373</v>
      </c>
      <c r="J31" s="554" t="s">
        <v>348</v>
      </c>
      <c r="K31" s="673" t="s">
        <v>373</v>
      </c>
      <c r="L31" s="554" t="s">
        <v>348</v>
      </c>
      <c r="M31" s="673" t="s">
        <v>373</v>
      </c>
      <c r="N31" s="554" t="s">
        <v>348</v>
      </c>
      <c r="O31" s="673" t="s">
        <v>373</v>
      </c>
      <c r="P31" s="554" t="s">
        <v>348</v>
      </c>
      <c r="Q31" s="673" t="s">
        <v>373</v>
      </c>
      <c r="R31" s="554" t="s">
        <v>348</v>
      </c>
      <c r="S31" s="673" t="s">
        <v>373</v>
      </c>
      <c r="T31" s="554" t="s">
        <v>348</v>
      </c>
      <c r="U31" s="673" t="s">
        <v>373</v>
      </c>
      <c r="V31" s="554" t="s">
        <v>348</v>
      </c>
      <c r="W31" s="674" t="s">
        <v>348</v>
      </c>
      <c r="X31" s="674" t="s">
        <v>348</v>
      </c>
      <c r="Y31" s="673" t="s">
        <v>347</v>
      </c>
      <c r="Z31" s="240" t="s">
        <v>373</v>
      </c>
      <c r="AA31" s="288" t="s">
        <v>373</v>
      </c>
      <c r="AB31" s="243"/>
      <c r="AC31" s="557" t="s">
        <v>356</v>
      </c>
      <c r="AD31" s="558" t="s">
        <v>357</v>
      </c>
      <c r="AE31" s="201">
        <v>99580</v>
      </c>
      <c r="AF31" s="558" t="s">
        <v>452</v>
      </c>
      <c r="AG31" s="558" t="s">
        <v>453</v>
      </c>
      <c r="AH31" s="200" t="s">
        <v>1027</v>
      </c>
      <c r="AI31" s="558" t="s">
        <v>347</v>
      </c>
      <c r="AJ31" s="559" t="s">
        <v>347</v>
      </c>
      <c r="AK31" s="201">
        <v>0</v>
      </c>
      <c r="AL31" s="558" t="s">
        <v>406</v>
      </c>
      <c r="AM31" s="200" t="s">
        <v>348</v>
      </c>
      <c r="AN31" s="200" t="s">
        <v>348</v>
      </c>
      <c r="AO31" s="201">
        <v>0</v>
      </c>
      <c r="AP31" s="558" t="s">
        <v>348</v>
      </c>
      <c r="AQ31" s="200" t="s">
        <v>348</v>
      </c>
      <c r="AR31" s="200" t="s">
        <v>348</v>
      </c>
      <c r="AS31" s="203">
        <v>0</v>
      </c>
      <c r="AT31" s="200" t="s">
        <v>348</v>
      </c>
      <c r="AU31" s="558" t="s">
        <v>347</v>
      </c>
      <c r="AV31" s="558" t="s">
        <v>347</v>
      </c>
      <c r="AW31" s="200" t="s">
        <v>348</v>
      </c>
      <c r="AX31" s="201">
        <v>0</v>
      </c>
      <c r="AY31" s="560" t="s">
        <v>406</v>
      </c>
      <c r="AZ31" s="201" t="s">
        <v>348</v>
      </c>
      <c r="BA31" s="200" t="s">
        <v>348</v>
      </c>
      <c r="BB31" s="558" t="s">
        <v>347</v>
      </c>
      <c r="BC31" s="201" t="s">
        <v>348</v>
      </c>
      <c r="BD31" s="201">
        <v>0</v>
      </c>
      <c r="BE31" s="560" t="s">
        <v>406</v>
      </c>
      <c r="BF31" s="201" t="s">
        <v>348</v>
      </c>
      <c r="BG31" s="200" t="s">
        <v>348</v>
      </c>
      <c r="BH31" s="203">
        <v>0</v>
      </c>
      <c r="BI31" s="200" t="s">
        <v>348</v>
      </c>
      <c r="BJ31" s="558" t="s">
        <v>343</v>
      </c>
      <c r="BK31" s="201" t="s">
        <v>407</v>
      </c>
      <c r="BL31" s="201">
        <v>98343</v>
      </c>
      <c r="BM31" s="559" t="s">
        <v>406</v>
      </c>
      <c r="BN31" s="201" t="s">
        <v>1028</v>
      </c>
      <c r="BO31" s="200" t="s">
        <v>348</v>
      </c>
      <c r="BP31" s="558" t="s">
        <v>347</v>
      </c>
      <c r="BQ31" s="201">
        <v>0</v>
      </c>
      <c r="BR31" s="560" t="s">
        <v>348</v>
      </c>
      <c r="BS31" s="202" t="s">
        <v>348</v>
      </c>
      <c r="BT31" s="201" t="s">
        <v>348</v>
      </c>
      <c r="BU31" s="558" t="s">
        <v>347</v>
      </c>
      <c r="BV31" s="201">
        <v>0</v>
      </c>
      <c r="BW31" s="200" t="s">
        <v>348</v>
      </c>
      <c r="BX31" s="201" t="s">
        <v>348</v>
      </c>
      <c r="BY31" s="201" t="s">
        <v>348</v>
      </c>
      <c r="BZ31" s="203">
        <v>98343</v>
      </c>
      <c r="CA31" s="201" t="s">
        <v>348</v>
      </c>
      <c r="CB31" s="561">
        <v>0</v>
      </c>
      <c r="CC31" s="200" t="s">
        <v>362</v>
      </c>
      <c r="CD31" s="561">
        <v>0</v>
      </c>
      <c r="CE31" s="200" t="s">
        <v>363</v>
      </c>
      <c r="CF31" s="561">
        <v>0.98757782687286599</v>
      </c>
      <c r="CG31" s="200" t="s">
        <v>1029</v>
      </c>
      <c r="CH31" s="558" t="s">
        <v>347</v>
      </c>
      <c r="CI31" s="200" t="s">
        <v>1030</v>
      </c>
      <c r="CJ31" s="200" t="s">
        <v>348</v>
      </c>
      <c r="CK31" s="200" t="s">
        <v>348</v>
      </c>
      <c r="CL31" s="200" t="s">
        <v>348</v>
      </c>
      <c r="CM31" s="414" t="s">
        <v>348</v>
      </c>
      <c r="CN31" s="562" t="s">
        <v>347</v>
      </c>
      <c r="CO31" s="415" t="s">
        <v>348</v>
      </c>
      <c r="CP31" s="308"/>
      <c r="CQ31" s="311" t="s">
        <v>343</v>
      </c>
      <c r="CR31" s="206" t="s">
        <v>343</v>
      </c>
      <c r="CS31" s="206" t="s">
        <v>343</v>
      </c>
      <c r="CT31" s="206" t="s">
        <v>343</v>
      </c>
      <c r="CU31" s="206" t="s">
        <v>343</v>
      </c>
      <c r="CV31" s="206" t="s">
        <v>343</v>
      </c>
      <c r="CW31" s="206" t="s">
        <v>347</v>
      </c>
      <c r="CX31" s="206" t="s">
        <v>343</v>
      </c>
      <c r="CY31" s="206" t="s">
        <v>347</v>
      </c>
      <c r="CZ31" s="206" t="s">
        <v>343</v>
      </c>
      <c r="DA31" s="206" t="s">
        <v>347</v>
      </c>
      <c r="DB31" s="206" t="s">
        <v>348</v>
      </c>
      <c r="DC31" s="241" t="s">
        <v>343</v>
      </c>
      <c r="DD31" s="241" t="s">
        <v>343</v>
      </c>
      <c r="DE31" s="241" t="s">
        <v>343</v>
      </c>
      <c r="DF31" s="241" t="s">
        <v>343</v>
      </c>
      <c r="DG31" s="241" t="s">
        <v>343</v>
      </c>
      <c r="DH31" s="241" t="s">
        <v>343</v>
      </c>
      <c r="DI31" s="241" t="s">
        <v>343</v>
      </c>
      <c r="DJ31" s="241" t="s">
        <v>347</v>
      </c>
      <c r="DK31" s="241" t="s">
        <v>347</v>
      </c>
      <c r="DL31" s="241" t="s">
        <v>343</v>
      </c>
      <c r="DM31" s="241" t="s">
        <v>347</v>
      </c>
      <c r="DN31" s="241" t="s">
        <v>348</v>
      </c>
      <c r="DO31" s="241" t="s">
        <v>343</v>
      </c>
      <c r="DP31" s="241" t="s">
        <v>343</v>
      </c>
      <c r="DQ31" s="241" t="s">
        <v>343</v>
      </c>
      <c r="DR31" s="241" t="s">
        <v>343</v>
      </c>
      <c r="DS31" s="241" t="s">
        <v>343</v>
      </c>
      <c r="DT31" s="241" t="s">
        <v>343</v>
      </c>
      <c r="DU31" s="241" t="s">
        <v>343</v>
      </c>
      <c r="DV31" s="241" t="s">
        <v>343</v>
      </c>
      <c r="DW31" s="241" t="s">
        <v>347</v>
      </c>
      <c r="DX31" s="241" t="s">
        <v>347</v>
      </c>
      <c r="DY31" s="241" t="s">
        <v>347</v>
      </c>
      <c r="DZ31" s="241" t="s">
        <v>348</v>
      </c>
      <c r="EA31" s="242" t="s">
        <v>373</v>
      </c>
      <c r="EB31" s="242" t="s">
        <v>373</v>
      </c>
      <c r="EC31" s="242" t="s">
        <v>373</v>
      </c>
      <c r="ED31" s="242" t="s">
        <v>373</v>
      </c>
      <c r="EE31" s="242" t="s">
        <v>373</v>
      </c>
      <c r="EF31" s="242" t="s">
        <v>373</v>
      </c>
      <c r="EG31" s="242" t="s">
        <v>373</v>
      </c>
      <c r="EH31" s="242" t="s">
        <v>373</v>
      </c>
      <c r="EI31" s="242" t="s">
        <v>373</v>
      </c>
      <c r="EJ31" s="242" t="s">
        <v>373</v>
      </c>
      <c r="EK31" s="242" t="s">
        <v>373</v>
      </c>
      <c r="EL31" s="242" t="s">
        <v>348</v>
      </c>
      <c r="EM31" s="307" t="s">
        <v>348</v>
      </c>
      <c r="EN31" s="269"/>
      <c r="EO31" s="756" t="s">
        <v>343</v>
      </c>
      <c r="EP31" s="204" t="s">
        <v>1031</v>
      </c>
      <c r="EQ31" s="204" t="s">
        <v>462</v>
      </c>
      <c r="ER31" s="563" t="s">
        <v>343</v>
      </c>
      <c r="ES31" s="563" t="s">
        <v>343</v>
      </c>
      <c r="ET31" s="563" t="s">
        <v>347</v>
      </c>
      <c r="EU31" s="204" t="s">
        <v>348</v>
      </c>
      <c r="EV31" s="204" t="s">
        <v>348</v>
      </c>
      <c r="EW31" s="563" t="s">
        <v>347</v>
      </c>
      <c r="EX31" s="204" t="s">
        <v>348</v>
      </c>
      <c r="EY31" s="563" t="s">
        <v>347</v>
      </c>
      <c r="EZ31" s="204" t="s">
        <v>348</v>
      </c>
      <c r="FA31" s="563" t="s">
        <v>374</v>
      </c>
      <c r="FB31" s="563" t="s">
        <v>374</v>
      </c>
      <c r="FC31" s="563" t="s">
        <v>463</v>
      </c>
      <c r="FD31" s="563" t="s">
        <v>374</v>
      </c>
      <c r="FE31" s="563" t="s">
        <v>374</v>
      </c>
      <c r="FF31" s="563" t="s">
        <v>374</v>
      </c>
      <c r="FG31" s="563" t="s">
        <v>374</v>
      </c>
      <c r="FH31" s="563" t="s">
        <v>374</v>
      </c>
      <c r="FI31" s="563" t="s">
        <v>372</v>
      </c>
      <c r="FJ31" s="563" t="s">
        <v>374</v>
      </c>
      <c r="FK31" s="563" t="s">
        <v>373</v>
      </c>
      <c r="FL31" s="563" t="s">
        <v>374</v>
      </c>
      <c r="FM31" s="563" t="s">
        <v>375</v>
      </c>
      <c r="FN31" s="563" t="s">
        <v>375</v>
      </c>
      <c r="FO31" s="563" t="s">
        <v>373</v>
      </c>
      <c r="FP31" s="563" t="s">
        <v>373</v>
      </c>
      <c r="FQ31" s="204" t="s">
        <v>348</v>
      </c>
      <c r="FR31" s="563" t="s">
        <v>347</v>
      </c>
      <c r="FS31" s="555" t="s">
        <v>348</v>
      </c>
      <c r="FT31" s="555" t="s">
        <v>348</v>
      </c>
      <c r="FU31" s="563" t="s">
        <v>347</v>
      </c>
      <c r="FV31" s="555" t="s">
        <v>348</v>
      </c>
      <c r="FW31" s="555" t="s">
        <v>348</v>
      </c>
      <c r="FX31" s="563" t="s">
        <v>347</v>
      </c>
      <c r="FY31" s="555" t="s">
        <v>348</v>
      </c>
      <c r="FZ31" s="556" t="s">
        <v>348</v>
      </c>
      <c r="GA31" s="563" t="s">
        <v>347</v>
      </c>
      <c r="GB31" s="563" t="s">
        <v>347</v>
      </c>
      <c r="GC31" s="563" t="s">
        <v>373</v>
      </c>
      <c r="GD31" s="563" t="s">
        <v>373</v>
      </c>
      <c r="GE31" s="563" t="s">
        <v>343</v>
      </c>
      <c r="GF31" s="563" t="s">
        <v>343</v>
      </c>
      <c r="GG31" s="563" t="s">
        <v>343</v>
      </c>
      <c r="GH31" s="563" t="s">
        <v>347</v>
      </c>
      <c r="GI31" s="563" t="s">
        <v>343</v>
      </c>
      <c r="GJ31" s="563" t="s">
        <v>343</v>
      </c>
      <c r="GK31" s="563" t="s">
        <v>343</v>
      </c>
      <c r="GL31" s="563" t="s">
        <v>347</v>
      </c>
      <c r="GM31" s="563" t="s">
        <v>347</v>
      </c>
      <c r="GN31" s="563" t="s">
        <v>347</v>
      </c>
      <c r="GO31" s="563" t="s">
        <v>373</v>
      </c>
      <c r="GP31" s="564">
        <v>2012</v>
      </c>
      <c r="GQ31" s="205" t="s">
        <v>1032</v>
      </c>
      <c r="GR31" s="205" t="s">
        <v>1033</v>
      </c>
      <c r="GS31" s="564">
        <v>2011</v>
      </c>
      <c r="GT31" s="564" t="s">
        <v>347</v>
      </c>
      <c r="GU31" s="564" t="s">
        <v>347</v>
      </c>
      <c r="GV31" s="564" t="s">
        <v>343</v>
      </c>
      <c r="GW31" s="564" t="s">
        <v>347</v>
      </c>
      <c r="GX31" s="313" t="s">
        <v>1034</v>
      </c>
      <c r="GY31" s="553"/>
      <c r="GZ31" s="565" t="s">
        <v>347</v>
      </c>
      <c r="HA31" s="565" t="s">
        <v>347</v>
      </c>
      <c r="HB31" s="565" t="s">
        <v>347</v>
      </c>
      <c r="HC31" s="565" t="s">
        <v>347</v>
      </c>
      <c r="HD31" s="565" t="s">
        <v>347</v>
      </c>
      <c r="HE31" s="565" t="s">
        <v>347</v>
      </c>
      <c r="HF31" s="565" t="s">
        <v>347</v>
      </c>
      <c r="HG31" s="565" t="s">
        <v>373</v>
      </c>
      <c r="HH31" s="565" t="s">
        <v>373</v>
      </c>
      <c r="HI31" s="565" t="s">
        <v>440</v>
      </c>
      <c r="HJ31" s="239" t="s">
        <v>1035</v>
      </c>
      <c r="HK31" s="565" t="s">
        <v>343</v>
      </c>
      <c r="HL31" s="641" t="s">
        <v>347</v>
      </c>
      <c r="HM31" s="655"/>
      <c r="HN31" s="693" t="str">
        <f>IF(ISBLANK('Mauritania 2015'!$G$157),"",'Mauritania 2015'!$G$157)</f>
        <v>With the integration of contraceptives into the essential medicines supply chain, the central medical store provides storage and transportation of these products from the central store to regional warehouses. The health facilities must travel with their own funds to retrieve commodities from the regional level. This poses a problem for remote facilities in particular and can cause stockouts. This problem was demonstrated in zones piloting the new logistics system, where ordering should take place monthly, but the health post directors are awaiting the funds to make their essential medicines orders to combine it with their contraceptive orders.</v>
      </c>
      <c r="HO31" s="566" t="s">
        <v>466</v>
      </c>
    </row>
    <row r="32" spans="1:223" ht="39.950000000000003" customHeight="1">
      <c r="A32" s="778" t="s">
        <v>1036</v>
      </c>
      <c r="B32" s="694"/>
      <c r="C32" s="672" t="s">
        <v>343</v>
      </c>
      <c r="D32" s="240" t="s">
        <v>1037</v>
      </c>
      <c r="E32" s="673" t="s">
        <v>343</v>
      </c>
      <c r="F32" s="240" t="s">
        <v>1038</v>
      </c>
      <c r="G32" s="673" t="s">
        <v>347</v>
      </c>
      <c r="H32" s="554" t="s">
        <v>348</v>
      </c>
      <c r="I32" s="673" t="s">
        <v>347</v>
      </c>
      <c r="J32" s="554" t="s">
        <v>348</v>
      </c>
      <c r="K32" s="673" t="s">
        <v>343</v>
      </c>
      <c r="L32" s="240" t="s">
        <v>709</v>
      </c>
      <c r="M32" s="673" t="s">
        <v>343</v>
      </c>
      <c r="N32" s="240" t="s">
        <v>546</v>
      </c>
      <c r="O32" s="673" t="s">
        <v>343</v>
      </c>
      <c r="P32" s="240" t="s">
        <v>1039</v>
      </c>
      <c r="Q32" s="673" t="s">
        <v>343</v>
      </c>
      <c r="R32" s="240" t="s">
        <v>1040</v>
      </c>
      <c r="S32" s="673" t="s">
        <v>347</v>
      </c>
      <c r="T32" s="554" t="s">
        <v>348</v>
      </c>
      <c r="U32" s="673" t="s">
        <v>347</v>
      </c>
      <c r="V32" s="554" t="s">
        <v>348</v>
      </c>
      <c r="W32" s="673" t="s">
        <v>602</v>
      </c>
      <c r="X32" s="673" t="s">
        <v>347</v>
      </c>
      <c r="Y32" s="673" t="s">
        <v>347</v>
      </c>
      <c r="Z32" s="240" t="s">
        <v>373</v>
      </c>
      <c r="AA32" s="288" t="s">
        <v>373</v>
      </c>
      <c r="AB32" s="243"/>
      <c r="AC32" s="557" t="s">
        <v>356</v>
      </c>
      <c r="AD32" s="558" t="s">
        <v>357</v>
      </c>
      <c r="AE32" s="201">
        <v>6565297.4500000002</v>
      </c>
      <c r="AF32" s="558" t="s">
        <v>452</v>
      </c>
      <c r="AG32" s="558" t="s">
        <v>453</v>
      </c>
      <c r="AH32" s="200" t="s">
        <v>1041</v>
      </c>
      <c r="AI32" s="558" t="s">
        <v>343</v>
      </c>
      <c r="AJ32" s="559" t="s">
        <v>343</v>
      </c>
      <c r="AK32" s="201">
        <v>0</v>
      </c>
      <c r="AL32" s="558" t="s">
        <v>406</v>
      </c>
      <c r="AM32" s="200" t="s">
        <v>348</v>
      </c>
      <c r="AN32" s="200" t="s">
        <v>1042</v>
      </c>
      <c r="AO32" s="201">
        <v>0</v>
      </c>
      <c r="AP32" s="558" t="s">
        <v>406</v>
      </c>
      <c r="AQ32" s="200" t="s">
        <v>348</v>
      </c>
      <c r="AR32" s="200" t="s">
        <v>348</v>
      </c>
      <c r="AS32" s="203">
        <v>0</v>
      </c>
      <c r="AT32" s="200" t="s">
        <v>348</v>
      </c>
      <c r="AU32" s="558" t="s">
        <v>347</v>
      </c>
      <c r="AV32" s="558" t="s">
        <v>347</v>
      </c>
      <c r="AW32" s="200" t="s">
        <v>348</v>
      </c>
      <c r="AX32" s="201">
        <v>0</v>
      </c>
      <c r="AY32" s="560" t="s">
        <v>406</v>
      </c>
      <c r="AZ32" s="201" t="s">
        <v>1043</v>
      </c>
      <c r="BA32" s="200" t="s">
        <v>348</v>
      </c>
      <c r="BB32" s="558" t="s">
        <v>347</v>
      </c>
      <c r="BC32" s="201" t="s">
        <v>348</v>
      </c>
      <c r="BD32" s="201">
        <v>0</v>
      </c>
      <c r="BE32" s="560" t="s">
        <v>406</v>
      </c>
      <c r="BF32" s="201" t="s">
        <v>1043</v>
      </c>
      <c r="BG32" s="200" t="s">
        <v>348</v>
      </c>
      <c r="BH32" s="203">
        <v>0</v>
      </c>
      <c r="BI32" s="200" t="s">
        <v>348</v>
      </c>
      <c r="BJ32" s="558" t="s">
        <v>343</v>
      </c>
      <c r="BK32" s="201" t="s">
        <v>984</v>
      </c>
      <c r="BL32" s="201">
        <v>6337966</v>
      </c>
      <c r="BM32" s="559" t="s">
        <v>406</v>
      </c>
      <c r="BN32" s="201" t="s">
        <v>1044</v>
      </c>
      <c r="BO32" s="200" t="s">
        <v>348</v>
      </c>
      <c r="BP32" s="558" t="s">
        <v>347</v>
      </c>
      <c r="BQ32" s="201">
        <v>0</v>
      </c>
      <c r="BR32" s="560" t="s">
        <v>406</v>
      </c>
      <c r="BS32" s="202" t="s">
        <v>1045</v>
      </c>
      <c r="BT32" s="201" t="s">
        <v>348</v>
      </c>
      <c r="BU32" s="558" t="s">
        <v>347</v>
      </c>
      <c r="BV32" s="201">
        <v>0</v>
      </c>
      <c r="BW32" s="200" t="s">
        <v>406</v>
      </c>
      <c r="BX32" s="201" t="s">
        <v>1045</v>
      </c>
      <c r="BY32" s="201" t="s">
        <v>348</v>
      </c>
      <c r="BZ32" s="203">
        <v>6337966</v>
      </c>
      <c r="CA32" s="201" t="s">
        <v>348</v>
      </c>
      <c r="CB32" s="561">
        <v>0</v>
      </c>
      <c r="CC32" s="200" t="s">
        <v>1046</v>
      </c>
      <c r="CD32" s="561">
        <v>0</v>
      </c>
      <c r="CE32" s="200" t="s">
        <v>363</v>
      </c>
      <c r="CF32" s="561">
        <v>0.96537377754301135</v>
      </c>
      <c r="CG32" s="200" t="s">
        <v>364</v>
      </c>
      <c r="CH32" s="558" t="s">
        <v>347</v>
      </c>
      <c r="CI32" s="200" t="s">
        <v>363</v>
      </c>
      <c r="CJ32" s="200" t="s">
        <v>373</v>
      </c>
      <c r="CK32" s="200" t="s">
        <v>348</v>
      </c>
      <c r="CL32" s="200" t="s">
        <v>373</v>
      </c>
      <c r="CM32" s="414" t="s">
        <v>348</v>
      </c>
      <c r="CN32" s="562" t="s">
        <v>343</v>
      </c>
      <c r="CO32" s="415" t="s">
        <v>1047</v>
      </c>
      <c r="CP32" s="308"/>
      <c r="CQ32" s="311" t="s">
        <v>343</v>
      </c>
      <c r="CR32" s="206" t="s">
        <v>343</v>
      </c>
      <c r="CS32" s="206" t="s">
        <v>343</v>
      </c>
      <c r="CT32" s="206" t="s">
        <v>343</v>
      </c>
      <c r="CU32" s="206" t="s">
        <v>343</v>
      </c>
      <c r="CV32" s="206" t="s">
        <v>343</v>
      </c>
      <c r="CW32" s="206" t="s">
        <v>343</v>
      </c>
      <c r="CX32" s="206" t="s">
        <v>343</v>
      </c>
      <c r="CY32" s="206" t="s">
        <v>343</v>
      </c>
      <c r="CZ32" s="206" t="s">
        <v>343</v>
      </c>
      <c r="DA32" s="206" t="s">
        <v>347</v>
      </c>
      <c r="DB32" s="206" t="s">
        <v>348</v>
      </c>
      <c r="DC32" s="241" t="s">
        <v>343</v>
      </c>
      <c r="DD32" s="241" t="s">
        <v>343</v>
      </c>
      <c r="DE32" s="241" t="s">
        <v>343</v>
      </c>
      <c r="DF32" s="241" t="s">
        <v>343</v>
      </c>
      <c r="DG32" s="241" t="s">
        <v>343</v>
      </c>
      <c r="DH32" s="241" t="s">
        <v>343</v>
      </c>
      <c r="DI32" s="241" t="s">
        <v>343</v>
      </c>
      <c r="DJ32" s="241" t="s">
        <v>347</v>
      </c>
      <c r="DK32" s="241" t="s">
        <v>343</v>
      </c>
      <c r="DL32" s="241" t="s">
        <v>343</v>
      </c>
      <c r="DM32" s="241" t="s">
        <v>347</v>
      </c>
      <c r="DN32" s="241" t="s">
        <v>348</v>
      </c>
      <c r="DO32" s="241" t="s">
        <v>343</v>
      </c>
      <c r="DP32" s="241" t="s">
        <v>343</v>
      </c>
      <c r="DQ32" s="241" t="s">
        <v>343</v>
      </c>
      <c r="DR32" s="241" t="s">
        <v>343</v>
      </c>
      <c r="DS32" s="241" t="s">
        <v>343</v>
      </c>
      <c r="DT32" s="241" t="s">
        <v>343</v>
      </c>
      <c r="DU32" s="241" t="s">
        <v>343</v>
      </c>
      <c r="DV32" s="241" t="s">
        <v>347</v>
      </c>
      <c r="DW32" s="241" t="s">
        <v>347</v>
      </c>
      <c r="DX32" s="241" t="s">
        <v>347</v>
      </c>
      <c r="DY32" s="241" t="s">
        <v>347</v>
      </c>
      <c r="DZ32" s="241" t="s">
        <v>348</v>
      </c>
      <c r="EA32" s="242" t="s">
        <v>343</v>
      </c>
      <c r="EB32" s="242" t="s">
        <v>343</v>
      </c>
      <c r="EC32" s="242" t="s">
        <v>343</v>
      </c>
      <c r="ED32" s="242" t="s">
        <v>343</v>
      </c>
      <c r="EE32" s="242" t="s">
        <v>343</v>
      </c>
      <c r="EF32" s="242" t="s">
        <v>343</v>
      </c>
      <c r="EG32" s="242" t="s">
        <v>343</v>
      </c>
      <c r="EH32" s="242" t="s">
        <v>343</v>
      </c>
      <c r="EI32" s="242" t="s">
        <v>347</v>
      </c>
      <c r="EJ32" s="242" t="s">
        <v>347</v>
      </c>
      <c r="EK32" s="242" t="s">
        <v>347</v>
      </c>
      <c r="EL32" s="242" t="s">
        <v>348</v>
      </c>
      <c r="EM32" s="307" t="s">
        <v>1048</v>
      </c>
      <c r="EN32" s="269"/>
      <c r="EO32" s="756" t="s">
        <v>343</v>
      </c>
      <c r="EP32" s="204" t="s">
        <v>1049</v>
      </c>
      <c r="EQ32" s="578" t="s">
        <v>1050</v>
      </c>
      <c r="ER32" s="563" t="s">
        <v>343</v>
      </c>
      <c r="ES32" s="563" t="s">
        <v>343</v>
      </c>
      <c r="ET32" s="563" t="s">
        <v>347</v>
      </c>
      <c r="EU32" s="204" t="s">
        <v>1051</v>
      </c>
      <c r="EV32" s="204" t="s">
        <v>348</v>
      </c>
      <c r="EW32" s="563" t="s">
        <v>347</v>
      </c>
      <c r="EX32" s="204" t="s">
        <v>348</v>
      </c>
      <c r="EY32" s="563" t="s">
        <v>343</v>
      </c>
      <c r="EZ32" s="204" t="s">
        <v>1052</v>
      </c>
      <c r="FA32" s="563" t="s">
        <v>463</v>
      </c>
      <c r="FB32" s="563" t="s">
        <v>463</v>
      </c>
      <c r="FC32" s="563" t="s">
        <v>463</v>
      </c>
      <c r="FD32" s="563" t="s">
        <v>463</v>
      </c>
      <c r="FE32" s="563" t="s">
        <v>463</v>
      </c>
      <c r="FF32" s="563" t="s">
        <v>463</v>
      </c>
      <c r="FG32" s="563" t="s">
        <v>463</v>
      </c>
      <c r="FH32" s="563" t="s">
        <v>463</v>
      </c>
      <c r="FI32" s="563" t="s">
        <v>372</v>
      </c>
      <c r="FJ32" s="563" t="s">
        <v>539</v>
      </c>
      <c r="FK32" s="563" t="s">
        <v>463</v>
      </c>
      <c r="FL32" s="563" t="s">
        <v>463</v>
      </c>
      <c r="FM32" s="563" t="s">
        <v>562</v>
      </c>
      <c r="FN32" s="563" t="s">
        <v>562</v>
      </c>
      <c r="FO32" s="563" t="s">
        <v>373</v>
      </c>
      <c r="FP32" s="563" t="s">
        <v>373</v>
      </c>
      <c r="FQ32" s="204" t="s">
        <v>348</v>
      </c>
      <c r="FR32" s="563" t="s">
        <v>347</v>
      </c>
      <c r="FS32" s="555" t="s">
        <v>348</v>
      </c>
      <c r="FT32" s="555" t="s">
        <v>348</v>
      </c>
      <c r="FU32" s="563" t="s">
        <v>347</v>
      </c>
      <c r="FV32" s="555" t="s">
        <v>348</v>
      </c>
      <c r="FW32" s="555" t="s">
        <v>348</v>
      </c>
      <c r="FX32" s="563" t="s">
        <v>347</v>
      </c>
      <c r="FY32" s="555" t="s">
        <v>348</v>
      </c>
      <c r="FZ32" s="556" t="s">
        <v>348</v>
      </c>
      <c r="GA32" s="563" t="s">
        <v>347</v>
      </c>
      <c r="GB32" s="563" t="s">
        <v>347</v>
      </c>
      <c r="GC32" s="563" t="s">
        <v>373</v>
      </c>
      <c r="GD32" s="563" t="s">
        <v>373</v>
      </c>
      <c r="GE32" s="563" t="s">
        <v>343</v>
      </c>
      <c r="GF32" s="563" t="s">
        <v>343</v>
      </c>
      <c r="GG32" s="563" t="s">
        <v>343</v>
      </c>
      <c r="GH32" s="563" t="s">
        <v>343</v>
      </c>
      <c r="GI32" s="563" t="s">
        <v>343</v>
      </c>
      <c r="GJ32" s="563" t="s">
        <v>343</v>
      </c>
      <c r="GK32" s="563" t="s">
        <v>343</v>
      </c>
      <c r="GL32" s="563" t="s">
        <v>343</v>
      </c>
      <c r="GM32" s="563" t="s">
        <v>347</v>
      </c>
      <c r="GN32" s="563" t="s">
        <v>347</v>
      </c>
      <c r="GO32" s="563" t="s">
        <v>373</v>
      </c>
      <c r="GP32" s="564">
        <v>2007</v>
      </c>
      <c r="GQ32" s="205" t="s">
        <v>1053</v>
      </c>
      <c r="GR32" s="205" t="s">
        <v>348</v>
      </c>
      <c r="GS32" s="564" t="s">
        <v>1054</v>
      </c>
      <c r="GT32" s="564" t="s">
        <v>347</v>
      </c>
      <c r="GU32" s="564" t="s">
        <v>347</v>
      </c>
      <c r="GV32" s="564" t="s">
        <v>347</v>
      </c>
      <c r="GW32" s="564" t="s">
        <v>347</v>
      </c>
      <c r="GX32" s="313" t="s">
        <v>348</v>
      </c>
      <c r="GY32" s="553"/>
      <c r="GZ32" s="565" t="s">
        <v>347</v>
      </c>
      <c r="HA32" s="565" t="s">
        <v>347</v>
      </c>
      <c r="HB32" s="565" t="s">
        <v>347</v>
      </c>
      <c r="HC32" s="565" t="s">
        <v>347</v>
      </c>
      <c r="HD32" s="565" t="s">
        <v>347</v>
      </c>
      <c r="HE32" s="565" t="s">
        <v>347</v>
      </c>
      <c r="HF32" s="565" t="s">
        <v>347</v>
      </c>
      <c r="HG32" s="565" t="s">
        <v>347</v>
      </c>
      <c r="HH32" s="565" t="s">
        <v>373</v>
      </c>
      <c r="HI32" s="565" t="s">
        <v>406</v>
      </c>
      <c r="HJ32" s="239" t="s">
        <v>1035</v>
      </c>
      <c r="HK32" s="565" t="s">
        <v>343</v>
      </c>
      <c r="HL32" s="641" t="s">
        <v>347</v>
      </c>
      <c r="HM32" s="655"/>
      <c r="HN32" s="693" t="str">
        <f>IF(ISBLANK('Mozambique 2015'!$G$157),"",'Mozambique 2015'!$G$157)</f>
        <v>Contraceptives are usually not prioritized when it comes to distribution. This contributes to stock outs at the health facility level.</v>
      </c>
      <c r="HO32" s="566" t="s">
        <v>466</v>
      </c>
    </row>
    <row r="33" spans="1:223" ht="39.950000000000003" customHeight="1">
      <c r="A33" s="778" t="s">
        <v>1055</v>
      </c>
      <c r="B33" s="694"/>
      <c r="C33" s="672" t="s">
        <v>343</v>
      </c>
      <c r="D33" s="240" t="s">
        <v>1056</v>
      </c>
      <c r="E33" s="673" t="s">
        <v>343</v>
      </c>
      <c r="F33" s="240" t="s">
        <v>1057</v>
      </c>
      <c r="G33" s="673" t="s">
        <v>343</v>
      </c>
      <c r="H33" s="240" t="s">
        <v>1058</v>
      </c>
      <c r="I33" s="673" t="s">
        <v>347</v>
      </c>
      <c r="J33" s="554" t="s">
        <v>348</v>
      </c>
      <c r="K33" s="673" t="s">
        <v>343</v>
      </c>
      <c r="L33" s="240" t="s">
        <v>1059</v>
      </c>
      <c r="M33" s="673" t="s">
        <v>343</v>
      </c>
      <c r="N33" s="240" t="s">
        <v>407</v>
      </c>
      <c r="O33" s="673" t="s">
        <v>343</v>
      </c>
      <c r="P33" s="240" t="s">
        <v>1060</v>
      </c>
      <c r="Q33" s="673" t="s">
        <v>343</v>
      </c>
      <c r="R33" s="240" t="s">
        <v>1061</v>
      </c>
      <c r="S33" s="673" t="s">
        <v>343</v>
      </c>
      <c r="T33" s="240" t="s">
        <v>1062</v>
      </c>
      <c r="U33" s="673" t="s">
        <v>347</v>
      </c>
      <c r="V33" s="554" t="s">
        <v>348</v>
      </c>
      <c r="W33" s="673" t="s">
        <v>416</v>
      </c>
      <c r="X33" s="673" t="s">
        <v>343</v>
      </c>
      <c r="Y33" s="673" t="s">
        <v>343</v>
      </c>
      <c r="Z33" s="240" t="s">
        <v>1063</v>
      </c>
      <c r="AA33" s="288" t="s">
        <v>1064</v>
      </c>
      <c r="AB33" s="243"/>
      <c r="AC33" s="557" t="s">
        <v>419</v>
      </c>
      <c r="AD33" s="558" t="s">
        <v>420</v>
      </c>
      <c r="AE33" s="201">
        <v>4257700</v>
      </c>
      <c r="AF33" s="558" t="s">
        <v>421</v>
      </c>
      <c r="AG33" s="558" t="s">
        <v>422</v>
      </c>
      <c r="AH33" s="200" t="s">
        <v>1065</v>
      </c>
      <c r="AI33" s="558" t="s">
        <v>343</v>
      </c>
      <c r="AJ33" s="559" t="s">
        <v>343</v>
      </c>
      <c r="AK33" s="201">
        <v>4257700</v>
      </c>
      <c r="AL33" s="558" t="s">
        <v>688</v>
      </c>
      <c r="AM33" s="200" t="s">
        <v>1066</v>
      </c>
      <c r="AN33" s="200" t="s">
        <v>348</v>
      </c>
      <c r="AO33" s="201">
        <v>0</v>
      </c>
      <c r="AP33" s="558" t="s">
        <v>348</v>
      </c>
      <c r="AQ33" s="200" t="s">
        <v>348</v>
      </c>
      <c r="AR33" s="200" t="s">
        <v>348</v>
      </c>
      <c r="AS33" s="203">
        <v>4257700</v>
      </c>
      <c r="AT33" s="200" t="s">
        <v>348</v>
      </c>
      <c r="AU33" s="558" t="s">
        <v>343</v>
      </c>
      <c r="AV33" s="558" t="s">
        <v>343</v>
      </c>
      <c r="AW33" s="200" t="s">
        <v>1067</v>
      </c>
      <c r="AX33" s="201">
        <v>583492</v>
      </c>
      <c r="AY33" s="560" t="s">
        <v>688</v>
      </c>
      <c r="AZ33" s="201" t="s">
        <v>1066</v>
      </c>
      <c r="BA33" s="200" t="s">
        <v>348</v>
      </c>
      <c r="BB33" s="558" t="s">
        <v>343</v>
      </c>
      <c r="BC33" s="201" t="s">
        <v>1068</v>
      </c>
      <c r="BD33" s="201">
        <v>102969</v>
      </c>
      <c r="BE33" s="560" t="s">
        <v>688</v>
      </c>
      <c r="BF33" s="201" t="s">
        <v>1066</v>
      </c>
      <c r="BG33" s="200" t="s">
        <v>348</v>
      </c>
      <c r="BH33" s="203">
        <v>686461</v>
      </c>
      <c r="BI33" s="200" t="s">
        <v>348</v>
      </c>
      <c r="BJ33" s="558" t="s">
        <v>343</v>
      </c>
      <c r="BK33" s="201" t="s">
        <v>820</v>
      </c>
      <c r="BL33" s="201">
        <v>2193000</v>
      </c>
      <c r="BM33" s="559" t="s">
        <v>688</v>
      </c>
      <c r="BN33" s="201" t="s">
        <v>1066</v>
      </c>
      <c r="BO33" s="200" t="s">
        <v>348</v>
      </c>
      <c r="BP33" s="558" t="s">
        <v>347</v>
      </c>
      <c r="BQ33" s="201">
        <v>0</v>
      </c>
      <c r="BR33" s="560" t="s">
        <v>348</v>
      </c>
      <c r="BS33" s="202" t="s">
        <v>348</v>
      </c>
      <c r="BT33" s="201" t="s">
        <v>348</v>
      </c>
      <c r="BU33" s="558" t="s">
        <v>360</v>
      </c>
      <c r="BV33" s="201" t="s">
        <v>348</v>
      </c>
      <c r="BW33" s="200" t="s">
        <v>348</v>
      </c>
      <c r="BX33" s="201" t="s">
        <v>348</v>
      </c>
      <c r="BY33" s="201" t="s">
        <v>348</v>
      </c>
      <c r="BZ33" s="203">
        <v>2193000</v>
      </c>
      <c r="CA33" s="201" t="s">
        <v>348</v>
      </c>
      <c r="CB33" s="561">
        <v>0.23839913094846571</v>
      </c>
      <c r="CC33" s="200" t="s">
        <v>362</v>
      </c>
      <c r="CD33" s="561">
        <v>0.85000021851204943</v>
      </c>
      <c r="CE33" s="200" t="s">
        <v>363</v>
      </c>
      <c r="CF33" s="561">
        <v>0.67629494797660705</v>
      </c>
      <c r="CG33" s="200" t="s">
        <v>364</v>
      </c>
      <c r="CH33" s="558" t="s">
        <v>348</v>
      </c>
      <c r="CI33" s="200" t="s">
        <v>363</v>
      </c>
      <c r="CJ33" s="200" t="s">
        <v>426</v>
      </c>
      <c r="CK33" s="200" t="s">
        <v>1063</v>
      </c>
      <c r="CL33" s="200" t="s">
        <v>343</v>
      </c>
      <c r="CM33" s="414" t="s">
        <v>348</v>
      </c>
      <c r="CN33" s="562" t="s">
        <v>343</v>
      </c>
      <c r="CO33" s="415" t="s">
        <v>1069</v>
      </c>
      <c r="CP33" s="308"/>
      <c r="CQ33" s="311" t="s">
        <v>343</v>
      </c>
      <c r="CR33" s="206" t="s">
        <v>343</v>
      </c>
      <c r="CS33" s="206" t="s">
        <v>343</v>
      </c>
      <c r="CT33" s="206" t="s">
        <v>343</v>
      </c>
      <c r="CU33" s="206" t="s">
        <v>343</v>
      </c>
      <c r="CV33" s="206" t="s">
        <v>343</v>
      </c>
      <c r="CW33" s="206" t="s">
        <v>343</v>
      </c>
      <c r="CX33" s="206" t="s">
        <v>343</v>
      </c>
      <c r="CY33" s="206" t="s">
        <v>343</v>
      </c>
      <c r="CZ33" s="206" t="s">
        <v>343</v>
      </c>
      <c r="DA33" s="206" t="s">
        <v>347</v>
      </c>
      <c r="DB33" s="206" t="s">
        <v>348</v>
      </c>
      <c r="DC33" s="241" t="s">
        <v>343</v>
      </c>
      <c r="DD33" s="241" t="s">
        <v>347</v>
      </c>
      <c r="DE33" s="241" t="s">
        <v>343</v>
      </c>
      <c r="DF33" s="241" t="s">
        <v>343</v>
      </c>
      <c r="DG33" s="241" t="s">
        <v>343</v>
      </c>
      <c r="DH33" s="241" t="s">
        <v>343</v>
      </c>
      <c r="DI33" s="241" t="s">
        <v>347</v>
      </c>
      <c r="DJ33" s="241" t="s">
        <v>347</v>
      </c>
      <c r="DK33" s="241" t="s">
        <v>343</v>
      </c>
      <c r="DL33" s="241" t="s">
        <v>343</v>
      </c>
      <c r="DM33" s="241" t="s">
        <v>347</v>
      </c>
      <c r="DN33" s="241" t="s">
        <v>348</v>
      </c>
      <c r="DO33" s="241" t="s">
        <v>343</v>
      </c>
      <c r="DP33" s="241" t="s">
        <v>347</v>
      </c>
      <c r="DQ33" s="241" t="s">
        <v>343</v>
      </c>
      <c r="DR33" s="241" t="s">
        <v>343</v>
      </c>
      <c r="DS33" s="241" t="s">
        <v>343</v>
      </c>
      <c r="DT33" s="241" t="s">
        <v>343</v>
      </c>
      <c r="DU33" s="241" t="s">
        <v>347</v>
      </c>
      <c r="DV33" s="241" t="s">
        <v>343</v>
      </c>
      <c r="DW33" s="241" t="s">
        <v>343</v>
      </c>
      <c r="DX33" s="241" t="s">
        <v>343</v>
      </c>
      <c r="DY33" s="241" t="s">
        <v>347</v>
      </c>
      <c r="DZ33" s="241" t="s">
        <v>348</v>
      </c>
      <c r="EA33" s="242" t="s">
        <v>343</v>
      </c>
      <c r="EB33" s="242" t="s">
        <v>347</v>
      </c>
      <c r="EC33" s="242" t="s">
        <v>343</v>
      </c>
      <c r="ED33" s="242" t="s">
        <v>343</v>
      </c>
      <c r="EE33" s="242" t="s">
        <v>343</v>
      </c>
      <c r="EF33" s="242" t="s">
        <v>343</v>
      </c>
      <c r="EG33" s="242" t="s">
        <v>347</v>
      </c>
      <c r="EH33" s="242" t="s">
        <v>343</v>
      </c>
      <c r="EI33" s="242" t="s">
        <v>343</v>
      </c>
      <c r="EJ33" s="242" t="s">
        <v>343</v>
      </c>
      <c r="EK33" s="242" t="s">
        <v>347</v>
      </c>
      <c r="EL33" s="242" t="s">
        <v>348</v>
      </c>
      <c r="EM33" s="307" t="s">
        <v>348</v>
      </c>
      <c r="EN33" s="269"/>
      <c r="EO33" s="756" t="s">
        <v>343</v>
      </c>
      <c r="EP33" s="204" t="s">
        <v>1070</v>
      </c>
      <c r="EQ33" s="578" t="s">
        <v>1071</v>
      </c>
      <c r="ER33" s="563" t="s">
        <v>343</v>
      </c>
      <c r="ES33" s="563" t="s">
        <v>343</v>
      </c>
      <c r="ET33" s="563" t="s">
        <v>343</v>
      </c>
      <c r="EU33" s="204" t="s">
        <v>369</v>
      </c>
      <c r="EV33" s="204" t="s">
        <v>1072</v>
      </c>
      <c r="EW33" s="563" t="s">
        <v>347</v>
      </c>
      <c r="EX33" s="204" t="s">
        <v>348</v>
      </c>
      <c r="EY33" s="563" t="s">
        <v>347</v>
      </c>
      <c r="EZ33" s="204" t="s">
        <v>348</v>
      </c>
      <c r="FA33" s="563" t="s">
        <v>1073</v>
      </c>
      <c r="FB33" s="563" t="s">
        <v>1074</v>
      </c>
      <c r="FC33" s="563" t="s">
        <v>1075</v>
      </c>
      <c r="FD33" s="563" t="s">
        <v>1076</v>
      </c>
      <c r="FE33" s="563" t="s">
        <v>1077</v>
      </c>
      <c r="FF33" s="563" t="s">
        <v>1077</v>
      </c>
      <c r="FG33" s="563" t="s">
        <v>1077</v>
      </c>
      <c r="FH33" s="563" t="s">
        <v>1077</v>
      </c>
      <c r="FI33" s="563" t="s">
        <v>1078</v>
      </c>
      <c r="FJ33" s="563" t="s">
        <v>1074</v>
      </c>
      <c r="FK33" s="563" t="s">
        <v>373</v>
      </c>
      <c r="FL33" s="563" t="s">
        <v>1074</v>
      </c>
      <c r="FM33" s="563" t="s">
        <v>1079</v>
      </c>
      <c r="FN33" s="563" t="s">
        <v>1079</v>
      </c>
      <c r="FO33" s="563" t="s">
        <v>373</v>
      </c>
      <c r="FP33" s="563" t="s">
        <v>373</v>
      </c>
      <c r="FQ33" s="204" t="s">
        <v>348</v>
      </c>
      <c r="FR33" s="563" t="s">
        <v>347</v>
      </c>
      <c r="FS33" s="555" t="s">
        <v>348</v>
      </c>
      <c r="FT33" s="555" t="s">
        <v>348</v>
      </c>
      <c r="FU33" s="563" t="s">
        <v>347</v>
      </c>
      <c r="FV33" s="555" t="s">
        <v>348</v>
      </c>
      <c r="FW33" s="555" t="s">
        <v>348</v>
      </c>
      <c r="FX33" s="563" t="s">
        <v>347</v>
      </c>
      <c r="FY33" s="555" t="s">
        <v>348</v>
      </c>
      <c r="FZ33" s="556" t="s">
        <v>348</v>
      </c>
      <c r="GA33" s="563" t="s">
        <v>347</v>
      </c>
      <c r="GB33" s="563" t="s">
        <v>347</v>
      </c>
      <c r="GC33" s="563" t="s">
        <v>373</v>
      </c>
      <c r="GD33" s="563" t="s">
        <v>373</v>
      </c>
      <c r="GE33" s="563" t="s">
        <v>343</v>
      </c>
      <c r="GF33" s="563" t="s">
        <v>343</v>
      </c>
      <c r="GG33" s="563" t="s">
        <v>343</v>
      </c>
      <c r="GH33" s="563" t="s">
        <v>343</v>
      </c>
      <c r="GI33" s="563" t="s">
        <v>343</v>
      </c>
      <c r="GJ33" s="563" t="s">
        <v>343</v>
      </c>
      <c r="GK33" s="563" t="s">
        <v>343</v>
      </c>
      <c r="GL33" s="563" t="s">
        <v>343</v>
      </c>
      <c r="GM33" s="563" t="s">
        <v>347</v>
      </c>
      <c r="GN33" s="563" t="s">
        <v>347</v>
      </c>
      <c r="GO33" s="563" t="s">
        <v>373</v>
      </c>
      <c r="GP33" s="564">
        <v>2011</v>
      </c>
      <c r="GQ33" s="205" t="s">
        <v>1080</v>
      </c>
      <c r="GR33" s="205" t="s">
        <v>348</v>
      </c>
      <c r="GS33" s="564" t="s">
        <v>348</v>
      </c>
      <c r="GT33" s="564" t="s">
        <v>348</v>
      </c>
      <c r="GU33" s="564" t="s">
        <v>348</v>
      </c>
      <c r="GV33" s="564" t="s">
        <v>348</v>
      </c>
      <c r="GW33" s="564" t="s">
        <v>348</v>
      </c>
      <c r="GX33" s="313" t="s">
        <v>348</v>
      </c>
      <c r="GY33" s="553"/>
      <c r="GZ33" s="565" t="s">
        <v>347</v>
      </c>
      <c r="HA33" s="565" t="s">
        <v>373</v>
      </c>
      <c r="HB33" s="565" t="s">
        <v>347</v>
      </c>
      <c r="HC33" s="565" t="s">
        <v>347</v>
      </c>
      <c r="HD33" s="565" t="s">
        <v>347</v>
      </c>
      <c r="HE33" s="565" t="s">
        <v>347</v>
      </c>
      <c r="HF33" s="565" t="s">
        <v>373</v>
      </c>
      <c r="HG33" s="565" t="s">
        <v>373</v>
      </c>
      <c r="HH33" s="565" t="s">
        <v>373</v>
      </c>
      <c r="HI33" s="565" t="s">
        <v>688</v>
      </c>
      <c r="HJ33" s="239" t="s">
        <v>1081</v>
      </c>
      <c r="HK33" s="565" t="s">
        <v>347</v>
      </c>
      <c r="HL33" s="641" t="s">
        <v>347</v>
      </c>
      <c r="HM33" s="655"/>
      <c r="HN33" s="693" t="str">
        <f>IF(ISBLANK('Nepal 2015'!$G$157),"",'Nepal 2015'!$G$157)</f>
        <v>Government has allocated sufficient funds for contraceptive security, however, there were issues around delays with procurement at the central level.</v>
      </c>
      <c r="HO33" s="566" t="s">
        <v>382</v>
      </c>
    </row>
    <row r="34" spans="1:223" ht="39.950000000000003" customHeight="1">
      <c r="A34" s="778" t="s">
        <v>1082</v>
      </c>
      <c r="B34" s="694"/>
      <c r="C34" s="672" t="s">
        <v>347</v>
      </c>
      <c r="D34" s="676" t="s">
        <v>373</v>
      </c>
      <c r="E34" s="673" t="s">
        <v>373</v>
      </c>
      <c r="F34" s="554" t="s">
        <v>348</v>
      </c>
      <c r="G34" s="673" t="s">
        <v>373</v>
      </c>
      <c r="H34" s="554" t="s">
        <v>348</v>
      </c>
      <c r="I34" s="673" t="s">
        <v>373</v>
      </c>
      <c r="J34" s="554" t="s">
        <v>348</v>
      </c>
      <c r="K34" s="673" t="s">
        <v>373</v>
      </c>
      <c r="L34" s="554" t="s">
        <v>348</v>
      </c>
      <c r="M34" s="673" t="s">
        <v>373</v>
      </c>
      <c r="N34" s="554" t="s">
        <v>348</v>
      </c>
      <c r="O34" s="673" t="s">
        <v>373</v>
      </c>
      <c r="P34" s="554" t="s">
        <v>348</v>
      </c>
      <c r="Q34" s="673" t="s">
        <v>373</v>
      </c>
      <c r="R34" s="554" t="s">
        <v>348</v>
      </c>
      <c r="S34" s="673" t="s">
        <v>373</v>
      </c>
      <c r="T34" s="554" t="s">
        <v>348</v>
      </c>
      <c r="U34" s="673" t="s">
        <v>373</v>
      </c>
      <c r="V34" s="554" t="s">
        <v>348</v>
      </c>
      <c r="W34" s="674" t="s">
        <v>348</v>
      </c>
      <c r="X34" s="674" t="s">
        <v>348</v>
      </c>
      <c r="Y34" s="673" t="s">
        <v>373</v>
      </c>
      <c r="Z34" s="240" t="s">
        <v>373</v>
      </c>
      <c r="AA34" s="288" t="s">
        <v>373</v>
      </c>
      <c r="AB34" s="243"/>
      <c r="AC34" s="557" t="s">
        <v>356</v>
      </c>
      <c r="AD34" s="558" t="s">
        <v>357</v>
      </c>
      <c r="AE34" s="201">
        <v>1280633</v>
      </c>
      <c r="AF34" s="558" t="s">
        <v>452</v>
      </c>
      <c r="AG34" s="558" t="s">
        <v>453</v>
      </c>
      <c r="AH34" s="200" t="s">
        <v>1083</v>
      </c>
      <c r="AI34" s="558" t="s">
        <v>343</v>
      </c>
      <c r="AJ34" s="559" t="s">
        <v>343</v>
      </c>
      <c r="AK34" s="201">
        <v>979470.18</v>
      </c>
      <c r="AL34" s="558" t="s">
        <v>406</v>
      </c>
      <c r="AM34" s="200" t="s">
        <v>1084</v>
      </c>
      <c r="AN34" s="200" t="s">
        <v>348</v>
      </c>
      <c r="AO34" s="201">
        <v>200000</v>
      </c>
      <c r="AP34" s="558" t="s">
        <v>406</v>
      </c>
      <c r="AQ34" s="200" t="s">
        <v>1085</v>
      </c>
      <c r="AR34" s="200" t="s">
        <v>348</v>
      </c>
      <c r="AS34" s="203">
        <v>1179470.1800000002</v>
      </c>
      <c r="AT34" s="200" t="s">
        <v>348</v>
      </c>
      <c r="AU34" s="558" t="s">
        <v>343</v>
      </c>
      <c r="AV34" s="558" t="s">
        <v>343</v>
      </c>
      <c r="AW34" s="200" t="s">
        <v>1084</v>
      </c>
      <c r="AX34" s="201">
        <v>979470.18</v>
      </c>
      <c r="AY34" s="560" t="s">
        <v>406</v>
      </c>
      <c r="AZ34" s="201" t="s">
        <v>1086</v>
      </c>
      <c r="BA34" s="200" t="s">
        <v>348</v>
      </c>
      <c r="BB34" s="558" t="s">
        <v>343</v>
      </c>
      <c r="BC34" s="201" t="s">
        <v>348</v>
      </c>
      <c r="BD34" s="201">
        <v>200000</v>
      </c>
      <c r="BE34" s="560" t="s">
        <v>406</v>
      </c>
      <c r="BF34" s="201" t="s">
        <v>1087</v>
      </c>
      <c r="BG34" s="200" t="s">
        <v>348</v>
      </c>
      <c r="BH34" s="203">
        <v>1179470.1800000002</v>
      </c>
      <c r="BI34" s="200" t="s">
        <v>348</v>
      </c>
      <c r="BJ34" s="558" t="s">
        <v>343</v>
      </c>
      <c r="BK34" s="201" t="s">
        <v>1088</v>
      </c>
      <c r="BL34" s="201">
        <v>101163</v>
      </c>
      <c r="BM34" s="559" t="s">
        <v>406</v>
      </c>
      <c r="BN34" s="201" t="s">
        <v>1089</v>
      </c>
      <c r="BO34" s="200" t="s">
        <v>348</v>
      </c>
      <c r="BP34" s="558" t="s">
        <v>347</v>
      </c>
      <c r="BQ34" s="201">
        <v>0</v>
      </c>
      <c r="BR34" s="560" t="s">
        <v>348</v>
      </c>
      <c r="BS34" s="202" t="s">
        <v>348</v>
      </c>
      <c r="BT34" s="201" t="s">
        <v>348</v>
      </c>
      <c r="BU34" s="558" t="s">
        <v>347</v>
      </c>
      <c r="BV34" s="201">
        <v>0</v>
      </c>
      <c r="BW34" s="200" t="s">
        <v>348</v>
      </c>
      <c r="BX34" s="201" t="s">
        <v>348</v>
      </c>
      <c r="BY34" s="201" t="s">
        <v>348</v>
      </c>
      <c r="BZ34" s="203">
        <v>101163</v>
      </c>
      <c r="CA34" s="201" t="s">
        <v>348</v>
      </c>
      <c r="CB34" s="561">
        <v>0.9210054826160291</v>
      </c>
      <c r="CC34" s="200" t="s">
        <v>362</v>
      </c>
      <c r="CD34" s="561">
        <v>0.83043233869634581</v>
      </c>
      <c r="CE34" s="200" t="s">
        <v>363</v>
      </c>
      <c r="CF34" s="561">
        <v>1.000000140555491</v>
      </c>
      <c r="CG34" s="200" t="s">
        <v>364</v>
      </c>
      <c r="CH34" s="558" t="s">
        <v>343</v>
      </c>
      <c r="CI34" s="200" t="s">
        <v>363</v>
      </c>
      <c r="CJ34" s="200" t="s">
        <v>862</v>
      </c>
      <c r="CK34" s="200" t="s">
        <v>1090</v>
      </c>
      <c r="CL34" s="200" t="s">
        <v>347</v>
      </c>
      <c r="CM34" s="414" t="s">
        <v>348</v>
      </c>
      <c r="CN34" s="562" t="s">
        <v>343</v>
      </c>
      <c r="CO34" s="415" t="s">
        <v>1091</v>
      </c>
      <c r="CP34" s="308"/>
      <c r="CQ34" s="311" t="s">
        <v>343</v>
      </c>
      <c r="CR34" s="206" t="s">
        <v>343</v>
      </c>
      <c r="CS34" s="206" t="s">
        <v>343</v>
      </c>
      <c r="CT34" s="206" t="s">
        <v>343</v>
      </c>
      <c r="CU34" s="206" t="s">
        <v>343</v>
      </c>
      <c r="CV34" s="206" t="s">
        <v>343</v>
      </c>
      <c r="CW34" s="206" t="s">
        <v>347</v>
      </c>
      <c r="CX34" s="206" t="s">
        <v>343</v>
      </c>
      <c r="CY34" s="206" t="s">
        <v>343</v>
      </c>
      <c r="CZ34" s="206" t="s">
        <v>343</v>
      </c>
      <c r="DA34" s="206" t="s">
        <v>347</v>
      </c>
      <c r="DB34" s="206" t="s">
        <v>348</v>
      </c>
      <c r="DC34" s="241" t="s">
        <v>343</v>
      </c>
      <c r="DD34" s="241" t="s">
        <v>347</v>
      </c>
      <c r="DE34" s="241" t="s">
        <v>343</v>
      </c>
      <c r="DF34" s="241" t="s">
        <v>347</v>
      </c>
      <c r="DG34" s="241" t="s">
        <v>343</v>
      </c>
      <c r="DH34" s="241" t="s">
        <v>343</v>
      </c>
      <c r="DI34" s="241" t="s">
        <v>347</v>
      </c>
      <c r="DJ34" s="241" t="s">
        <v>347</v>
      </c>
      <c r="DK34" s="241" t="s">
        <v>343</v>
      </c>
      <c r="DL34" s="241" t="s">
        <v>343</v>
      </c>
      <c r="DM34" s="241" t="s">
        <v>343</v>
      </c>
      <c r="DN34" s="241" t="s">
        <v>348</v>
      </c>
      <c r="DO34" s="241" t="s">
        <v>343</v>
      </c>
      <c r="DP34" s="241" t="s">
        <v>347</v>
      </c>
      <c r="DQ34" s="241" t="s">
        <v>343</v>
      </c>
      <c r="DR34" s="241" t="s">
        <v>343</v>
      </c>
      <c r="DS34" s="241" t="s">
        <v>343</v>
      </c>
      <c r="DT34" s="241" t="s">
        <v>343</v>
      </c>
      <c r="DU34" s="241" t="s">
        <v>347</v>
      </c>
      <c r="DV34" s="241" t="s">
        <v>343</v>
      </c>
      <c r="DW34" s="241" t="s">
        <v>343</v>
      </c>
      <c r="DX34" s="241" t="s">
        <v>343</v>
      </c>
      <c r="DY34" s="241" t="s">
        <v>347</v>
      </c>
      <c r="DZ34" s="241" t="s">
        <v>348</v>
      </c>
      <c r="EA34" s="242" t="s">
        <v>343</v>
      </c>
      <c r="EB34" s="242" t="s">
        <v>347</v>
      </c>
      <c r="EC34" s="242" t="s">
        <v>343</v>
      </c>
      <c r="ED34" s="242" t="s">
        <v>343</v>
      </c>
      <c r="EE34" s="242" t="s">
        <v>343</v>
      </c>
      <c r="EF34" s="242" t="s">
        <v>343</v>
      </c>
      <c r="EG34" s="242" t="s">
        <v>347</v>
      </c>
      <c r="EH34" s="242" t="s">
        <v>343</v>
      </c>
      <c r="EI34" s="242" t="s">
        <v>347</v>
      </c>
      <c r="EJ34" s="242" t="s">
        <v>347</v>
      </c>
      <c r="EK34" s="242" t="s">
        <v>347</v>
      </c>
      <c r="EL34" s="242" t="s">
        <v>348</v>
      </c>
      <c r="EM34" s="307" t="s">
        <v>348</v>
      </c>
      <c r="EN34" s="269"/>
      <c r="EO34" s="756" t="s">
        <v>343</v>
      </c>
      <c r="EP34" s="204" t="s">
        <v>1092</v>
      </c>
      <c r="EQ34" s="578" t="s">
        <v>1093</v>
      </c>
      <c r="ER34" s="563" t="s">
        <v>343</v>
      </c>
      <c r="ES34" s="563" t="s">
        <v>360</v>
      </c>
      <c r="ET34" s="563" t="s">
        <v>343</v>
      </c>
      <c r="EU34" s="204" t="s">
        <v>1094</v>
      </c>
      <c r="EV34" s="204" t="s">
        <v>1095</v>
      </c>
      <c r="EW34" s="563" t="s">
        <v>347</v>
      </c>
      <c r="EX34" s="204" t="s">
        <v>348</v>
      </c>
      <c r="EY34" s="563" t="s">
        <v>343</v>
      </c>
      <c r="EZ34" s="204" t="s">
        <v>1096</v>
      </c>
      <c r="FA34" s="563" t="s">
        <v>372</v>
      </c>
      <c r="FB34" s="563" t="s">
        <v>562</v>
      </c>
      <c r="FC34" s="563" t="s">
        <v>372</v>
      </c>
      <c r="FD34" s="563" t="s">
        <v>562</v>
      </c>
      <c r="FE34" s="563" t="s">
        <v>373</v>
      </c>
      <c r="FF34" s="563" t="s">
        <v>375</v>
      </c>
      <c r="FG34" s="563" t="s">
        <v>436</v>
      </c>
      <c r="FH34" s="563" t="s">
        <v>562</v>
      </c>
      <c r="FI34" s="563" t="s">
        <v>372</v>
      </c>
      <c r="FJ34" s="563" t="s">
        <v>436</v>
      </c>
      <c r="FK34" s="563" t="s">
        <v>373</v>
      </c>
      <c r="FL34" s="563" t="s">
        <v>375</v>
      </c>
      <c r="FM34" s="563" t="s">
        <v>375</v>
      </c>
      <c r="FN34" s="563" t="s">
        <v>375</v>
      </c>
      <c r="FO34" s="563" t="s">
        <v>372</v>
      </c>
      <c r="FP34" s="563" t="s">
        <v>373</v>
      </c>
      <c r="FQ34" s="204" t="s">
        <v>348</v>
      </c>
      <c r="FR34" s="563" t="s">
        <v>347</v>
      </c>
      <c r="FS34" s="555" t="s">
        <v>348</v>
      </c>
      <c r="FT34" s="555" t="s">
        <v>348</v>
      </c>
      <c r="FU34" s="563" t="s">
        <v>347</v>
      </c>
      <c r="FV34" s="555" t="s">
        <v>348</v>
      </c>
      <c r="FW34" s="555" t="s">
        <v>348</v>
      </c>
      <c r="FX34" s="563" t="s">
        <v>347</v>
      </c>
      <c r="FY34" s="555" t="s">
        <v>348</v>
      </c>
      <c r="FZ34" s="556" t="s">
        <v>348</v>
      </c>
      <c r="GA34" s="563" t="s">
        <v>347</v>
      </c>
      <c r="GB34" s="563" t="s">
        <v>347</v>
      </c>
      <c r="GC34" s="563" t="s">
        <v>373</v>
      </c>
      <c r="GD34" s="563" t="s">
        <v>373</v>
      </c>
      <c r="GE34" s="563" t="s">
        <v>343</v>
      </c>
      <c r="GF34" s="563" t="s">
        <v>347</v>
      </c>
      <c r="GG34" s="563" t="s">
        <v>347</v>
      </c>
      <c r="GH34" s="563" t="s">
        <v>343</v>
      </c>
      <c r="GI34" s="563" t="s">
        <v>343</v>
      </c>
      <c r="GJ34" s="563" t="s">
        <v>343</v>
      </c>
      <c r="GK34" s="563" t="s">
        <v>347</v>
      </c>
      <c r="GL34" s="563" t="s">
        <v>343</v>
      </c>
      <c r="GM34" s="563" t="s">
        <v>347</v>
      </c>
      <c r="GN34" s="563" t="s">
        <v>347</v>
      </c>
      <c r="GO34" s="563" t="s">
        <v>373</v>
      </c>
      <c r="GP34" s="564">
        <v>2014</v>
      </c>
      <c r="GQ34" s="205" t="s">
        <v>783</v>
      </c>
      <c r="GR34" s="205" t="s">
        <v>1097</v>
      </c>
      <c r="GS34" s="564" t="s">
        <v>1098</v>
      </c>
      <c r="GT34" s="564" t="s">
        <v>343</v>
      </c>
      <c r="GU34" s="564" t="s">
        <v>347</v>
      </c>
      <c r="GV34" s="564" t="s">
        <v>347</v>
      </c>
      <c r="GW34" s="564" t="s">
        <v>347</v>
      </c>
      <c r="GX34" s="313" t="s">
        <v>1099</v>
      </c>
      <c r="GY34" s="553"/>
      <c r="GZ34" s="565" t="s">
        <v>347</v>
      </c>
      <c r="HA34" s="565" t="s">
        <v>373</v>
      </c>
      <c r="HB34" s="565" t="s">
        <v>347</v>
      </c>
      <c r="HC34" s="565" t="s">
        <v>373</v>
      </c>
      <c r="HD34" s="565" t="s">
        <v>347</v>
      </c>
      <c r="HE34" s="565" t="s">
        <v>347</v>
      </c>
      <c r="HF34" s="565" t="s">
        <v>373</v>
      </c>
      <c r="HG34" s="565" t="s">
        <v>373</v>
      </c>
      <c r="HH34" s="565" t="s">
        <v>373</v>
      </c>
      <c r="HI34" s="565" t="s">
        <v>507</v>
      </c>
      <c r="HJ34" s="239" t="s">
        <v>1100</v>
      </c>
      <c r="HK34" s="565" t="s">
        <v>347</v>
      </c>
      <c r="HL34" s="641" t="s">
        <v>347</v>
      </c>
      <c r="HM34" s="655"/>
      <c r="HN34" s="693" t="str">
        <f>IF(ISBLANK('Nicaragua 2015'!$G$157),"",'Nicaragua 2015'!$G$157)</f>
        <v>Although Sexual and Reproductive Health Commodity Security Committee has met during past years, it was not convened last year.</v>
      </c>
      <c r="HO34" s="566" t="s">
        <v>650</v>
      </c>
    </row>
    <row r="35" spans="1:223" ht="39.950000000000003" customHeight="1">
      <c r="A35" s="778" t="s">
        <v>1101</v>
      </c>
      <c r="B35" s="694"/>
      <c r="C35" s="672" t="s">
        <v>343</v>
      </c>
      <c r="D35" s="240" t="s">
        <v>1102</v>
      </c>
      <c r="E35" s="673" t="s">
        <v>343</v>
      </c>
      <c r="F35" s="240" t="s">
        <v>1103</v>
      </c>
      <c r="G35" s="673" t="s">
        <v>343</v>
      </c>
      <c r="H35" s="240" t="s">
        <v>1104</v>
      </c>
      <c r="I35" s="673" t="s">
        <v>343</v>
      </c>
      <c r="J35" s="240" t="s">
        <v>1105</v>
      </c>
      <c r="K35" s="673" t="s">
        <v>343</v>
      </c>
      <c r="L35" s="240" t="s">
        <v>1106</v>
      </c>
      <c r="M35" s="673" t="s">
        <v>343</v>
      </c>
      <c r="N35" s="240" t="s">
        <v>1107</v>
      </c>
      <c r="O35" s="673" t="s">
        <v>343</v>
      </c>
      <c r="P35" s="240" t="s">
        <v>1108</v>
      </c>
      <c r="Q35" s="673" t="s">
        <v>343</v>
      </c>
      <c r="R35" s="240" t="s">
        <v>1109</v>
      </c>
      <c r="S35" s="673" t="s">
        <v>343</v>
      </c>
      <c r="T35" s="240" t="s">
        <v>1110</v>
      </c>
      <c r="U35" s="673" t="s">
        <v>343</v>
      </c>
      <c r="V35" s="240" t="s">
        <v>1111</v>
      </c>
      <c r="W35" s="673" t="s">
        <v>416</v>
      </c>
      <c r="X35" s="673" t="s">
        <v>343</v>
      </c>
      <c r="Y35" s="673" t="s">
        <v>343</v>
      </c>
      <c r="Z35" s="240" t="s">
        <v>1112</v>
      </c>
      <c r="AA35" s="288" t="s">
        <v>1113</v>
      </c>
      <c r="AB35" s="243"/>
      <c r="AC35" s="557" t="s">
        <v>356</v>
      </c>
      <c r="AD35" s="558" t="s">
        <v>357</v>
      </c>
      <c r="AE35" s="201">
        <v>2933494</v>
      </c>
      <c r="AF35" s="558" t="s">
        <v>452</v>
      </c>
      <c r="AG35" s="558" t="s">
        <v>453</v>
      </c>
      <c r="AH35" s="200" t="s">
        <v>407</v>
      </c>
      <c r="AI35" s="558" t="s">
        <v>343</v>
      </c>
      <c r="AJ35" s="559" t="s">
        <v>343</v>
      </c>
      <c r="AK35" s="201">
        <v>400000</v>
      </c>
      <c r="AL35" s="558" t="s">
        <v>406</v>
      </c>
      <c r="AM35" s="200" t="s">
        <v>1114</v>
      </c>
      <c r="AN35" s="200" t="s">
        <v>1115</v>
      </c>
      <c r="AO35" s="201" t="s">
        <v>348</v>
      </c>
      <c r="AP35" s="558" t="s">
        <v>348</v>
      </c>
      <c r="AQ35" s="200" t="s">
        <v>348</v>
      </c>
      <c r="AR35" s="200" t="s">
        <v>348</v>
      </c>
      <c r="AS35" s="203">
        <v>400000</v>
      </c>
      <c r="AT35" s="200" t="s">
        <v>348</v>
      </c>
      <c r="AU35" s="558" t="s">
        <v>347</v>
      </c>
      <c r="AV35" s="558" t="s">
        <v>347</v>
      </c>
      <c r="AW35" s="200" t="s">
        <v>348</v>
      </c>
      <c r="AX35" s="201">
        <v>0</v>
      </c>
      <c r="AY35" s="560" t="s">
        <v>348</v>
      </c>
      <c r="AZ35" s="201" t="s">
        <v>348</v>
      </c>
      <c r="BA35" s="200" t="s">
        <v>348</v>
      </c>
      <c r="BB35" s="558" t="s">
        <v>347</v>
      </c>
      <c r="BC35" s="201" t="s">
        <v>348</v>
      </c>
      <c r="BD35" s="201">
        <v>0</v>
      </c>
      <c r="BE35" s="560" t="s">
        <v>348</v>
      </c>
      <c r="BF35" s="201" t="s">
        <v>348</v>
      </c>
      <c r="BG35" s="200" t="s">
        <v>348</v>
      </c>
      <c r="BH35" s="203">
        <v>0</v>
      </c>
      <c r="BI35" s="200" t="s">
        <v>348</v>
      </c>
      <c r="BJ35" s="558" t="s">
        <v>343</v>
      </c>
      <c r="BK35" s="201" t="s">
        <v>407</v>
      </c>
      <c r="BL35" s="201">
        <v>2933494</v>
      </c>
      <c r="BM35" s="559" t="s">
        <v>406</v>
      </c>
      <c r="BN35" s="201" t="s">
        <v>615</v>
      </c>
      <c r="BO35" s="200" t="s">
        <v>348</v>
      </c>
      <c r="BP35" s="558" t="s">
        <v>347</v>
      </c>
      <c r="BQ35" s="201">
        <v>0</v>
      </c>
      <c r="BR35" s="560" t="s">
        <v>348</v>
      </c>
      <c r="BS35" s="202" t="s">
        <v>348</v>
      </c>
      <c r="BT35" s="201" t="s">
        <v>348</v>
      </c>
      <c r="BU35" s="558" t="s">
        <v>347</v>
      </c>
      <c r="BV35" s="201">
        <v>0</v>
      </c>
      <c r="BW35" s="200" t="s">
        <v>348</v>
      </c>
      <c r="BX35" s="201" t="s">
        <v>348</v>
      </c>
      <c r="BY35" s="201" t="s">
        <v>348</v>
      </c>
      <c r="BZ35" s="203">
        <v>2933494</v>
      </c>
      <c r="CA35" s="201" t="s">
        <v>348</v>
      </c>
      <c r="CB35" s="561">
        <v>0</v>
      </c>
      <c r="CC35" s="200" t="s">
        <v>362</v>
      </c>
      <c r="CD35" s="561">
        <v>0</v>
      </c>
      <c r="CE35" s="200" t="s">
        <v>363</v>
      </c>
      <c r="CF35" s="561">
        <v>1</v>
      </c>
      <c r="CG35" s="200" t="s">
        <v>364</v>
      </c>
      <c r="CH35" s="558" t="s">
        <v>348</v>
      </c>
      <c r="CI35" s="200" t="s">
        <v>363</v>
      </c>
      <c r="CJ35" s="200" t="s">
        <v>373</v>
      </c>
      <c r="CK35" s="200" t="s">
        <v>348</v>
      </c>
      <c r="CL35" s="200" t="s">
        <v>373</v>
      </c>
      <c r="CM35" s="414" t="s">
        <v>348</v>
      </c>
      <c r="CN35" s="562" t="s">
        <v>343</v>
      </c>
      <c r="CO35" s="415" t="s">
        <v>1116</v>
      </c>
      <c r="CP35" s="308"/>
      <c r="CQ35" s="311" t="s">
        <v>343</v>
      </c>
      <c r="CR35" s="206" t="s">
        <v>343</v>
      </c>
      <c r="CS35" s="206" t="s">
        <v>343</v>
      </c>
      <c r="CT35" s="206" t="s">
        <v>347</v>
      </c>
      <c r="CU35" s="206" t="s">
        <v>343</v>
      </c>
      <c r="CV35" s="206" t="s">
        <v>343</v>
      </c>
      <c r="CW35" s="206" t="s">
        <v>343</v>
      </c>
      <c r="CX35" s="206" t="s">
        <v>343</v>
      </c>
      <c r="CY35" s="206" t="s">
        <v>360</v>
      </c>
      <c r="CZ35" s="206" t="s">
        <v>343</v>
      </c>
      <c r="DA35" s="206" t="s">
        <v>360</v>
      </c>
      <c r="DB35" s="206" t="s">
        <v>348</v>
      </c>
      <c r="DC35" s="241" t="s">
        <v>343</v>
      </c>
      <c r="DD35" s="241" t="s">
        <v>343</v>
      </c>
      <c r="DE35" s="241" t="s">
        <v>343</v>
      </c>
      <c r="DF35" s="241" t="s">
        <v>343</v>
      </c>
      <c r="DG35" s="241" t="s">
        <v>343</v>
      </c>
      <c r="DH35" s="241" t="s">
        <v>343</v>
      </c>
      <c r="DI35" s="241" t="s">
        <v>343</v>
      </c>
      <c r="DJ35" s="241" t="s">
        <v>347</v>
      </c>
      <c r="DK35" s="241" t="s">
        <v>343</v>
      </c>
      <c r="DL35" s="241" t="s">
        <v>343</v>
      </c>
      <c r="DM35" s="241" t="s">
        <v>347</v>
      </c>
      <c r="DN35" s="241" t="s">
        <v>348</v>
      </c>
      <c r="DO35" s="241" t="s">
        <v>343</v>
      </c>
      <c r="DP35" s="241" t="s">
        <v>343</v>
      </c>
      <c r="DQ35" s="241" t="s">
        <v>343</v>
      </c>
      <c r="DR35" s="241" t="s">
        <v>343</v>
      </c>
      <c r="DS35" s="241" t="s">
        <v>343</v>
      </c>
      <c r="DT35" s="241" t="s">
        <v>343</v>
      </c>
      <c r="DU35" s="241" t="s">
        <v>343</v>
      </c>
      <c r="DV35" s="241" t="s">
        <v>347</v>
      </c>
      <c r="DW35" s="241" t="s">
        <v>347</v>
      </c>
      <c r="DX35" s="241" t="s">
        <v>347</v>
      </c>
      <c r="DY35" s="241" t="s">
        <v>343</v>
      </c>
      <c r="DZ35" s="241" t="s">
        <v>348</v>
      </c>
      <c r="EA35" s="242" t="s">
        <v>343</v>
      </c>
      <c r="EB35" s="242" t="s">
        <v>343</v>
      </c>
      <c r="EC35" s="242" t="s">
        <v>343</v>
      </c>
      <c r="ED35" s="242" t="s">
        <v>347</v>
      </c>
      <c r="EE35" s="242" t="s">
        <v>347</v>
      </c>
      <c r="EF35" s="242" t="s">
        <v>343</v>
      </c>
      <c r="EG35" s="242" t="s">
        <v>343</v>
      </c>
      <c r="EH35" s="242" t="s">
        <v>347</v>
      </c>
      <c r="EI35" s="242" t="s">
        <v>347</v>
      </c>
      <c r="EJ35" s="242" t="s">
        <v>347</v>
      </c>
      <c r="EK35" s="242" t="s">
        <v>347</v>
      </c>
      <c r="EL35" s="242" t="s">
        <v>348</v>
      </c>
      <c r="EM35" s="307" t="s">
        <v>348</v>
      </c>
      <c r="EN35" s="269"/>
      <c r="EO35" s="756" t="s">
        <v>343</v>
      </c>
      <c r="EP35" s="204" t="s">
        <v>1117</v>
      </c>
      <c r="EQ35" s="204" t="s">
        <v>1118</v>
      </c>
      <c r="ER35" s="563" t="s">
        <v>343</v>
      </c>
      <c r="ES35" s="563" t="s">
        <v>343</v>
      </c>
      <c r="ET35" s="563" t="s">
        <v>347</v>
      </c>
      <c r="EU35" s="204" t="s">
        <v>348</v>
      </c>
      <c r="EV35" s="204" t="s">
        <v>348</v>
      </c>
      <c r="EW35" s="563" t="s">
        <v>347</v>
      </c>
      <c r="EX35" s="204" t="s">
        <v>348</v>
      </c>
      <c r="EY35" s="563" t="s">
        <v>347</v>
      </c>
      <c r="EZ35" s="204" t="s">
        <v>348</v>
      </c>
      <c r="FA35" s="563" t="s">
        <v>372</v>
      </c>
      <c r="FB35" s="563" t="s">
        <v>372</v>
      </c>
      <c r="FC35" s="563" t="s">
        <v>372</v>
      </c>
      <c r="FD35" s="563" t="s">
        <v>436</v>
      </c>
      <c r="FE35" s="563" t="s">
        <v>436</v>
      </c>
      <c r="FF35" s="563" t="s">
        <v>374</v>
      </c>
      <c r="FG35" s="563" t="s">
        <v>463</v>
      </c>
      <c r="FH35" s="563" t="s">
        <v>374</v>
      </c>
      <c r="FI35" s="563" t="s">
        <v>372</v>
      </c>
      <c r="FJ35" s="563" t="s">
        <v>372</v>
      </c>
      <c r="FK35" s="563" t="s">
        <v>373</v>
      </c>
      <c r="FL35" s="563" t="s">
        <v>562</v>
      </c>
      <c r="FM35" s="563" t="s">
        <v>562</v>
      </c>
      <c r="FN35" s="563" t="s">
        <v>562</v>
      </c>
      <c r="FO35" s="563" t="s">
        <v>373</v>
      </c>
      <c r="FP35" s="563" t="s">
        <v>360</v>
      </c>
      <c r="FQ35" s="204" t="s">
        <v>348</v>
      </c>
      <c r="FR35" s="563" t="s">
        <v>347</v>
      </c>
      <c r="FS35" s="555" t="s">
        <v>348</v>
      </c>
      <c r="FT35" s="555" t="s">
        <v>348</v>
      </c>
      <c r="FU35" s="563" t="s">
        <v>347</v>
      </c>
      <c r="FV35" s="555" t="s">
        <v>348</v>
      </c>
      <c r="FW35" s="555" t="s">
        <v>348</v>
      </c>
      <c r="FX35" s="563" t="s">
        <v>347</v>
      </c>
      <c r="FY35" s="555" t="s">
        <v>348</v>
      </c>
      <c r="FZ35" s="556" t="s">
        <v>348</v>
      </c>
      <c r="GA35" s="563" t="s">
        <v>347</v>
      </c>
      <c r="GB35" s="563" t="s">
        <v>347</v>
      </c>
      <c r="GC35" s="563" t="s">
        <v>373</v>
      </c>
      <c r="GD35" s="563" t="s">
        <v>373</v>
      </c>
      <c r="GE35" s="563" t="s">
        <v>343</v>
      </c>
      <c r="GF35" s="563" t="s">
        <v>343</v>
      </c>
      <c r="GG35" s="563" t="s">
        <v>343</v>
      </c>
      <c r="GH35" s="563" t="s">
        <v>343</v>
      </c>
      <c r="GI35" s="563" t="s">
        <v>343</v>
      </c>
      <c r="GJ35" s="563" t="s">
        <v>343</v>
      </c>
      <c r="GK35" s="563" t="s">
        <v>343</v>
      </c>
      <c r="GL35" s="563" t="s">
        <v>343</v>
      </c>
      <c r="GM35" s="563" t="s">
        <v>347</v>
      </c>
      <c r="GN35" s="563" t="s">
        <v>347</v>
      </c>
      <c r="GO35" s="563" t="s">
        <v>373</v>
      </c>
      <c r="GP35" s="564">
        <v>2006</v>
      </c>
      <c r="GQ35" s="205" t="s">
        <v>541</v>
      </c>
      <c r="GR35" s="205" t="s">
        <v>1119</v>
      </c>
      <c r="GS35" s="564" t="s">
        <v>582</v>
      </c>
      <c r="GT35" s="564" t="s">
        <v>343</v>
      </c>
      <c r="GU35" s="564" t="s">
        <v>347</v>
      </c>
      <c r="GV35" s="564" t="s">
        <v>343</v>
      </c>
      <c r="GW35" s="564" t="s">
        <v>347</v>
      </c>
      <c r="GX35" s="313" t="s">
        <v>1120</v>
      </c>
      <c r="GY35" s="553"/>
      <c r="GZ35" s="565" t="s">
        <v>347</v>
      </c>
      <c r="HA35" s="565" t="s">
        <v>347</v>
      </c>
      <c r="HB35" s="565" t="s">
        <v>347</v>
      </c>
      <c r="HC35" s="565" t="s">
        <v>347</v>
      </c>
      <c r="HD35" s="565" t="s">
        <v>347</v>
      </c>
      <c r="HE35" s="565" t="s">
        <v>347</v>
      </c>
      <c r="HF35" s="565" t="s">
        <v>343</v>
      </c>
      <c r="HG35" s="565" t="s">
        <v>373</v>
      </c>
      <c r="HH35" s="565" t="s">
        <v>373</v>
      </c>
      <c r="HI35" s="565" t="s">
        <v>406</v>
      </c>
      <c r="HJ35" s="239" t="s">
        <v>1121</v>
      </c>
      <c r="HK35" s="565" t="s">
        <v>347</v>
      </c>
      <c r="HL35" s="641" t="s">
        <v>347</v>
      </c>
      <c r="HM35" s="655"/>
      <c r="HN35" s="693" t="str">
        <f>IF(ISBLANK('Niger 2015'!$G$157),"",'Niger 2015'!$G$157)</f>
        <v/>
      </c>
      <c r="HO35" s="566" t="s">
        <v>466</v>
      </c>
    </row>
    <row r="36" spans="1:223" ht="39.950000000000003" customHeight="1">
      <c r="A36" s="778" t="s">
        <v>1122</v>
      </c>
      <c r="B36" s="694"/>
      <c r="C36" s="672" t="s">
        <v>343</v>
      </c>
      <c r="D36" s="240" t="s">
        <v>1123</v>
      </c>
      <c r="E36" s="673" t="s">
        <v>343</v>
      </c>
      <c r="F36" s="240" t="s">
        <v>1124</v>
      </c>
      <c r="G36" s="673" t="s">
        <v>343</v>
      </c>
      <c r="H36" s="240" t="s">
        <v>1125</v>
      </c>
      <c r="I36" s="673" t="s">
        <v>343</v>
      </c>
      <c r="J36" s="240" t="s">
        <v>1126</v>
      </c>
      <c r="K36" s="673" t="s">
        <v>343</v>
      </c>
      <c r="L36" s="240" t="s">
        <v>1127</v>
      </c>
      <c r="M36" s="673" t="s">
        <v>343</v>
      </c>
      <c r="N36" s="240" t="s">
        <v>407</v>
      </c>
      <c r="O36" s="673" t="s">
        <v>343</v>
      </c>
      <c r="P36" s="240" t="s">
        <v>1128</v>
      </c>
      <c r="Q36" s="673" t="s">
        <v>343</v>
      </c>
      <c r="R36" s="240" t="s">
        <v>1129</v>
      </c>
      <c r="S36" s="673" t="s">
        <v>343</v>
      </c>
      <c r="T36" s="240" t="s">
        <v>1130</v>
      </c>
      <c r="U36" s="673" t="s">
        <v>343</v>
      </c>
      <c r="V36" s="240" t="s">
        <v>1131</v>
      </c>
      <c r="W36" s="673" t="s">
        <v>354</v>
      </c>
      <c r="X36" s="673" t="s">
        <v>347</v>
      </c>
      <c r="Y36" s="673" t="s">
        <v>343</v>
      </c>
      <c r="Z36" s="240" t="s">
        <v>1132</v>
      </c>
      <c r="AA36" s="288" t="s">
        <v>1133</v>
      </c>
      <c r="AB36" s="243"/>
      <c r="AC36" s="557" t="s">
        <v>356</v>
      </c>
      <c r="AD36" s="558" t="s">
        <v>357</v>
      </c>
      <c r="AE36" s="201">
        <v>14450000</v>
      </c>
      <c r="AF36" s="558" t="s">
        <v>452</v>
      </c>
      <c r="AG36" s="558" t="s">
        <v>453</v>
      </c>
      <c r="AH36" s="200" t="s">
        <v>1134</v>
      </c>
      <c r="AI36" s="558" t="s">
        <v>347</v>
      </c>
      <c r="AJ36" s="559" t="s">
        <v>343</v>
      </c>
      <c r="AK36" s="201">
        <v>3000000</v>
      </c>
      <c r="AL36" s="558" t="s">
        <v>406</v>
      </c>
      <c r="AM36" s="200" t="s">
        <v>1135</v>
      </c>
      <c r="AN36" s="200" t="s">
        <v>1136</v>
      </c>
      <c r="AO36" s="201">
        <v>9100000</v>
      </c>
      <c r="AP36" s="558" t="s">
        <v>348</v>
      </c>
      <c r="AQ36" s="200" t="s">
        <v>348</v>
      </c>
      <c r="AR36" s="200" t="s">
        <v>1137</v>
      </c>
      <c r="AS36" s="203">
        <v>12100000</v>
      </c>
      <c r="AT36" s="200" t="s">
        <v>348</v>
      </c>
      <c r="AU36" s="558" t="s">
        <v>343</v>
      </c>
      <c r="AV36" s="558" t="s">
        <v>343</v>
      </c>
      <c r="AW36" s="200" t="s">
        <v>348</v>
      </c>
      <c r="AX36" s="201">
        <v>980169.97</v>
      </c>
      <c r="AY36" s="560" t="s">
        <v>406</v>
      </c>
      <c r="AZ36" s="201" t="s">
        <v>1138</v>
      </c>
      <c r="BA36" s="200" t="s">
        <v>1139</v>
      </c>
      <c r="BB36" s="558" t="s">
        <v>343</v>
      </c>
      <c r="BC36" s="201" t="s">
        <v>1140</v>
      </c>
      <c r="BD36" s="201">
        <v>10600000</v>
      </c>
      <c r="BE36" s="560" t="s">
        <v>406</v>
      </c>
      <c r="BF36" s="201" t="s">
        <v>1138</v>
      </c>
      <c r="BG36" s="200" t="s">
        <v>1141</v>
      </c>
      <c r="BH36" s="203">
        <v>11580169.970000001</v>
      </c>
      <c r="BI36" s="200" t="s">
        <v>348</v>
      </c>
      <c r="BJ36" s="558" t="s">
        <v>347</v>
      </c>
      <c r="BK36" s="201" t="s">
        <v>348</v>
      </c>
      <c r="BL36" s="201">
        <v>0</v>
      </c>
      <c r="BM36" s="559" t="s">
        <v>348</v>
      </c>
      <c r="BN36" s="201" t="s">
        <v>348</v>
      </c>
      <c r="BO36" s="200" t="s">
        <v>348</v>
      </c>
      <c r="BP36" s="558" t="s">
        <v>347</v>
      </c>
      <c r="BQ36" s="201">
        <v>0</v>
      </c>
      <c r="BR36" s="560" t="s">
        <v>348</v>
      </c>
      <c r="BS36" s="202" t="s">
        <v>348</v>
      </c>
      <c r="BT36" s="201" t="s">
        <v>348</v>
      </c>
      <c r="BU36" s="558" t="s">
        <v>347</v>
      </c>
      <c r="BV36" s="201">
        <v>0</v>
      </c>
      <c r="BW36" s="200" t="s">
        <v>348</v>
      </c>
      <c r="BX36" s="201" t="s">
        <v>348</v>
      </c>
      <c r="BY36" s="201" t="s">
        <v>348</v>
      </c>
      <c r="BZ36" s="203">
        <v>0</v>
      </c>
      <c r="CA36" s="201" t="s">
        <v>348</v>
      </c>
      <c r="CB36" s="561">
        <v>1</v>
      </c>
      <c r="CC36" s="200" t="s">
        <v>362</v>
      </c>
      <c r="CD36" s="561">
        <v>8.4642105646053817E-2</v>
      </c>
      <c r="CE36" s="200" t="s">
        <v>363</v>
      </c>
      <c r="CF36" s="561">
        <v>0.80139584567474054</v>
      </c>
      <c r="CG36" s="200" t="s">
        <v>364</v>
      </c>
      <c r="CH36" s="558" t="s">
        <v>348</v>
      </c>
      <c r="CI36" s="200" t="s">
        <v>363</v>
      </c>
      <c r="CJ36" s="200" t="s">
        <v>556</v>
      </c>
      <c r="CK36" s="200" t="s">
        <v>407</v>
      </c>
      <c r="CL36" s="200" t="s">
        <v>347</v>
      </c>
      <c r="CM36" s="414" t="s">
        <v>348</v>
      </c>
      <c r="CN36" s="562" t="s">
        <v>347</v>
      </c>
      <c r="CO36" s="415" t="s">
        <v>358</v>
      </c>
      <c r="CP36" s="308"/>
      <c r="CQ36" s="311" t="s">
        <v>343</v>
      </c>
      <c r="CR36" s="206" t="s">
        <v>343</v>
      </c>
      <c r="CS36" s="206" t="s">
        <v>343</v>
      </c>
      <c r="CT36" s="206" t="s">
        <v>343</v>
      </c>
      <c r="CU36" s="206" t="s">
        <v>343</v>
      </c>
      <c r="CV36" s="206" t="s">
        <v>343</v>
      </c>
      <c r="CW36" s="206" t="s">
        <v>343</v>
      </c>
      <c r="CX36" s="206" t="s">
        <v>343</v>
      </c>
      <c r="CY36" s="206" t="s">
        <v>343</v>
      </c>
      <c r="CZ36" s="206" t="s">
        <v>343</v>
      </c>
      <c r="DA36" s="206" t="s">
        <v>343</v>
      </c>
      <c r="DB36" s="206" t="s">
        <v>347</v>
      </c>
      <c r="DC36" s="241" t="s">
        <v>343</v>
      </c>
      <c r="DD36" s="241" t="s">
        <v>343</v>
      </c>
      <c r="DE36" s="241" t="s">
        <v>343</v>
      </c>
      <c r="DF36" s="241" t="s">
        <v>343</v>
      </c>
      <c r="DG36" s="241" t="s">
        <v>343</v>
      </c>
      <c r="DH36" s="241" t="s">
        <v>343</v>
      </c>
      <c r="DI36" s="241" t="s">
        <v>343</v>
      </c>
      <c r="DJ36" s="241" t="s">
        <v>347</v>
      </c>
      <c r="DK36" s="241" t="s">
        <v>343</v>
      </c>
      <c r="DL36" s="241" t="s">
        <v>343</v>
      </c>
      <c r="DM36" s="241" t="s">
        <v>343</v>
      </c>
      <c r="DN36" s="241" t="s">
        <v>347</v>
      </c>
      <c r="DO36" s="241" t="s">
        <v>343</v>
      </c>
      <c r="DP36" s="241" t="s">
        <v>343</v>
      </c>
      <c r="DQ36" s="241" t="s">
        <v>343</v>
      </c>
      <c r="DR36" s="241" t="s">
        <v>343</v>
      </c>
      <c r="DS36" s="241" t="s">
        <v>343</v>
      </c>
      <c r="DT36" s="241" t="s">
        <v>343</v>
      </c>
      <c r="DU36" s="241" t="s">
        <v>343</v>
      </c>
      <c r="DV36" s="241" t="s">
        <v>343</v>
      </c>
      <c r="DW36" s="241" t="s">
        <v>343</v>
      </c>
      <c r="DX36" s="241" t="s">
        <v>343</v>
      </c>
      <c r="DY36" s="241" t="s">
        <v>343</v>
      </c>
      <c r="DZ36" s="241" t="s">
        <v>347</v>
      </c>
      <c r="EA36" s="242" t="s">
        <v>343</v>
      </c>
      <c r="EB36" s="242" t="s">
        <v>343</v>
      </c>
      <c r="EC36" s="242" t="s">
        <v>343</v>
      </c>
      <c r="ED36" s="242" t="s">
        <v>343</v>
      </c>
      <c r="EE36" s="242" t="s">
        <v>343</v>
      </c>
      <c r="EF36" s="242" t="s">
        <v>343</v>
      </c>
      <c r="EG36" s="242" t="s">
        <v>343</v>
      </c>
      <c r="EH36" s="242" t="s">
        <v>343</v>
      </c>
      <c r="EI36" s="242" t="s">
        <v>347</v>
      </c>
      <c r="EJ36" s="242" t="s">
        <v>347</v>
      </c>
      <c r="EK36" s="242" t="s">
        <v>343</v>
      </c>
      <c r="EL36" s="242" t="s">
        <v>347</v>
      </c>
      <c r="EM36" s="307" t="s">
        <v>348</v>
      </c>
      <c r="EN36" s="269"/>
      <c r="EO36" s="756" t="s">
        <v>343</v>
      </c>
      <c r="EP36" s="204" t="s">
        <v>1142</v>
      </c>
      <c r="EQ36" s="204" t="s">
        <v>1143</v>
      </c>
      <c r="ER36" s="563" t="s">
        <v>343</v>
      </c>
      <c r="ES36" s="563" t="s">
        <v>343</v>
      </c>
      <c r="ET36" s="563" t="s">
        <v>347</v>
      </c>
      <c r="EU36" s="204" t="s">
        <v>348</v>
      </c>
      <c r="EV36" s="204" t="s">
        <v>348</v>
      </c>
      <c r="EW36" s="563" t="s">
        <v>347</v>
      </c>
      <c r="EX36" s="204" t="s">
        <v>348</v>
      </c>
      <c r="EY36" s="563" t="s">
        <v>343</v>
      </c>
      <c r="EZ36" s="204" t="s">
        <v>1144</v>
      </c>
      <c r="FA36" s="563" t="s">
        <v>372</v>
      </c>
      <c r="FB36" s="563" t="s">
        <v>1145</v>
      </c>
      <c r="FC36" s="563" t="s">
        <v>372</v>
      </c>
      <c r="FD36" s="563" t="s">
        <v>1146</v>
      </c>
      <c r="FE36" s="563" t="s">
        <v>1146</v>
      </c>
      <c r="FF36" s="563" t="s">
        <v>1146</v>
      </c>
      <c r="FG36" s="563" t="s">
        <v>1146</v>
      </c>
      <c r="FH36" s="563" t="s">
        <v>1146</v>
      </c>
      <c r="FI36" s="563" t="s">
        <v>372</v>
      </c>
      <c r="FJ36" s="563" t="s">
        <v>1145</v>
      </c>
      <c r="FK36" s="563" t="s">
        <v>373</v>
      </c>
      <c r="FL36" s="563" t="s">
        <v>1145</v>
      </c>
      <c r="FM36" s="563" t="s">
        <v>375</v>
      </c>
      <c r="FN36" s="563" t="s">
        <v>375</v>
      </c>
      <c r="FO36" s="563" t="s">
        <v>372</v>
      </c>
      <c r="FP36" s="563" t="s">
        <v>1145</v>
      </c>
      <c r="FQ36" s="204" t="s">
        <v>348</v>
      </c>
      <c r="FR36" s="563" t="s">
        <v>347</v>
      </c>
      <c r="FS36" s="555" t="s">
        <v>348</v>
      </c>
      <c r="FT36" s="555" t="s">
        <v>348</v>
      </c>
      <c r="FU36" s="563" t="s">
        <v>347</v>
      </c>
      <c r="FV36" s="555" t="s">
        <v>348</v>
      </c>
      <c r="FW36" s="555" t="s">
        <v>348</v>
      </c>
      <c r="FX36" s="563" t="s">
        <v>347</v>
      </c>
      <c r="FY36" s="555" t="s">
        <v>348</v>
      </c>
      <c r="FZ36" s="556" t="s">
        <v>348</v>
      </c>
      <c r="GA36" s="563" t="s">
        <v>347</v>
      </c>
      <c r="GB36" s="563" t="s">
        <v>347</v>
      </c>
      <c r="GC36" s="563" t="s">
        <v>373</v>
      </c>
      <c r="GD36" s="563" t="s">
        <v>373</v>
      </c>
      <c r="GE36" s="563" t="s">
        <v>343</v>
      </c>
      <c r="GF36" s="563" t="s">
        <v>343</v>
      </c>
      <c r="GG36" s="563" t="s">
        <v>343</v>
      </c>
      <c r="GH36" s="563" t="s">
        <v>343</v>
      </c>
      <c r="GI36" s="563" t="s">
        <v>343</v>
      </c>
      <c r="GJ36" s="563" t="s">
        <v>343</v>
      </c>
      <c r="GK36" s="563" t="s">
        <v>343</v>
      </c>
      <c r="GL36" s="563" t="s">
        <v>347</v>
      </c>
      <c r="GM36" s="563" t="s">
        <v>360</v>
      </c>
      <c r="GN36" s="563" t="s">
        <v>360</v>
      </c>
      <c r="GO36" s="563" t="s">
        <v>360</v>
      </c>
      <c r="GP36" s="564">
        <v>2011</v>
      </c>
      <c r="GQ36" s="205" t="s">
        <v>1147</v>
      </c>
      <c r="GR36" s="205" t="s">
        <v>642</v>
      </c>
      <c r="GS36" s="564">
        <v>2005</v>
      </c>
      <c r="GT36" s="564" t="s">
        <v>343</v>
      </c>
      <c r="GU36" s="564" t="s">
        <v>347</v>
      </c>
      <c r="GV36" s="564" t="s">
        <v>347</v>
      </c>
      <c r="GW36" s="564" t="s">
        <v>347</v>
      </c>
      <c r="GX36" s="313" t="s">
        <v>348</v>
      </c>
      <c r="GY36" s="553"/>
      <c r="GZ36" s="565" t="s">
        <v>347</v>
      </c>
      <c r="HA36" s="565" t="s">
        <v>347</v>
      </c>
      <c r="HB36" s="565" t="s">
        <v>347</v>
      </c>
      <c r="HC36" s="565" t="s">
        <v>347</v>
      </c>
      <c r="HD36" s="565" t="s">
        <v>347</v>
      </c>
      <c r="HE36" s="565" t="s">
        <v>347</v>
      </c>
      <c r="HF36" s="565" t="s">
        <v>347</v>
      </c>
      <c r="HG36" s="565" t="s">
        <v>373</v>
      </c>
      <c r="HH36" s="565" t="s">
        <v>347</v>
      </c>
      <c r="HI36" s="565" t="s">
        <v>406</v>
      </c>
      <c r="HJ36" s="239" t="s">
        <v>1148</v>
      </c>
      <c r="HK36" s="565" t="s">
        <v>360</v>
      </c>
      <c r="HL36" s="641" t="s">
        <v>347</v>
      </c>
      <c r="HM36" s="655"/>
      <c r="HN36" s="693" t="str">
        <f>IF(ISBLANK('Nigeria 2015'!$G$157),"",'Nigeria 2015'!$G$157)</f>
        <v>Central level of the CLMS show significant on-going continuous availability of FP supplies due to donor commitment and coordination; as well as  quantification and supply planning monitoring. Outside of the 6 states supported by the DELIVER project to conduct LMD to health facilities, other states are often unable to conduct all scheduled review and resupply meetings for distribution to health facilities. Last year only 3 of the planned 6 distribution activities were conducted.</v>
      </c>
      <c r="HO36" s="566" t="s">
        <v>466</v>
      </c>
    </row>
    <row r="37" spans="1:223" ht="39.950000000000003" customHeight="1">
      <c r="A37" s="778" t="s">
        <v>1149</v>
      </c>
      <c r="B37" s="694"/>
      <c r="C37" s="672" t="s">
        <v>347</v>
      </c>
      <c r="D37" s="676" t="s">
        <v>1150</v>
      </c>
      <c r="E37" s="673" t="s">
        <v>373</v>
      </c>
      <c r="F37" s="554" t="s">
        <v>348</v>
      </c>
      <c r="G37" s="673" t="s">
        <v>373</v>
      </c>
      <c r="H37" s="554" t="s">
        <v>348</v>
      </c>
      <c r="I37" s="673" t="s">
        <v>373</v>
      </c>
      <c r="J37" s="554" t="s">
        <v>348</v>
      </c>
      <c r="K37" s="673" t="s">
        <v>373</v>
      </c>
      <c r="L37" s="554" t="s">
        <v>348</v>
      </c>
      <c r="M37" s="673" t="s">
        <v>373</v>
      </c>
      <c r="N37" s="554" t="s">
        <v>348</v>
      </c>
      <c r="O37" s="673" t="s">
        <v>373</v>
      </c>
      <c r="P37" s="554" t="s">
        <v>348</v>
      </c>
      <c r="Q37" s="673" t="s">
        <v>373</v>
      </c>
      <c r="R37" s="554" t="s">
        <v>348</v>
      </c>
      <c r="S37" s="673" t="s">
        <v>373</v>
      </c>
      <c r="T37" s="554" t="s">
        <v>348</v>
      </c>
      <c r="U37" s="673" t="s">
        <v>373</v>
      </c>
      <c r="V37" s="554" t="s">
        <v>348</v>
      </c>
      <c r="W37" s="674" t="s">
        <v>794</v>
      </c>
      <c r="X37" s="674" t="s">
        <v>343</v>
      </c>
      <c r="Y37" s="673" t="s">
        <v>343</v>
      </c>
      <c r="Z37" s="240" t="s">
        <v>1151</v>
      </c>
      <c r="AA37" s="288" t="s">
        <v>1152</v>
      </c>
      <c r="AB37" s="243"/>
      <c r="AC37" s="557" t="s">
        <v>419</v>
      </c>
      <c r="AD37" s="558" t="s">
        <v>420</v>
      </c>
      <c r="AE37" s="201">
        <v>33600000</v>
      </c>
      <c r="AF37" s="558" t="s">
        <v>421</v>
      </c>
      <c r="AG37" s="558" t="s">
        <v>422</v>
      </c>
      <c r="AH37" s="200" t="s">
        <v>1153</v>
      </c>
      <c r="AI37" s="558" t="s">
        <v>347</v>
      </c>
      <c r="AJ37" s="559" t="s">
        <v>347</v>
      </c>
      <c r="AK37" s="201">
        <v>0</v>
      </c>
      <c r="AL37" s="558" t="s">
        <v>424</v>
      </c>
      <c r="AM37" s="200" t="s">
        <v>1154</v>
      </c>
      <c r="AN37" s="200" t="s">
        <v>1155</v>
      </c>
      <c r="AO37" s="201">
        <v>0</v>
      </c>
      <c r="AP37" s="558" t="s">
        <v>424</v>
      </c>
      <c r="AQ37" s="200" t="s">
        <v>348</v>
      </c>
      <c r="AR37" s="200" t="s">
        <v>348</v>
      </c>
      <c r="AS37" s="203">
        <v>0</v>
      </c>
      <c r="AT37" s="200" t="s">
        <v>348</v>
      </c>
      <c r="AU37" s="558" t="s">
        <v>347</v>
      </c>
      <c r="AV37" s="558" t="s">
        <v>347</v>
      </c>
      <c r="AW37" s="200" t="s">
        <v>1150</v>
      </c>
      <c r="AX37" s="201">
        <v>0</v>
      </c>
      <c r="AY37" s="560" t="s">
        <v>424</v>
      </c>
      <c r="AZ37" s="201" t="s">
        <v>348</v>
      </c>
      <c r="BA37" s="200" t="s">
        <v>1156</v>
      </c>
      <c r="BB37" s="558" t="s">
        <v>347</v>
      </c>
      <c r="BC37" s="201" t="s">
        <v>1150</v>
      </c>
      <c r="BD37" s="201">
        <v>0</v>
      </c>
      <c r="BE37" s="560" t="s">
        <v>424</v>
      </c>
      <c r="BF37" s="201" t="s">
        <v>348</v>
      </c>
      <c r="BG37" s="200" t="s">
        <v>348</v>
      </c>
      <c r="BH37" s="203">
        <v>0</v>
      </c>
      <c r="BI37" s="200" t="s">
        <v>348</v>
      </c>
      <c r="BJ37" s="558" t="s">
        <v>343</v>
      </c>
      <c r="BK37" s="201" t="s">
        <v>719</v>
      </c>
      <c r="BL37" s="201">
        <v>27000000</v>
      </c>
      <c r="BM37" s="559" t="s">
        <v>424</v>
      </c>
      <c r="BN37" s="201" t="s">
        <v>1157</v>
      </c>
      <c r="BO37" s="200" t="s">
        <v>1158</v>
      </c>
      <c r="BP37" s="558" t="s">
        <v>347</v>
      </c>
      <c r="BQ37" s="201">
        <v>0</v>
      </c>
      <c r="BR37" s="560" t="s">
        <v>424</v>
      </c>
      <c r="BS37" s="202" t="s">
        <v>348</v>
      </c>
      <c r="BT37" s="201" t="s">
        <v>348</v>
      </c>
      <c r="BU37" s="558" t="s">
        <v>347</v>
      </c>
      <c r="BV37" s="201">
        <v>0</v>
      </c>
      <c r="BW37" s="200" t="s">
        <v>424</v>
      </c>
      <c r="BX37" s="201" t="s">
        <v>348</v>
      </c>
      <c r="BY37" s="201" t="s">
        <v>348</v>
      </c>
      <c r="BZ37" s="203">
        <v>27000000</v>
      </c>
      <c r="CA37" s="201" t="s">
        <v>348</v>
      </c>
      <c r="CB37" s="561">
        <v>0</v>
      </c>
      <c r="CC37" s="200" t="s">
        <v>362</v>
      </c>
      <c r="CD37" s="561">
        <v>0</v>
      </c>
      <c r="CE37" s="200" t="s">
        <v>363</v>
      </c>
      <c r="CF37" s="561">
        <v>0.8035714285714286</v>
      </c>
      <c r="CG37" s="200" t="s">
        <v>1159</v>
      </c>
      <c r="CH37" s="558" t="s">
        <v>343</v>
      </c>
      <c r="CI37" s="200" t="s">
        <v>363</v>
      </c>
      <c r="CJ37" s="200" t="s">
        <v>373</v>
      </c>
      <c r="CK37" s="200" t="s">
        <v>373</v>
      </c>
      <c r="CL37" s="200" t="s">
        <v>373</v>
      </c>
      <c r="CM37" s="414" t="s">
        <v>348</v>
      </c>
      <c r="CN37" s="562" t="s">
        <v>347</v>
      </c>
      <c r="CO37" s="415" t="s">
        <v>348</v>
      </c>
      <c r="CP37" s="308"/>
      <c r="CQ37" s="311" t="s">
        <v>343</v>
      </c>
      <c r="CR37" s="206" t="s">
        <v>343</v>
      </c>
      <c r="CS37" s="206" t="s">
        <v>343</v>
      </c>
      <c r="CT37" s="206" t="s">
        <v>343</v>
      </c>
      <c r="CU37" s="206" t="s">
        <v>343</v>
      </c>
      <c r="CV37" s="206" t="s">
        <v>343</v>
      </c>
      <c r="CW37" s="206" t="s">
        <v>343</v>
      </c>
      <c r="CX37" s="206" t="s">
        <v>343</v>
      </c>
      <c r="CY37" s="206" t="s">
        <v>343</v>
      </c>
      <c r="CZ37" s="206" t="s">
        <v>343</v>
      </c>
      <c r="DA37" s="206" t="s">
        <v>347</v>
      </c>
      <c r="DB37" s="206" t="s">
        <v>348</v>
      </c>
      <c r="DC37" s="241" t="s">
        <v>343</v>
      </c>
      <c r="DD37" s="241" t="s">
        <v>343</v>
      </c>
      <c r="DE37" s="241" t="s">
        <v>343</v>
      </c>
      <c r="DF37" s="241" t="s">
        <v>343</v>
      </c>
      <c r="DG37" s="241" t="s">
        <v>343</v>
      </c>
      <c r="DH37" s="241" t="s">
        <v>343</v>
      </c>
      <c r="DI37" s="241" t="s">
        <v>347</v>
      </c>
      <c r="DJ37" s="241" t="s">
        <v>343</v>
      </c>
      <c r="DK37" s="241" t="s">
        <v>343</v>
      </c>
      <c r="DL37" s="241" t="s">
        <v>343</v>
      </c>
      <c r="DM37" s="241" t="s">
        <v>347</v>
      </c>
      <c r="DN37" s="241" t="s">
        <v>348</v>
      </c>
      <c r="DO37" s="241" t="s">
        <v>343</v>
      </c>
      <c r="DP37" s="241" t="s">
        <v>343</v>
      </c>
      <c r="DQ37" s="241" t="s">
        <v>343</v>
      </c>
      <c r="DR37" s="241" t="s">
        <v>343</v>
      </c>
      <c r="DS37" s="241" t="s">
        <v>343</v>
      </c>
      <c r="DT37" s="241" t="s">
        <v>343</v>
      </c>
      <c r="DU37" s="241" t="s">
        <v>343</v>
      </c>
      <c r="DV37" s="241" t="s">
        <v>343</v>
      </c>
      <c r="DW37" s="241" t="s">
        <v>343</v>
      </c>
      <c r="DX37" s="241" t="s">
        <v>343</v>
      </c>
      <c r="DY37" s="241" t="s">
        <v>343</v>
      </c>
      <c r="DZ37" s="241" t="s">
        <v>348</v>
      </c>
      <c r="EA37" s="242" t="s">
        <v>343</v>
      </c>
      <c r="EB37" s="242" t="s">
        <v>347</v>
      </c>
      <c r="EC37" s="242" t="s">
        <v>343</v>
      </c>
      <c r="ED37" s="242" t="s">
        <v>343</v>
      </c>
      <c r="EE37" s="242" t="s">
        <v>343</v>
      </c>
      <c r="EF37" s="242" t="s">
        <v>343</v>
      </c>
      <c r="EG37" s="242" t="s">
        <v>347</v>
      </c>
      <c r="EH37" s="242" t="s">
        <v>343</v>
      </c>
      <c r="EI37" s="242" t="s">
        <v>347</v>
      </c>
      <c r="EJ37" s="242" t="s">
        <v>343</v>
      </c>
      <c r="EK37" s="242" t="s">
        <v>343</v>
      </c>
      <c r="EL37" s="242" t="s">
        <v>348</v>
      </c>
      <c r="EM37" s="307" t="s">
        <v>348</v>
      </c>
      <c r="EN37" s="269"/>
      <c r="EO37" s="756" t="s">
        <v>343</v>
      </c>
      <c r="EP37" s="204" t="s">
        <v>1160</v>
      </c>
      <c r="EQ37" s="204" t="s">
        <v>1161</v>
      </c>
      <c r="ER37" s="563" t="s">
        <v>343</v>
      </c>
      <c r="ES37" s="563" t="s">
        <v>343</v>
      </c>
      <c r="ET37" s="563" t="s">
        <v>343</v>
      </c>
      <c r="EU37" s="204" t="s">
        <v>1162</v>
      </c>
      <c r="EV37" s="204" t="s">
        <v>1163</v>
      </c>
      <c r="EW37" s="563" t="s">
        <v>347</v>
      </c>
      <c r="EX37" s="204" t="s">
        <v>1164</v>
      </c>
      <c r="EY37" s="563" t="s">
        <v>343</v>
      </c>
      <c r="EZ37" s="204" t="s">
        <v>1165</v>
      </c>
      <c r="FA37" s="563" t="s">
        <v>372</v>
      </c>
      <c r="FB37" s="563" t="s">
        <v>372</v>
      </c>
      <c r="FC37" s="563" t="s">
        <v>372</v>
      </c>
      <c r="FD37" s="563" t="s">
        <v>372</v>
      </c>
      <c r="FE37" s="563" t="s">
        <v>375</v>
      </c>
      <c r="FF37" s="563" t="s">
        <v>375</v>
      </c>
      <c r="FG37" s="563" t="s">
        <v>673</v>
      </c>
      <c r="FH37" s="563" t="s">
        <v>587</v>
      </c>
      <c r="FI37" s="563" t="s">
        <v>372</v>
      </c>
      <c r="FJ37" s="563" t="s">
        <v>540</v>
      </c>
      <c r="FK37" s="563" t="s">
        <v>673</v>
      </c>
      <c r="FL37" s="563" t="s">
        <v>539</v>
      </c>
      <c r="FM37" s="563" t="s">
        <v>375</v>
      </c>
      <c r="FN37" s="563" t="s">
        <v>375</v>
      </c>
      <c r="FO37" s="563" t="s">
        <v>373</v>
      </c>
      <c r="FP37" s="563" t="s">
        <v>373</v>
      </c>
      <c r="FQ37" s="204" t="s">
        <v>348</v>
      </c>
      <c r="FR37" s="563" t="s">
        <v>343</v>
      </c>
      <c r="FS37" s="204" t="s">
        <v>1166</v>
      </c>
      <c r="FT37" s="204" t="s">
        <v>347</v>
      </c>
      <c r="FU37" s="563" t="s">
        <v>343</v>
      </c>
      <c r="FV37" s="204" t="s">
        <v>1166</v>
      </c>
      <c r="FW37" s="204" t="s">
        <v>347</v>
      </c>
      <c r="FX37" s="563" t="s">
        <v>347</v>
      </c>
      <c r="FY37" s="555" t="s">
        <v>348</v>
      </c>
      <c r="FZ37" s="556" t="s">
        <v>348</v>
      </c>
      <c r="GA37" s="563" t="s">
        <v>347</v>
      </c>
      <c r="GB37" s="563" t="s">
        <v>343</v>
      </c>
      <c r="GC37" s="563" t="s">
        <v>343</v>
      </c>
      <c r="GD37" s="563" t="s">
        <v>1167</v>
      </c>
      <c r="GE37" s="563" t="s">
        <v>343</v>
      </c>
      <c r="GF37" s="563" t="s">
        <v>343</v>
      </c>
      <c r="GG37" s="563" t="s">
        <v>343</v>
      </c>
      <c r="GH37" s="563" t="s">
        <v>343</v>
      </c>
      <c r="GI37" s="563" t="s">
        <v>343</v>
      </c>
      <c r="GJ37" s="563" t="s">
        <v>343</v>
      </c>
      <c r="GK37" s="563" t="s">
        <v>343</v>
      </c>
      <c r="GL37" s="563" t="s">
        <v>343</v>
      </c>
      <c r="GM37" s="563" t="s">
        <v>347</v>
      </c>
      <c r="GN37" s="563" t="s">
        <v>360</v>
      </c>
      <c r="GO37" s="563" t="s">
        <v>360</v>
      </c>
      <c r="GP37" s="564" t="s">
        <v>1168</v>
      </c>
      <c r="GQ37" s="205" t="s">
        <v>1169</v>
      </c>
      <c r="GR37" s="205" t="s">
        <v>1170</v>
      </c>
      <c r="GS37" s="564">
        <v>2003</v>
      </c>
      <c r="GT37" s="564" t="s">
        <v>343</v>
      </c>
      <c r="GU37" s="564" t="s">
        <v>343</v>
      </c>
      <c r="GV37" s="564" t="s">
        <v>343</v>
      </c>
      <c r="GW37" s="564" t="s">
        <v>343</v>
      </c>
      <c r="GX37" s="313" t="s">
        <v>348</v>
      </c>
      <c r="GY37" s="553"/>
      <c r="GZ37" s="565" t="s">
        <v>347</v>
      </c>
      <c r="HA37" s="565" t="s">
        <v>347</v>
      </c>
      <c r="HB37" s="565" t="s">
        <v>347</v>
      </c>
      <c r="HC37" s="565" t="s">
        <v>347</v>
      </c>
      <c r="HD37" s="565" t="s">
        <v>347</v>
      </c>
      <c r="HE37" s="565" t="s">
        <v>347</v>
      </c>
      <c r="HF37" s="565" t="s">
        <v>373</v>
      </c>
      <c r="HG37" s="565" t="s">
        <v>347</v>
      </c>
      <c r="HH37" s="565" t="s">
        <v>373</v>
      </c>
      <c r="HI37" s="565" t="s">
        <v>1171</v>
      </c>
      <c r="HJ37" s="239" t="s">
        <v>1172</v>
      </c>
      <c r="HK37" s="565" t="s">
        <v>347</v>
      </c>
      <c r="HL37" s="641" t="s">
        <v>347</v>
      </c>
      <c r="HM37" s="655"/>
      <c r="HN37" s="693" t="str">
        <f>IF(ISBLANK('Pakistan 2015'!$G$157),"",'Pakistan 2015'!$G$157)</f>
        <v>The SDP level stock-outs have gradually declined mainly due to commodity &amp; transportation support through the USAID | DELIVER PROJECT. As per the recent survey there was more than 85% average availability for all contraceptive methods.                                                       After the 18th Constitutional Amendment, the Ministry of National Health Services Regulations and Coordination (MoNHSRC) is responsible for commodity security for the entire country encompassing storage and regular distribution of products to all districts. While there is not a national committee working on commodity security, it is lawfully mandated to secure contraceptive commodity security for the regional governments (GB, AJK and ICT) while providing planning and coordination role for the provincial governments. MoNHSRC, through USAID | DELIVER PROJECT support, analyzed the requirements of the regional governments and agreed to support them through allocation of funds. The current financial understanding ends June 2015.
The provincial governments are in the process of developing their own Reproductive Health Commodity Security Committees (RHCSC). Government of Sindh has already endorsed and approved the committee. The following answers are pertaining to Sindh, however, the other RHCSC are likely to be approved on the same lines. The following organizations are represented on the provincial committee: GreenStar Social Marketing, Pakistan, Family Planning Association of Pakistan, Marie Stopes Society (Sindh), ZAFA pharmaceuticals, USAID, Packard Foundation, UNFPA, Provincial Health and Population, Central Warehouse and Supplies Welfare Departments, and Population Program Wing, Planning and Development (P&amp;D) Division.</v>
      </c>
      <c r="HO37" s="566" t="s">
        <v>382</v>
      </c>
    </row>
    <row r="38" spans="1:223" ht="39.950000000000003" customHeight="1">
      <c r="A38" s="778" t="s">
        <v>1173</v>
      </c>
      <c r="B38" s="599"/>
      <c r="C38" s="672" t="s">
        <v>343</v>
      </c>
      <c r="D38" s="240" t="s">
        <v>1174</v>
      </c>
      <c r="E38" s="673" t="s">
        <v>343</v>
      </c>
      <c r="F38" s="240" t="s">
        <v>1175</v>
      </c>
      <c r="G38" s="673" t="s">
        <v>343</v>
      </c>
      <c r="H38" s="240" t="s">
        <v>1176</v>
      </c>
      <c r="I38" s="673" t="s">
        <v>343</v>
      </c>
      <c r="J38" s="240" t="s">
        <v>1177</v>
      </c>
      <c r="K38" s="673" t="s">
        <v>343</v>
      </c>
      <c r="L38" s="240" t="s">
        <v>1178</v>
      </c>
      <c r="M38" s="673" t="s">
        <v>343</v>
      </c>
      <c r="N38" s="240" t="s">
        <v>1179</v>
      </c>
      <c r="O38" s="673" t="s">
        <v>343</v>
      </c>
      <c r="P38" s="240" t="s">
        <v>1180</v>
      </c>
      <c r="Q38" s="673" t="s">
        <v>343</v>
      </c>
      <c r="R38" s="240" t="s">
        <v>1181</v>
      </c>
      <c r="S38" s="673" t="s">
        <v>347</v>
      </c>
      <c r="T38" s="240" t="s">
        <v>348</v>
      </c>
      <c r="U38" s="673" t="s">
        <v>343</v>
      </c>
      <c r="V38" s="240" t="s">
        <v>1182</v>
      </c>
      <c r="W38" s="673" t="s">
        <v>602</v>
      </c>
      <c r="X38" s="673" t="s">
        <v>343</v>
      </c>
      <c r="Y38" s="673" t="s">
        <v>343</v>
      </c>
      <c r="Z38" s="240" t="s">
        <v>390</v>
      </c>
      <c r="AA38" s="288" t="s">
        <v>1183</v>
      </c>
      <c r="AB38" s="243"/>
      <c r="AC38" s="557" t="s">
        <v>356</v>
      </c>
      <c r="AD38" s="558" t="s">
        <v>357</v>
      </c>
      <c r="AE38" s="201">
        <v>1923556</v>
      </c>
      <c r="AF38" s="558" t="s">
        <v>452</v>
      </c>
      <c r="AG38" s="558" t="s">
        <v>453</v>
      </c>
      <c r="AH38" s="200" t="s">
        <v>1184</v>
      </c>
      <c r="AI38" s="558" t="s">
        <v>343</v>
      </c>
      <c r="AJ38" s="559" t="s">
        <v>343</v>
      </c>
      <c r="AK38" s="201">
        <v>1923556</v>
      </c>
      <c r="AL38" s="558" t="s">
        <v>406</v>
      </c>
      <c r="AM38" s="200" t="s">
        <v>390</v>
      </c>
      <c r="AN38" s="200" t="s">
        <v>1185</v>
      </c>
      <c r="AO38" s="201">
        <v>0</v>
      </c>
      <c r="AP38" s="558" t="s">
        <v>348</v>
      </c>
      <c r="AQ38" s="200" t="s">
        <v>348</v>
      </c>
      <c r="AR38" s="200" t="s">
        <v>348</v>
      </c>
      <c r="AS38" s="203">
        <v>1923556</v>
      </c>
      <c r="AT38" s="200" t="s">
        <v>348</v>
      </c>
      <c r="AU38" s="558" t="s">
        <v>343</v>
      </c>
      <c r="AV38" s="558" t="s">
        <v>343</v>
      </c>
      <c r="AW38" s="200" t="s">
        <v>348</v>
      </c>
      <c r="AX38" s="201">
        <v>1923556</v>
      </c>
      <c r="AY38" s="560" t="s">
        <v>1186</v>
      </c>
      <c r="AZ38" s="201" t="s">
        <v>348</v>
      </c>
      <c r="BA38" s="200" t="s">
        <v>348</v>
      </c>
      <c r="BB38" s="558" t="s">
        <v>347</v>
      </c>
      <c r="BC38" s="201" t="s">
        <v>348</v>
      </c>
      <c r="BD38" s="201">
        <v>0</v>
      </c>
      <c r="BE38" s="560" t="s">
        <v>348</v>
      </c>
      <c r="BF38" s="201" t="s">
        <v>348</v>
      </c>
      <c r="BG38" s="200" t="s">
        <v>348</v>
      </c>
      <c r="BH38" s="203">
        <v>1923556</v>
      </c>
      <c r="BI38" s="200" t="s">
        <v>348</v>
      </c>
      <c r="BJ38" s="200" t="s">
        <v>347</v>
      </c>
      <c r="BK38" s="201" t="s">
        <v>348</v>
      </c>
      <c r="BL38" s="201">
        <v>0</v>
      </c>
      <c r="BM38" s="559" t="s">
        <v>348</v>
      </c>
      <c r="BN38" s="201" t="s">
        <v>348</v>
      </c>
      <c r="BO38" s="200" t="s">
        <v>348</v>
      </c>
      <c r="BP38" s="200" t="s">
        <v>347</v>
      </c>
      <c r="BQ38" s="201">
        <v>0</v>
      </c>
      <c r="BR38" s="560" t="s">
        <v>348</v>
      </c>
      <c r="BS38" s="202" t="s">
        <v>348</v>
      </c>
      <c r="BT38" s="201" t="s">
        <v>348</v>
      </c>
      <c r="BU38" s="200" t="s">
        <v>347</v>
      </c>
      <c r="BV38" s="201">
        <v>0</v>
      </c>
      <c r="BW38" s="200" t="s">
        <v>348</v>
      </c>
      <c r="BX38" s="201" t="s">
        <v>348</v>
      </c>
      <c r="BY38" s="201" t="s">
        <v>348</v>
      </c>
      <c r="BZ38" s="203">
        <v>0</v>
      </c>
      <c r="CA38" s="201" t="s">
        <v>348</v>
      </c>
      <c r="CB38" s="561">
        <v>1</v>
      </c>
      <c r="CC38" s="200" t="s">
        <v>1187</v>
      </c>
      <c r="CD38" s="561">
        <v>1</v>
      </c>
      <c r="CE38" s="200" t="s">
        <v>363</v>
      </c>
      <c r="CF38" s="561">
        <v>1</v>
      </c>
      <c r="CG38" s="200" t="s">
        <v>364</v>
      </c>
      <c r="CH38" s="558" t="s">
        <v>348</v>
      </c>
      <c r="CI38" s="200" t="s">
        <v>363</v>
      </c>
      <c r="CJ38" s="200" t="s">
        <v>556</v>
      </c>
      <c r="CK38" s="200" t="s">
        <v>407</v>
      </c>
      <c r="CL38" s="200" t="s">
        <v>347</v>
      </c>
      <c r="CM38" s="414" t="s">
        <v>348</v>
      </c>
      <c r="CN38" s="562" t="s">
        <v>343</v>
      </c>
      <c r="CO38" s="415" t="s">
        <v>1188</v>
      </c>
      <c r="CP38" s="308"/>
      <c r="CQ38" s="311" t="s">
        <v>343</v>
      </c>
      <c r="CR38" s="206" t="s">
        <v>343</v>
      </c>
      <c r="CS38" s="206" t="s">
        <v>347</v>
      </c>
      <c r="CT38" s="206" t="s">
        <v>347</v>
      </c>
      <c r="CU38" s="206" t="s">
        <v>343</v>
      </c>
      <c r="CV38" s="206" t="s">
        <v>343</v>
      </c>
      <c r="CW38" s="206" t="s">
        <v>347</v>
      </c>
      <c r="CX38" s="206" t="s">
        <v>343</v>
      </c>
      <c r="CY38" s="206" t="s">
        <v>343</v>
      </c>
      <c r="CZ38" s="206" t="s">
        <v>343</v>
      </c>
      <c r="DA38" s="206" t="s">
        <v>347</v>
      </c>
      <c r="DB38" s="206" t="s">
        <v>348</v>
      </c>
      <c r="DC38" s="241" t="s">
        <v>343</v>
      </c>
      <c r="DD38" s="241" t="s">
        <v>347</v>
      </c>
      <c r="DE38" s="241" t="s">
        <v>343</v>
      </c>
      <c r="DF38" s="241" t="s">
        <v>347</v>
      </c>
      <c r="DG38" s="241" t="s">
        <v>343</v>
      </c>
      <c r="DH38" s="241" t="s">
        <v>343</v>
      </c>
      <c r="DI38" s="241" t="s">
        <v>347</v>
      </c>
      <c r="DJ38" s="241" t="s">
        <v>343</v>
      </c>
      <c r="DK38" s="241" t="s">
        <v>343</v>
      </c>
      <c r="DL38" s="241" t="s">
        <v>343</v>
      </c>
      <c r="DM38" s="241" t="s">
        <v>347</v>
      </c>
      <c r="DN38" s="241" t="s">
        <v>348</v>
      </c>
      <c r="DO38" s="241" t="s">
        <v>343</v>
      </c>
      <c r="DP38" s="241" t="s">
        <v>347</v>
      </c>
      <c r="DQ38" s="241" t="s">
        <v>343</v>
      </c>
      <c r="DR38" s="241" t="s">
        <v>347</v>
      </c>
      <c r="DS38" s="241" t="s">
        <v>343</v>
      </c>
      <c r="DT38" s="241" t="s">
        <v>343</v>
      </c>
      <c r="DU38" s="241" t="s">
        <v>343</v>
      </c>
      <c r="DV38" s="241" t="s">
        <v>343</v>
      </c>
      <c r="DW38" s="241" t="s">
        <v>343</v>
      </c>
      <c r="DX38" s="241" t="s">
        <v>343</v>
      </c>
      <c r="DY38" s="241" t="s">
        <v>347</v>
      </c>
      <c r="DZ38" s="241" t="s">
        <v>348</v>
      </c>
      <c r="EA38" s="242" t="s">
        <v>343</v>
      </c>
      <c r="EB38" s="242" t="s">
        <v>347</v>
      </c>
      <c r="EC38" s="242" t="s">
        <v>347</v>
      </c>
      <c r="ED38" s="242" t="s">
        <v>347</v>
      </c>
      <c r="EE38" s="242" t="s">
        <v>347</v>
      </c>
      <c r="EF38" s="242" t="s">
        <v>343</v>
      </c>
      <c r="EG38" s="242" t="s">
        <v>347</v>
      </c>
      <c r="EH38" s="242" t="s">
        <v>343</v>
      </c>
      <c r="EI38" s="242" t="s">
        <v>347</v>
      </c>
      <c r="EJ38" s="242" t="s">
        <v>343</v>
      </c>
      <c r="EK38" s="242" t="s">
        <v>347</v>
      </c>
      <c r="EL38" s="242" t="s">
        <v>348</v>
      </c>
      <c r="EM38" s="307" t="s">
        <v>1189</v>
      </c>
      <c r="EN38" s="269"/>
      <c r="EO38" s="312" t="s">
        <v>343</v>
      </c>
      <c r="EP38" s="204" t="s">
        <v>1190</v>
      </c>
      <c r="EQ38" s="204" t="s">
        <v>462</v>
      </c>
      <c r="ER38" s="563" t="s">
        <v>343</v>
      </c>
      <c r="ES38" s="563" t="s">
        <v>343</v>
      </c>
      <c r="ET38" s="563" t="s">
        <v>343</v>
      </c>
      <c r="EU38" s="204" t="s">
        <v>1191</v>
      </c>
      <c r="EV38" s="204" t="s">
        <v>1192</v>
      </c>
      <c r="EW38" s="563" t="s">
        <v>347</v>
      </c>
      <c r="EX38" s="204" t="s">
        <v>348</v>
      </c>
      <c r="EY38" s="563" t="s">
        <v>347</v>
      </c>
      <c r="EZ38" s="204" t="s">
        <v>348</v>
      </c>
      <c r="FA38" s="563" t="s">
        <v>436</v>
      </c>
      <c r="FB38" s="563" t="s">
        <v>1193</v>
      </c>
      <c r="FC38" s="563" t="s">
        <v>436</v>
      </c>
      <c r="FD38" s="563" t="s">
        <v>1193</v>
      </c>
      <c r="FE38" s="563" t="s">
        <v>373</v>
      </c>
      <c r="FF38" s="563" t="s">
        <v>373</v>
      </c>
      <c r="FG38" s="563" t="s">
        <v>436</v>
      </c>
      <c r="FH38" s="563" t="s">
        <v>360</v>
      </c>
      <c r="FI38" s="563" t="s">
        <v>372</v>
      </c>
      <c r="FJ38" s="563" t="s">
        <v>436</v>
      </c>
      <c r="FK38" s="563" t="s">
        <v>436</v>
      </c>
      <c r="FL38" s="563" t="s">
        <v>1193</v>
      </c>
      <c r="FM38" s="563" t="s">
        <v>375</v>
      </c>
      <c r="FN38" s="563" t="s">
        <v>375</v>
      </c>
      <c r="FO38" s="563" t="s">
        <v>373</v>
      </c>
      <c r="FP38" s="563" t="s">
        <v>373</v>
      </c>
      <c r="FQ38" s="204" t="s">
        <v>348</v>
      </c>
      <c r="FR38" s="563" t="s">
        <v>347</v>
      </c>
      <c r="FS38" s="555" t="s">
        <v>348</v>
      </c>
      <c r="FT38" s="555" t="s">
        <v>348</v>
      </c>
      <c r="FU38" s="563" t="s">
        <v>347</v>
      </c>
      <c r="FV38" s="555" t="s">
        <v>348</v>
      </c>
      <c r="FW38" s="555" t="s">
        <v>348</v>
      </c>
      <c r="FX38" s="563" t="s">
        <v>347</v>
      </c>
      <c r="FY38" s="555" t="s">
        <v>348</v>
      </c>
      <c r="FZ38" s="556" t="s">
        <v>348</v>
      </c>
      <c r="GA38" s="563" t="s">
        <v>347</v>
      </c>
      <c r="GB38" s="563" t="s">
        <v>347</v>
      </c>
      <c r="GC38" s="563" t="s">
        <v>373</v>
      </c>
      <c r="GD38" s="563" t="s">
        <v>373</v>
      </c>
      <c r="GE38" s="563" t="s">
        <v>343</v>
      </c>
      <c r="GF38" s="563" t="s">
        <v>347</v>
      </c>
      <c r="GG38" s="563" t="s">
        <v>343</v>
      </c>
      <c r="GH38" s="563" t="s">
        <v>347</v>
      </c>
      <c r="GI38" s="563" t="s">
        <v>343</v>
      </c>
      <c r="GJ38" s="563" t="s">
        <v>343</v>
      </c>
      <c r="GK38" s="563" t="s">
        <v>347</v>
      </c>
      <c r="GL38" s="563" t="s">
        <v>343</v>
      </c>
      <c r="GM38" s="563" t="s">
        <v>347</v>
      </c>
      <c r="GN38" s="563" t="s">
        <v>347</v>
      </c>
      <c r="GO38" s="563" t="s">
        <v>373</v>
      </c>
      <c r="GP38" s="564">
        <v>2011</v>
      </c>
      <c r="GQ38" s="205" t="s">
        <v>1194</v>
      </c>
      <c r="GR38" s="205" t="s">
        <v>1195</v>
      </c>
      <c r="GS38" s="564" t="s">
        <v>373</v>
      </c>
      <c r="GT38" s="564" t="s">
        <v>373</v>
      </c>
      <c r="GU38" s="564" t="s">
        <v>373</v>
      </c>
      <c r="GV38" s="564" t="s">
        <v>373</v>
      </c>
      <c r="GW38" s="564" t="s">
        <v>373</v>
      </c>
      <c r="GX38" s="313" t="s">
        <v>348</v>
      </c>
      <c r="GY38" s="553"/>
      <c r="GZ38" s="565" t="s">
        <v>347</v>
      </c>
      <c r="HA38" s="565" t="s">
        <v>373</v>
      </c>
      <c r="HB38" s="565" t="s">
        <v>343</v>
      </c>
      <c r="HC38" s="565" t="s">
        <v>373</v>
      </c>
      <c r="HD38" s="565" t="s">
        <v>347</v>
      </c>
      <c r="HE38" s="565" t="s">
        <v>347</v>
      </c>
      <c r="HF38" s="565" t="s">
        <v>373</v>
      </c>
      <c r="HG38" s="565" t="s">
        <v>347</v>
      </c>
      <c r="HH38" s="565" t="s">
        <v>373</v>
      </c>
      <c r="HI38" s="565" t="s">
        <v>1196</v>
      </c>
      <c r="HJ38" s="239" t="s">
        <v>705</v>
      </c>
      <c r="HK38" s="565" t="s">
        <v>347</v>
      </c>
      <c r="HL38" s="641" t="s">
        <v>343</v>
      </c>
      <c r="HM38" s="655"/>
      <c r="HN38" s="238" t="str">
        <f>IF(ISBLANK('Paraguay 2015'!$G$157),"",'Paraguay 2015'!$G$157)</f>
        <v>In central level warehouse there has been occasional Depo-Provera stockouts.</v>
      </c>
      <c r="HO38" s="566" t="s">
        <v>650</v>
      </c>
    </row>
    <row r="39" spans="1:223" ht="39.950000000000003" customHeight="1">
      <c r="A39" s="778" t="s">
        <v>1197</v>
      </c>
      <c r="B39" s="599"/>
      <c r="C39" s="672" t="s">
        <v>347</v>
      </c>
      <c r="D39" s="676" t="s">
        <v>373</v>
      </c>
      <c r="E39" s="673" t="s">
        <v>373</v>
      </c>
      <c r="F39" s="554" t="s">
        <v>348</v>
      </c>
      <c r="G39" s="673" t="s">
        <v>373</v>
      </c>
      <c r="H39" s="554" t="s">
        <v>348</v>
      </c>
      <c r="I39" s="673" t="s">
        <v>373</v>
      </c>
      <c r="J39" s="554" t="s">
        <v>348</v>
      </c>
      <c r="K39" s="673" t="s">
        <v>373</v>
      </c>
      <c r="L39" s="554" t="s">
        <v>348</v>
      </c>
      <c r="M39" s="673" t="s">
        <v>373</v>
      </c>
      <c r="N39" s="554" t="s">
        <v>348</v>
      </c>
      <c r="O39" s="673" t="s">
        <v>373</v>
      </c>
      <c r="P39" s="554" t="s">
        <v>348</v>
      </c>
      <c r="Q39" s="673" t="s">
        <v>373</v>
      </c>
      <c r="R39" s="554" t="s">
        <v>348</v>
      </c>
      <c r="S39" s="673" t="s">
        <v>373</v>
      </c>
      <c r="T39" s="554" t="s">
        <v>348</v>
      </c>
      <c r="U39" s="673" t="s">
        <v>373</v>
      </c>
      <c r="V39" s="554" t="s">
        <v>348</v>
      </c>
      <c r="W39" s="674" t="s">
        <v>348</v>
      </c>
      <c r="X39" s="674" t="s">
        <v>348</v>
      </c>
      <c r="Y39" s="673" t="s">
        <v>343</v>
      </c>
      <c r="Z39" s="240" t="s">
        <v>1198</v>
      </c>
      <c r="AA39" s="288" t="s">
        <v>1199</v>
      </c>
      <c r="AB39" s="243"/>
      <c r="AC39" s="557" t="s">
        <v>356</v>
      </c>
      <c r="AD39" s="558" t="s">
        <v>357</v>
      </c>
      <c r="AE39" s="201">
        <v>6175641.8200000003</v>
      </c>
      <c r="AF39" s="558" t="s">
        <v>452</v>
      </c>
      <c r="AG39" s="558" t="s">
        <v>453</v>
      </c>
      <c r="AH39" s="200" t="s">
        <v>1200</v>
      </c>
      <c r="AI39" s="558" t="s">
        <v>343</v>
      </c>
      <c r="AJ39" s="559" t="s">
        <v>343</v>
      </c>
      <c r="AK39" s="201">
        <v>6175641.8200000003</v>
      </c>
      <c r="AL39" s="558" t="s">
        <v>967</v>
      </c>
      <c r="AM39" s="200" t="s">
        <v>1201</v>
      </c>
      <c r="AN39" s="200" t="s">
        <v>1202</v>
      </c>
      <c r="AO39" s="201">
        <v>0</v>
      </c>
      <c r="AP39" s="558" t="s">
        <v>348</v>
      </c>
      <c r="AQ39" s="200" t="s">
        <v>348</v>
      </c>
      <c r="AR39" s="200" t="s">
        <v>348</v>
      </c>
      <c r="AS39" s="203">
        <v>6175641.8200000003</v>
      </c>
      <c r="AT39" s="200" t="s">
        <v>348</v>
      </c>
      <c r="AU39" s="558" t="s">
        <v>343</v>
      </c>
      <c r="AV39" s="558" t="s">
        <v>343</v>
      </c>
      <c r="AW39" s="200" t="s">
        <v>348</v>
      </c>
      <c r="AX39" s="201">
        <v>6175641.8200000003</v>
      </c>
      <c r="AY39" s="560" t="s">
        <v>967</v>
      </c>
      <c r="AZ39" s="201" t="s">
        <v>1201</v>
      </c>
      <c r="BA39" s="200" t="s">
        <v>1202</v>
      </c>
      <c r="BB39" s="558" t="s">
        <v>347</v>
      </c>
      <c r="BC39" s="201" t="s">
        <v>348</v>
      </c>
      <c r="BD39" s="201">
        <v>0</v>
      </c>
      <c r="BE39" s="560" t="s">
        <v>348</v>
      </c>
      <c r="BF39" s="201" t="s">
        <v>348</v>
      </c>
      <c r="BG39" s="200" t="s">
        <v>348</v>
      </c>
      <c r="BH39" s="203">
        <v>6175641.8200000003</v>
      </c>
      <c r="BI39" s="200" t="s">
        <v>348</v>
      </c>
      <c r="BJ39" s="200" t="s">
        <v>347</v>
      </c>
      <c r="BK39" s="201" t="s">
        <v>348</v>
      </c>
      <c r="BL39" s="201">
        <v>0</v>
      </c>
      <c r="BM39" s="559" t="s">
        <v>348</v>
      </c>
      <c r="BN39" s="201" t="s">
        <v>348</v>
      </c>
      <c r="BO39" s="200" t="s">
        <v>348</v>
      </c>
      <c r="BP39" s="200" t="s">
        <v>347</v>
      </c>
      <c r="BQ39" s="201">
        <v>0</v>
      </c>
      <c r="BR39" s="560" t="s">
        <v>348</v>
      </c>
      <c r="BS39" s="202" t="s">
        <v>348</v>
      </c>
      <c r="BT39" s="201" t="s">
        <v>348</v>
      </c>
      <c r="BU39" s="200" t="s">
        <v>347</v>
      </c>
      <c r="BV39" s="201">
        <v>0</v>
      </c>
      <c r="BW39" s="200" t="s">
        <v>348</v>
      </c>
      <c r="BX39" s="201" t="s">
        <v>348</v>
      </c>
      <c r="BY39" s="201" t="s">
        <v>348</v>
      </c>
      <c r="BZ39" s="203">
        <v>0</v>
      </c>
      <c r="CA39" s="201" t="s">
        <v>348</v>
      </c>
      <c r="CB39" s="561">
        <v>1</v>
      </c>
      <c r="CC39" s="200" t="s">
        <v>362</v>
      </c>
      <c r="CD39" s="561">
        <v>1</v>
      </c>
      <c r="CE39" s="200" t="s">
        <v>363</v>
      </c>
      <c r="CF39" s="561">
        <v>1</v>
      </c>
      <c r="CG39" s="200" t="s">
        <v>364</v>
      </c>
      <c r="CH39" s="558" t="s">
        <v>348</v>
      </c>
      <c r="CI39" s="200" t="s">
        <v>363</v>
      </c>
      <c r="CJ39" s="200" t="s">
        <v>426</v>
      </c>
      <c r="CK39" s="200" t="s">
        <v>1203</v>
      </c>
      <c r="CL39" s="200" t="s">
        <v>347</v>
      </c>
      <c r="CM39" s="414" t="s">
        <v>348</v>
      </c>
      <c r="CN39" s="562" t="s">
        <v>343</v>
      </c>
      <c r="CO39" s="415" t="s">
        <v>348</v>
      </c>
      <c r="CP39" s="308"/>
      <c r="CQ39" s="311" t="s">
        <v>343</v>
      </c>
      <c r="CR39" s="206" t="s">
        <v>343</v>
      </c>
      <c r="CS39" s="206" t="s">
        <v>343</v>
      </c>
      <c r="CT39" s="206" t="s">
        <v>343</v>
      </c>
      <c r="CU39" s="206" t="s">
        <v>343</v>
      </c>
      <c r="CV39" s="206" t="s">
        <v>343</v>
      </c>
      <c r="CW39" s="206" t="s">
        <v>343</v>
      </c>
      <c r="CX39" s="206" t="s">
        <v>343</v>
      </c>
      <c r="CY39" s="206" t="s">
        <v>343</v>
      </c>
      <c r="CZ39" s="206" t="s">
        <v>343</v>
      </c>
      <c r="DA39" s="206" t="s">
        <v>360</v>
      </c>
      <c r="DB39" s="206" t="s">
        <v>348</v>
      </c>
      <c r="DC39" s="241" t="s">
        <v>343</v>
      </c>
      <c r="DD39" s="241" t="s">
        <v>347</v>
      </c>
      <c r="DE39" s="241" t="s">
        <v>343</v>
      </c>
      <c r="DF39" s="241" t="s">
        <v>343</v>
      </c>
      <c r="DG39" s="241" t="s">
        <v>343</v>
      </c>
      <c r="DH39" s="241" t="s">
        <v>343</v>
      </c>
      <c r="DI39" s="241" t="s">
        <v>343</v>
      </c>
      <c r="DJ39" s="241" t="s">
        <v>347</v>
      </c>
      <c r="DK39" s="241" t="s">
        <v>343</v>
      </c>
      <c r="DL39" s="241" t="s">
        <v>343</v>
      </c>
      <c r="DM39" s="241" t="s">
        <v>347</v>
      </c>
      <c r="DN39" s="241" t="s">
        <v>348</v>
      </c>
      <c r="DO39" s="241" t="s">
        <v>343</v>
      </c>
      <c r="DP39" s="241" t="s">
        <v>343</v>
      </c>
      <c r="DQ39" s="241" t="s">
        <v>343</v>
      </c>
      <c r="DR39" s="241" t="s">
        <v>360</v>
      </c>
      <c r="DS39" s="241" t="s">
        <v>343</v>
      </c>
      <c r="DT39" s="241" t="s">
        <v>343</v>
      </c>
      <c r="DU39" s="241" t="s">
        <v>347</v>
      </c>
      <c r="DV39" s="241" t="s">
        <v>343</v>
      </c>
      <c r="DW39" s="241" t="s">
        <v>343</v>
      </c>
      <c r="DX39" s="241" t="s">
        <v>343</v>
      </c>
      <c r="DY39" s="241" t="s">
        <v>347</v>
      </c>
      <c r="DZ39" s="241" t="s">
        <v>348</v>
      </c>
      <c r="EA39" s="242" t="s">
        <v>347</v>
      </c>
      <c r="EB39" s="242" t="s">
        <v>347</v>
      </c>
      <c r="EC39" s="242" t="s">
        <v>347</v>
      </c>
      <c r="ED39" s="242" t="s">
        <v>347</v>
      </c>
      <c r="EE39" s="242" t="s">
        <v>347</v>
      </c>
      <c r="EF39" s="242" t="s">
        <v>343</v>
      </c>
      <c r="EG39" s="242" t="s">
        <v>360</v>
      </c>
      <c r="EH39" s="242" t="s">
        <v>360</v>
      </c>
      <c r="EI39" s="242" t="s">
        <v>373</v>
      </c>
      <c r="EJ39" s="242" t="s">
        <v>373</v>
      </c>
      <c r="EK39" s="242" t="s">
        <v>347</v>
      </c>
      <c r="EL39" s="242" t="s">
        <v>348</v>
      </c>
      <c r="EM39" s="307" t="s">
        <v>1204</v>
      </c>
      <c r="EN39" s="269"/>
      <c r="EO39" s="312" t="s">
        <v>343</v>
      </c>
      <c r="EP39" s="204" t="s">
        <v>1205</v>
      </c>
      <c r="EQ39" s="204" t="s">
        <v>1206</v>
      </c>
      <c r="ER39" s="563" t="s">
        <v>343</v>
      </c>
      <c r="ES39" s="563" t="s">
        <v>343</v>
      </c>
      <c r="ET39" s="563" t="s">
        <v>343</v>
      </c>
      <c r="EU39" s="204" t="s">
        <v>670</v>
      </c>
      <c r="EV39" s="204" t="s">
        <v>1207</v>
      </c>
      <c r="EW39" s="563" t="s">
        <v>347</v>
      </c>
      <c r="EX39" s="204" t="s">
        <v>348</v>
      </c>
      <c r="EY39" s="563" t="s">
        <v>347</v>
      </c>
      <c r="EZ39" s="204" t="s">
        <v>348</v>
      </c>
      <c r="FA39" s="563" t="s">
        <v>436</v>
      </c>
      <c r="FB39" s="563" t="s">
        <v>403</v>
      </c>
      <c r="FC39" s="563" t="s">
        <v>436</v>
      </c>
      <c r="FD39" s="563" t="s">
        <v>403</v>
      </c>
      <c r="FE39" s="563" t="s">
        <v>375</v>
      </c>
      <c r="FF39" s="563" t="s">
        <v>375</v>
      </c>
      <c r="FG39" s="563" t="s">
        <v>375</v>
      </c>
      <c r="FH39" s="563" t="s">
        <v>375</v>
      </c>
      <c r="FI39" s="563" t="s">
        <v>436</v>
      </c>
      <c r="FJ39" s="563" t="s">
        <v>1208</v>
      </c>
      <c r="FK39" s="563" t="s">
        <v>375</v>
      </c>
      <c r="FL39" s="563" t="s">
        <v>403</v>
      </c>
      <c r="FM39" s="563" t="s">
        <v>375</v>
      </c>
      <c r="FN39" s="563" t="s">
        <v>375</v>
      </c>
      <c r="FO39" s="563" t="s">
        <v>375</v>
      </c>
      <c r="FP39" s="563" t="s">
        <v>373</v>
      </c>
      <c r="FQ39" s="204" t="s">
        <v>348</v>
      </c>
      <c r="FR39" s="563" t="s">
        <v>347</v>
      </c>
      <c r="FS39" s="204" t="s">
        <v>348</v>
      </c>
      <c r="FT39" s="204" t="s">
        <v>348</v>
      </c>
      <c r="FU39" s="563" t="s">
        <v>343</v>
      </c>
      <c r="FV39" s="204" t="s">
        <v>1209</v>
      </c>
      <c r="FW39" s="204" t="s">
        <v>343</v>
      </c>
      <c r="FX39" s="563" t="s">
        <v>347</v>
      </c>
      <c r="FY39" s="555" t="s">
        <v>348</v>
      </c>
      <c r="FZ39" s="556" t="s">
        <v>348</v>
      </c>
      <c r="GA39" s="563" t="s">
        <v>347</v>
      </c>
      <c r="GB39" s="563" t="s">
        <v>347</v>
      </c>
      <c r="GC39" s="563" t="s">
        <v>373</v>
      </c>
      <c r="GD39" s="563" t="s">
        <v>373</v>
      </c>
      <c r="GE39" s="563" t="s">
        <v>343</v>
      </c>
      <c r="GF39" s="563" t="s">
        <v>343</v>
      </c>
      <c r="GG39" s="563" t="s">
        <v>343</v>
      </c>
      <c r="GH39" s="563" t="s">
        <v>343</v>
      </c>
      <c r="GI39" s="563" t="s">
        <v>343</v>
      </c>
      <c r="GJ39" s="563" t="s">
        <v>343</v>
      </c>
      <c r="GK39" s="563" t="s">
        <v>343</v>
      </c>
      <c r="GL39" s="563" t="s">
        <v>343</v>
      </c>
      <c r="GM39" s="563" t="s">
        <v>347</v>
      </c>
      <c r="GN39" s="563" t="s">
        <v>360</v>
      </c>
      <c r="GO39" s="563" t="s">
        <v>373</v>
      </c>
      <c r="GP39" s="564">
        <v>2012</v>
      </c>
      <c r="GQ39" s="205" t="s">
        <v>1210</v>
      </c>
      <c r="GR39" s="205" t="s">
        <v>1211</v>
      </c>
      <c r="GS39" s="564" t="s">
        <v>373</v>
      </c>
      <c r="GT39" s="564" t="s">
        <v>373</v>
      </c>
      <c r="GU39" s="564" t="s">
        <v>373</v>
      </c>
      <c r="GV39" s="564" t="s">
        <v>373</v>
      </c>
      <c r="GW39" s="564" t="s">
        <v>373</v>
      </c>
      <c r="GX39" s="313" t="s">
        <v>348</v>
      </c>
      <c r="GY39" s="553"/>
      <c r="GZ39" s="565" t="s">
        <v>347</v>
      </c>
      <c r="HA39" s="565" t="s">
        <v>373</v>
      </c>
      <c r="HB39" s="565" t="s">
        <v>347</v>
      </c>
      <c r="HC39" s="565" t="s">
        <v>347</v>
      </c>
      <c r="HD39" s="565" t="s">
        <v>347</v>
      </c>
      <c r="HE39" s="565" t="s">
        <v>343</v>
      </c>
      <c r="HF39" s="565" t="s">
        <v>347</v>
      </c>
      <c r="HG39" s="565" t="s">
        <v>373</v>
      </c>
      <c r="HH39" s="565" t="s">
        <v>373</v>
      </c>
      <c r="HI39" s="565" t="s">
        <v>1212</v>
      </c>
      <c r="HJ39" s="239" t="s">
        <v>1213</v>
      </c>
      <c r="HK39" s="565" t="s">
        <v>343</v>
      </c>
      <c r="HL39" s="641" t="s">
        <v>347</v>
      </c>
      <c r="HM39" s="655"/>
      <c r="HN39" s="238" t="str">
        <f>IF(ISBLANK('Peru 2015'!$G$157),"",'Peru 2015'!$G$157)</f>
        <v xml:space="preserve">A1. In Perú there has not been a CS Committee, topics related to contraceptives, medicines, and supplies are discussed at the Technical Consultative Committee that does not meet regularly. 
B2. Centralized procurements take up to one year to process since they require local suppliers and there are few. DARES prepares quantifications that they send to the Strategy team that carries out the procurements. 
B3a. The ESNSSR gives the criteria for quantifications and the Regional Directorates (DIRESAS) prepare their quantifications and carry out procurements, distribution taking into account stock on hand in each region and the estimated amount needed. B4. The contraceptive budget line is located within the results based budget (PPR for acronym in Spanish) for maternal and neonatal health. It is assigned to DARES that oversees procurement. The Ministry of Economy and Finance oversees the PPRs. 
C1.i, j  The provision of permanent methods, primarily female sterilization has not been included officially in the norms although it is always provided.  Also, there is an effort to improve access to IUDs by sensitizing and training service providers. 
D4 there are no specific norms that permit emergency contraception but there is a restriction for public sector facilities to provide the brand Postinor; however, there is access to this brand in the private sector, including pharmacies. </v>
      </c>
      <c r="HO39" s="566" t="s">
        <v>650</v>
      </c>
    </row>
    <row r="40" spans="1:223" ht="39.950000000000003" customHeight="1">
      <c r="A40" s="778" t="s">
        <v>1214</v>
      </c>
      <c r="B40" s="599"/>
      <c r="C40" s="672" t="s">
        <v>343</v>
      </c>
      <c r="D40" s="240" t="s">
        <v>1215</v>
      </c>
      <c r="E40" s="673" t="s">
        <v>360</v>
      </c>
      <c r="F40" s="240" t="s">
        <v>348</v>
      </c>
      <c r="G40" s="673" t="s">
        <v>343</v>
      </c>
      <c r="H40" s="240" t="s">
        <v>1216</v>
      </c>
      <c r="I40" s="673" t="s">
        <v>360</v>
      </c>
      <c r="J40" s="240" t="s">
        <v>348</v>
      </c>
      <c r="K40" s="673" t="s">
        <v>343</v>
      </c>
      <c r="L40" s="240" t="s">
        <v>1217</v>
      </c>
      <c r="M40" s="673" t="s">
        <v>343</v>
      </c>
      <c r="N40" s="240" t="s">
        <v>546</v>
      </c>
      <c r="O40" s="673" t="s">
        <v>343</v>
      </c>
      <c r="P40" s="240" t="s">
        <v>1218</v>
      </c>
      <c r="Q40" s="673" t="s">
        <v>343</v>
      </c>
      <c r="R40" s="240" t="s">
        <v>1219</v>
      </c>
      <c r="S40" s="673" t="s">
        <v>347</v>
      </c>
      <c r="T40" s="240" t="s">
        <v>348</v>
      </c>
      <c r="U40" s="673" t="s">
        <v>347</v>
      </c>
      <c r="V40" s="240" t="s">
        <v>348</v>
      </c>
      <c r="W40" s="673" t="s">
        <v>354</v>
      </c>
      <c r="X40" s="673" t="s">
        <v>343</v>
      </c>
      <c r="Y40" s="673" t="s">
        <v>343</v>
      </c>
      <c r="Z40" s="240" t="s">
        <v>1220</v>
      </c>
      <c r="AA40" s="288" t="s">
        <v>1221</v>
      </c>
      <c r="AB40" s="243"/>
      <c r="AC40" s="557" t="s">
        <v>356</v>
      </c>
      <c r="AD40" s="558" t="s">
        <v>357</v>
      </c>
      <c r="AE40" s="201">
        <v>20488372</v>
      </c>
      <c r="AF40" s="558" t="s">
        <v>452</v>
      </c>
      <c r="AG40" s="558" t="s">
        <v>453</v>
      </c>
      <c r="AH40" s="200" t="s">
        <v>1222</v>
      </c>
      <c r="AI40" s="558" t="s">
        <v>343</v>
      </c>
      <c r="AJ40" s="559" t="s">
        <v>343</v>
      </c>
      <c r="AK40" s="201">
        <v>20488372</v>
      </c>
      <c r="AL40" s="558" t="s">
        <v>406</v>
      </c>
      <c r="AM40" s="200" t="s">
        <v>1223</v>
      </c>
      <c r="AN40" s="200" t="s">
        <v>1224</v>
      </c>
      <c r="AO40" s="201">
        <v>0</v>
      </c>
      <c r="AP40" s="558" t="s">
        <v>348</v>
      </c>
      <c r="AQ40" s="200" t="s">
        <v>348</v>
      </c>
      <c r="AR40" s="200" t="s">
        <v>1225</v>
      </c>
      <c r="AS40" s="203">
        <v>20488372</v>
      </c>
      <c r="AT40" s="200" t="s">
        <v>348</v>
      </c>
      <c r="AU40" s="558" t="s">
        <v>343</v>
      </c>
      <c r="AV40" s="558" t="s">
        <v>343</v>
      </c>
      <c r="AW40" s="200" t="s">
        <v>348</v>
      </c>
      <c r="AX40" s="201">
        <v>20488372</v>
      </c>
      <c r="AY40" s="560" t="s">
        <v>406</v>
      </c>
      <c r="AZ40" s="201" t="s">
        <v>1223</v>
      </c>
      <c r="BA40" s="200" t="s">
        <v>348</v>
      </c>
      <c r="BB40" s="558" t="s">
        <v>347</v>
      </c>
      <c r="BC40" s="201" t="s">
        <v>348</v>
      </c>
      <c r="BD40" s="201">
        <v>0</v>
      </c>
      <c r="BE40" s="560" t="s">
        <v>348</v>
      </c>
      <c r="BF40" s="201" t="s">
        <v>348</v>
      </c>
      <c r="BG40" s="200" t="s">
        <v>1225</v>
      </c>
      <c r="BH40" s="203">
        <v>20488372</v>
      </c>
      <c r="BI40" s="200" t="s">
        <v>348</v>
      </c>
      <c r="BJ40" s="200" t="s">
        <v>343</v>
      </c>
      <c r="BK40" s="201" t="s">
        <v>1226</v>
      </c>
      <c r="BL40" s="201">
        <v>6446644</v>
      </c>
      <c r="BM40" s="559" t="s">
        <v>406</v>
      </c>
      <c r="BN40" s="201" t="s">
        <v>615</v>
      </c>
      <c r="BO40" s="200" t="s">
        <v>348</v>
      </c>
      <c r="BP40" s="200" t="s">
        <v>360</v>
      </c>
      <c r="BQ40" s="201" t="s">
        <v>348</v>
      </c>
      <c r="BR40" s="560" t="s">
        <v>348</v>
      </c>
      <c r="BS40" s="202" t="s">
        <v>348</v>
      </c>
      <c r="BT40" s="201" t="s">
        <v>1227</v>
      </c>
      <c r="BU40" s="200" t="s">
        <v>347</v>
      </c>
      <c r="BV40" s="201">
        <v>0</v>
      </c>
      <c r="BW40" s="200" t="s">
        <v>348</v>
      </c>
      <c r="BX40" s="201" t="s">
        <v>348</v>
      </c>
      <c r="BY40" s="201" t="s">
        <v>1228</v>
      </c>
      <c r="BZ40" s="203">
        <v>6446644</v>
      </c>
      <c r="CA40" s="201" t="s">
        <v>348</v>
      </c>
      <c r="CB40" s="561">
        <v>0.76065935880639535</v>
      </c>
      <c r="CC40" s="200" t="s">
        <v>1229</v>
      </c>
      <c r="CD40" s="561">
        <v>1</v>
      </c>
      <c r="CE40" s="200" t="s">
        <v>363</v>
      </c>
      <c r="CF40" s="561">
        <v>1.3146489140279178</v>
      </c>
      <c r="CG40" s="200" t="s">
        <v>364</v>
      </c>
      <c r="CH40" s="558" t="s">
        <v>348</v>
      </c>
      <c r="CI40" s="200" t="s">
        <v>363</v>
      </c>
      <c r="CJ40" s="200" t="s">
        <v>426</v>
      </c>
      <c r="CK40" s="200" t="s">
        <v>1230</v>
      </c>
      <c r="CL40" s="200" t="s">
        <v>347</v>
      </c>
      <c r="CM40" s="414" t="s">
        <v>348</v>
      </c>
      <c r="CN40" s="562" t="s">
        <v>343</v>
      </c>
      <c r="CO40" s="415" t="s">
        <v>1231</v>
      </c>
      <c r="CP40" s="308"/>
      <c r="CQ40" s="311" t="s">
        <v>343</v>
      </c>
      <c r="CR40" s="206" t="s">
        <v>343</v>
      </c>
      <c r="CS40" s="206" t="s">
        <v>343</v>
      </c>
      <c r="CT40" s="206" t="s">
        <v>343</v>
      </c>
      <c r="CU40" s="206" t="s">
        <v>343</v>
      </c>
      <c r="CV40" s="206" t="s">
        <v>343</v>
      </c>
      <c r="CW40" s="206" t="s">
        <v>347</v>
      </c>
      <c r="CX40" s="206" t="s">
        <v>360</v>
      </c>
      <c r="CY40" s="206" t="s">
        <v>343</v>
      </c>
      <c r="CZ40" s="206" t="s">
        <v>343</v>
      </c>
      <c r="DA40" s="206" t="s">
        <v>343</v>
      </c>
      <c r="DB40" s="206" t="s">
        <v>1232</v>
      </c>
      <c r="DC40" s="241" t="s">
        <v>343</v>
      </c>
      <c r="DD40" s="241" t="s">
        <v>343</v>
      </c>
      <c r="DE40" s="241" t="s">
        <v>343</v>
      </c>
      <c r="DF40" s="241" t="s">
        <v>343</v>
      </c>
      <c r="DG40" s="241" t="s">
        <v>343</v>
      </c>
      <c r="DH40" s="241" t="s">
        <v>343</v>
      </c>
      <c r="DI40" s="241" t="s">
        <v>347</v>
      </c>
      <c r="DJ40" s="241" t="s">
        <v>347</v>
      </c>
      <c r="DK40" s="241" t="s">
        <v>343</v>
      </c>
      <c r="DL40" s="241" t="s">
        <v>343</v>
      </c>
      <c r="DM40" s="241" t="s">
        <v>343</v>
      </c>
      <c r="DN40" s="241" t="s">
        <v>348</v>
      </c>
      <c r="DO40" s="241" t="s">
        <v>343</v>
      </c>
      <c r="DP40" s="241" t="s">
        <v>343</v>
      </c>
      <c r="DQ40" s="241" t="s">
        <v>343</v>
      </c>
      <c r="DR40" s="241" t="s">
        <v>343</v>
      </c>
      <c r="DS40" s="241" t="s">
        <v>343</v>
      </c>
      <c r="DT40" s="241" t="s">
        <v>343</v>
      </c>
      <c r="DU40" s="241" t="s">
        <v>360</v>
      </c>
      <c r="DV40" s="241" t="s">
        <v>360</v>
      </c>
      <c r="DW40" s="241" t="s">
        <v>343</v>
      </c>
      <c r="DX40" s="241" t="s">
        <v>343</v>
      </c>
      <c r="DY40" s="241" t="s">
        <v>343</v>
      </c>
      <c r="DZ40" s="241" t="s">
        <v>348</v>
      </c>
      <c r="EA40" s="242" t="s">
        <v>343</v>
      </c>
      <c r="EB40" s="242" t="s">
        <v>343</v>
      </c>
      <c r="EC40" s="242" t="s">
        <v>343</v>
      </c>
      <c r="ED40" s="242" t="s">
        <v>347</v>
      </c>
      <c r="EE40" s="242" t="s">
        <v>343</v>
      </c>
      <c r="EF40" s="242" t="s">
        <v>343</v>
      </c>
      <c r="EG40" s="242" t="s">
        <v>360</v>
      </c>
      <c r="EH40" s="242" t="s">
        <v>360</v>
      </c>
      <c r="EI40" s="242" t="s">
        <v>347</v>
      </c>
      <c r="EJ40" s="242" t="s">
        <v>347</v>
      </c>
      <c r="EK40" s="242" t="s">
        <v>360</v>
      </c>
      <c r="EL40" s="242" t="s">
        <v>588</v>
      </c>
      <c r="EM40" s="307" t="s">
        <v>348</v>
      </c>
      <c r="EN40" s="269"/>
      <c r="EO40" s="312" t="s">
        <v>343</v>
      </c>
      <c r="EP40" s="204" t="s">
        <v>1233</v>
      </c>
      <c r="EQ40" s="204" t="s">
        <v>1234</v>
      </c>
      <c r="ER40" s="563" t="s">
        <v>343</v>
      </c>
      <c r="ES40" s="563" t="s">
        <v>343</v>
      </c>
      <c r="ET40" s="563" t="s">
        <v>343</v>
      </c>
      <c r="EU40" s="204" t="s">
        <v>1235</v>
      </c>
      <c r="EV40" s="204" t="s">
        <v>360</v>
      </c>
      <c r="EW40" s="563" t="s">
        <v>347</v>
      </c>
      <c r="EX40" s="204" t="s">
        <v>348</v>
      </c>
      <c r="EY40" s="563" t="s">
        <v>343</v>
      </c>
      <c r="EZ40" s="204" t="s">
        <v>1236</v>
      </c>
      <c r="FA40" s="563" t="s">
        <v>374</v>
      </c>
      <c r="FB40" s="563" t="s">
        <v>374</v>
      </c>
      <c r="FC40" s="563" t="s">
        <v>374</v>
      </c>
      <c r="FD40" s="563" t="s">
        <v>374</v>
      </c>
      <c r="FE40" s="563" t="s">
        <v>375</v>
      </c>
      <c r="FF40" s="563" t="s">
        <v>360</v>
      </c>
      <c r="FG40" s="563" t="s">
        <v>374</v>
      </c>
      <c r="FH40" s="563" t="s">
        <v>374</v>
      </c>
      <c r="FI40" s="563" t="s">
        <v>372</v>
      </c>
      <c r="FJ40" s="563" t="s">
        <v>374</v>
      </c>
      <c r="FK40" s="563" t="s">
        <v>373</v>
      </c>
      <c r="FL40" s="563" t="s">
        <v>373</v>
      </c>
      <c r="FM40" s="563" t="s">
        <v>375</v>
      </c>
      <c r="FN40" s="563" t="s">
        <v>375</v>
      </c>
      <c r="FO40" s="563" t="s">
        <v>372</v>
      </c>
      <c r="FP40" s="563" t="s">
        <v>374</v>
      </c>
      <c r="FQ40" s="204" t="s">
        <v>348</v>
      </c>
      <c r="FR40" s="563" t="s">
        <v>347</v>
      </c>
      <c r="FS40" s="555" t="s">
        <v>348</v>
      </c>
      <c r="FT40" s="555" t="s">
        <v>348</v>
      </c>
      <c r="FU40" s="563" t="s">
        <v>347</v>
      </c>
      <c r="FV40" s="555" t="s">
        <v>348</v>
      </c>
      <c r="FW40" s="555" t="s">
        <v>348</v>
      </c>
      <c r="FX40" s="563" t="s">
        <v>347</v>
      </c>
      <c r="FY40" s="555" t="s">
        <v>348</v>
      </c>
      <c r="FZ40" s="556" t="s">
        <v>348</v>
      </c>
      <c r="GA40" s="563" t="s">
        <v>347</v>
      </c>
      <c r="GB40" s="563" t="s">
        <v>347</v>
      </c>
      <c r="GC40" s="563" t="s">
        <v>373</v>
      </c>
      <c r="GD40" s="563" t="s">
        <v>373</v>
      </c>
      <c r="GE40" s="563" t="s">
        <v>343</v>
      </c>
      <c r="GF40" s="563" t="s">
        <v>343</v>
      </c>
      <c r="GG40" s="563" t="s">
        <v>343</v>
      </c>
      <c r="GH40" s="563" t="s">
        <v>347</v>
      </c>
      <c r="GI40" s="563" t="s">
        <v>343</v>
      </c>
      <c r="GJ40" s="563" t="s">
        <v>343</v>
      </c>
      <c r="GK40" s="563" t="s">
        <v>347</v>
      </c>
      <c r="GL40" s="563" t="s">
        <v>347</v>
      </c>
      <c r="GM40" s="563" t="s">
        <v>343</v>
      </c>
      <c r="GN40" s="563" t="s">
        <v>347</v>
      </c>
      <c r="GO40" s="563" t="s">
        <v>373</v>
      </c>
      <c r="GP40" s="564">
        <v>2008</v>
      </c>
      <c r="GQ40" s="205" t="s">
        <v>1237</v>
      </c>
      <c r="GR40" s="205" t="s">
        <v>1238</v>
      </c>
      <c r="GS40" s="564" t="s">
        <v>373</v>
      </c>
      <c r="GT40" s="564" t="s">
        <v>373</v>
      </c>
      <c r="GU40" s="564" t="s">
        <v>373</v>
      </c>
      <c r="GV40" s="564" t="s">
        <v>373</v>
      </c>
      <c r="GW40" s="564" t="s">
        <v>373</v>
      </c>
      <c r="GX40" s="313" t="s">
        <v>1239</v>
      </c>
      <c r="GY40" s="553"/>
      <c r="GZ40" s="565" t="s">
        <v>347</v>
      </c>
      <c r="HA40" s="565" t="s">
        <v>347</v>
      </c>
      <c r="HB40" s="565" t="s">
        <v>347</v>
      </c>
      <c r="HC40" s="565" t="s">
        <v>347</v>
      </c>
      <c r="HD40" s="565" t="s">
        <v>347</v>
      </c>
      <c r="HE40" s="565" t="s">
        <v>373</v>
      </c>
      <c r="HF40" s="565" t="s">
        <v>373</v>
      </c>
      <c r="HG40" s="565" t="s">
        <v>373</v>
      </c>
      <c r="HH40" s="565" t="s">
        <v>347</v>
      </c>
      <c r="HI40" s="565" t="s">
        <v>1240</v>
      </c>
      <c r="HJ40" s="239" t="s">
        <v>1241</v>
      </c>
      <c r="HK40" s="565" t="s">
        <v>343</v>
      </c>
      <c r="HL40" s="641" t="s">
        <v>347</v>
      </c>
      <c r="HM40" s="655"/>
      <c r="HN40" s="238" t="str">
        <f>IF(ISBLANK('Philippines 2015'!$G$157),"",'Philippines 2015'!$G$157)</f>
        <v>Stock outs at the service delivery level were experienced heavily during the first six months in year 2014 for some commodities (mostly pills and injectables) due to poor reporting of commodity consumption and stock status and problems with delivery/distribution</v>
      </c>
      <c r="HO40" s="566" t="s">
        <v>382</v>
      </c>
    </row>
    <row r="41" spans="1:223" ht="39.950000000000003" customHeight="1">
      <c r="A41" s="778" t="s">
        <v>1242</v>
      </c>
      <c r="B41" s="599"/>
      <c r="C41" s="672" t="s">
        <v>347</v>
      </c>
      <c r="D41" s="676" t="s">
        <v>373</v>
      </c>
      <c r="E41" s="673" t="s">
        <v>373</v>
      </c>
      <c r="F41" s="554" t="s">
        <v>348</v>
      </c>
      <c r="G41" s="673" t="s">
        <v>373</v>
      </c>
      <c r="H41" s="554" t="s">
        <v>348</v>
      </c>
      <c r="I41" s="673" t="s">
        <v>373</v>
      </c>
      <c r="J41" s="554" t="s">
        <v>348</v>
      </c>
      <c r="K41" s="673" t="s">
        <v>373</v>
      </c>
      <c r="L41" s="554" t="s">
        <v>348</v>
      </c>
      <c r="M41" s="673" t="s">
        <v>373</v>
      </c>
      <c r="N41" s="554" t="s">
        <v>348</v>
      </c>
      <c r="O41" s="673" t="s">
        <v>373</v>
      </c>
      <c r="P41" s="554" t="s">
        <v>348</v>
      </c>
      <c r="Q41" s="673" t="s">
        <v>373</v>
      </c>
      <c r="R41" s="554" t="s">
        <v>348</v>
      </c>
      <c r="S41" s="673" t="s">
        <v>373</v>
      </c>
      <c r="T41" s="554" t="s">
        <v>348</v>
      </c>
      <c r="U41" s="673" t="s">
        <v>373</v>
      </c>
      <c r="V41" s="554" t="s">
        <v>348</v>
      </c>
      <c r="W41" s="674" t="s">
        <v>348</v>
      </c>
      <c r="X41" s="674" t="s">
        <v>348</v>
      </c>
      <c r="Y41" s="673" t="s">
        <v>373</v>
      </c>
      <c r="Z41" s="240" t="s">
        <v>373</v>
      </c>
      <c r="AA41" s="288" t="s">
        <v>373</v>
      </c>
      <c r="AB41" s="243"/>
      <c r="AC41" s="557" t="s">
        <v>356</v>
      </c>
      <c r="AD41" s="558" t="s">
        <v>357</v>
      </c>
      <c r="AE41" s="201" t="s">
        <v>373</v>
      </c>
      <c r="AF41" s="558" t="s">
        <v>358</v>
      </c>
      <c r="AG41" s="558" t="s">
        <v>358</v>
      </c>
      <c r="AH41" s="200" t="s">
        <v>348</v>
      </c>
      <c r="AI41" s="558" t="s">
        <v>347</v>
      </c>
      <c r="AJ41" s="559" t="s">
        <v>347</v>
      </c>
      <c r="AK41" s="201">
        <v>0</v>
      </c>
      <c r="AL41" s="558" t="s">
        <v>348</v>
      </c>
      <c r="AM41" s="200" t="s">
        <v>348</v>
      </c>
      <c r="AN41" s="200" t="s">
        <v>348</v>
      </c>
      <c r="AO41" s="201">
        <v>0</v>
      </c>
      <c r="AP41" s="558" t="s">
        <v>348</v>
      </c>
      <c r="AQ41" s="200" t="s">
        <v>348</v>
      </c>
      <c r="AR41" s="200" t="s">
        <v>348</v>
      </c>
      <c r="AS41" s="203">
        <v>0</v>
      </c>
      <c r="AT41" s="200" t="s">
        <v>348</v>
      </c>
      <c r="AU41" s="558" t="s">
        <v>347</v>
      </c>
      <c r="AV41" s="558" t="s">
        <v>347</v>
      </c>
      <c r="AW41" s="200" t="s">
        <v>348</v>
      </c>
      <c r="AX41" s="201">
        <v>0</v>
      </c>
      <c r="AY41" s="560" t="s">
        <v>348</v>
      </c>
      <c r="AZ41" s="201" t="s">
        <v>348</v>
      </c>
      <c r="BA41" s="200" t="s">
        <v>348</v>
      </c>
      <c r="BB41" s="558" t="s">
        <v>347</v>
      </c>
      <c r="BC41" s="201" t="s">
        <v>348</v>
      </c>
      <c r="BD41" s="201">
        <v>0</v>
      </c>
      <c r="BE41" s="560" t="s">
        <v>348</v>
      </c>
      <c r="BF41" s="201" t="s">
        <v>348</v>
      </c>
      <c r="BG41" s="200" t="s">
        <v>348</v>
      </c>
      <c r="BH41" s="203">
        <v>0</v>
      </c>
      <c r="BI41" s="200" t="s">
        <v>348</v>
      </c>
      <c r="BJ41" s="200" t="s">
        <v>347</v>
      </c>
      <c r="BK41" s="201" t="s">
        <v>348</v>
      </c>
      <c r="BL41" s="201">
        <v>0</v>
      </c>
      <c r="BM41" s="559" t="s">
        <v>348</v>
      </c>
      <c r="BN41" s="201" t="s">
        <v>615</v>
      </c>
      <c r="BO41" s="200" t="s">
        <v>348</v>
      </c>
      <c r="BP41" s="200" t="s">
        <v>347</v>
      </c>
      <c r="BQ41" s="201">
        <v>0</v>
      </c>
      <c r="BR41" s="560" t="s">
        <v>348</v>
      </c>
      <c r="BS41" s="202" t="s">
        <v>615</v>
      </c>
      <c r="BT41" s="201" t="s">
        <v>348</v>
      </c>
      <c r="BU41" s="200" t="s">
        <v>347</v>
      </c>
      <c r="BV41" s="201">
        <v>0</v>
      </c>
      <c r="BW41" s="200" t="s">
        <v>348</v>
      </c>
      <c r="BX41" s="201" t="s">
        <v>615</v>
      </c>
      <c r="BY41" s="201" t="s">
        <v>348</v>
      </c>
      <c r="BZ41" s="203">
        <v>0</v>
      </c>
      <c r="CA41" s="201" t="s">
        <v>348</v>
      </c>
      <c r="CB41" s="561">
        <v>0</v>
      </c>
      <c r="CC41" s="200" t="s">
        <v>362</v>
      </c>
      <c r="CD41" s="561">
        <v>0</v>
      </c>
      <c r="CE41" s="200" t="s">
        <v>363</v>
      </c>
      <c r="CF41" s="561" t="s">
        <v>361</v>
      </c>
      <c r="CG41" s="200" t="s">
        <v>364</v>
      </c>
      <c r="CH41" s="558" t="s">
        <v>348</v>
      </c>
      <c r="CI41" s="200" t="s">
        <v>363</v>
      </c>
      <c r="CJ41" s="200" t="s">
        <v>348</v>
      </c>
      <c r="CK41" s="200" t="s">
        <v>348</v>
      </c>
      <c r="CL41" s="200" t="s">
        <v>348</v>
      </c>
      <c r="CM41" s="414" t="s">
        <v>348</v>
      </c>
      <c r="CN41" s="562" t="s">
        <v>348</v>
      </c>
      <c r="CO41" s="415" t="s">
        <v>348</v>
      </c>
      <c r="CP41" s="308"/>
      <c r="CQ41" s="311" t="s">
        <v>343</v>
      </c>
      <c r="CR41" s="206" t="s">
        <v>343</v>
      </c>
      <c r="CS41" s="206" t="s">
        <v>343</v>
      </c>
      <c r="CT41" s="206" t="s">
        <v>343</v>
      </c>
      <c r="CU41" s="206" t="s">
        <v>343</v>
      </c>
      <c r="CV41" s="206" t="s">
        <v>343</v>
      </c>
      <c r="CW41" s="206" t="s">
        <v>347</v>
      </c>
      <c r="CX41" s="206" t="s">
        <v>343</v>
      </c>
      <c r="CY41" s="206" t="s">
        <v>343</v>
      </c>
      <c r="CZ41" s="206" t="s">
        <v>343</v>
      </c>
      <c r="DA41" s="206" t="s">
        <v>343</v>
      </c>
      <c r="DB41" s="206" t="s">
        <v>348</v>
      </c>
      <c r="DC41" s="241" t="s">
        <v>343</v>
      </c>
      <c r="DD41" s="241" t="s">
        <v>343</v>
      </c>
      <c r="DE41" s="241" t="s">
        <v>343</v>
      </c>
      <c r="DF41" s="241" t="s">
        <v>343</v>
      </c>
      <c r="DG41" s="241" t="s">
        <v>343</v>
      </c>
      <c r="DH41" s="241" t="s">
        <v>343</v>
      </c>
      <c r="DI41" s="241" t="s">
        <v>347</v>
      </c>
      <c r="DJ41" s="241" t="s">
        <v>343</v>
      </c>
      <c r="DK41" s="241" t="s">
        <v>347</v>
      </c>
      <c r="DL41" s="241" t="s">
        <v>343</v>
      </c>
      <c r="DM41" s="241" t="s">
        <v>343</v>
      </c>
      <c r="DN41" s="241" t="s">
        <v>348</v>
      </c>
      <c r="DO41" s="241" t="s">
        <v>347</v>
      </c>
      <c r="DP41" s="241" t="s">
        <v>347</v>
      </c>
      <c r="DQ41" s="241" t="s">
        <v>347</v>
      </c>
      <c r="DR41" s="241" t="s">
        <v>347</v>
      </c>
      <c r="DS41" s="241" t="s">
        <v>347</v>
      </c>
      <c r="DT41" s="241" t="s">
        <v>347</v>
      </c>
      <c r="DU41" s="241" t="s">
        <v>347</v>
      </c>
      <c r="DV41" s="241" t="s">
        <v>347</v>
      </c>
      <c r="DW41" s="241" t="s">
        <v>347</v>
      </c>
      <c r="DX41" s="241" t="s">
        <v>347</v>
      </c>
      <c r="DY41" s="241" t="s">
        <v>347</v>
      </c>
      <c r="DZ41" s="241" t="s">
        <v>348</v>
      </c>
      <c r="EA41" s="242" t="s">
        <v>347</v>
      </c>
      <c r="EB41" s="242" t="s">
        <v>347</v>
      </c>
      <c r="EC41" s="242" t="s">
        <v>347</v>
      </c>
      <c r="ED41" s="242" t="s">
        <v>347</v>
      </c>
      <c r="EE41" s="242" t="s">
        <v>347</v>
      </c>
      <c r="EF41" s="242" t="s">
        <v>347</v>
      </c>
      <c r="EG41" s="242" t="s">
        <v>347</v>
      </c>
      <c r="EH41" s="242" t="s">
        <v>347</v>
      </c>
      <c r="EI41" s="242" t="s">
        <v>347</v>
      </c>
      <c r="EJ41" s="242" t="s">
        <v>347</v>
      </c>
      <c r="EK41" s="242" t="s">
        <v>347</v>
      </c>
      <c r="EL41" s="242" t="s">
        <v>348</v>
      </c>
      <c r="EM41" s="307" t="s">
        <v>348</v>
      </c>
      <c r="EN41" s="269"/>
      <c r="EO41" s="312" t="s">
        <v>347</v>
      </c>
      <c r="EP41" s="204" t="s">
        <v>373</v>
      </c>
      <c r="EQ41" s="204" t="s">
        <v>373</v>
      </c>
      <c r="ER41" s="563" t="s">
        <v>373</v>
      </c>
      <c r="ES41" s="563" t="s">
        <v>373</v>
      </c>
      <c r="ET41" s="563" t="s">
        <v>343</v>
      </c>
      <c r="EU41" s="204" t="s">
        <v>670</v>
      </c>
      <c r="EV41" s="204" t="s">
        <v>1243</v>
      </c>
      <c r="EW41" s="563" t="s">
        <v>343</v>
      </c>
      <c r="EX41" s="204" t="s">
        <v>1244</v>
      </c>
      <c r="EY41" s="563" t="s">
        <v>347</v>
      </c>
      <c r="EZ41" s="204" t="s">
        <v>348</v>
      </c>
      <c r="FA41" s="563" t="s">
        <v>375</v>
      </c>
      <c r="FB41" s="563" t="s">
        <v>375</v>
      </c>
      <c r="FC41" s="563" t="s">
        <v>375</v>
      </c>
      <c r="FD41" s="563" t="s">
        <v>375</v>
      </c>
      <c r="FE41" s="563" t="s">
        <v>375</v>
      </c>
      <c r="FF41" s="563" t="s">
        <v>375</v>
      </c>
      <c r="FG41" s="563" t="s">
        <v>375</v>
      </c>
      <c r="FH41" s="563" t="s">
        <v>375</v>
      </c>
      <c r="FI41" s="563" t="s">
        <v>374</v>
      </c>
      <c r="FJ41" s="563" t="s">
        <v>374</v>
      </c>
      <c r="FK41" s="563" t="s">
        <v>375</v>
      </c>
      <c r="FL41" s="563" t="s">
        <v>375</v>
      </c>
      <c r="FM41" s="563" t="s">
        <v>375</v>
      </c>
      <c r="FN41" s="563" t="s">
        <v>375</v>
      </c>
      <c r="FO41" s="563" t="s">
        <v>374</v>
      </c>
      <c r="FP41" s="563" t="s">
        <v>374</v>
      </c>
      <c r="FQ41" s="204" t="s">
        <v>348</v>
      </c>
      <c r="FR41" s="563" t="s">
        <v>347</v>
      </c>
      <c r="FS41" s="555" t="s">
        <v>348</v>
      </c>
      <c r="FT41" s="555" t="s">
        <v>348</v>
      </c>
      <c r="FU41" s="563" t="s">
        <v>347</v>
      </c>
      <c r="FV41" s="555" t="s">
        <v>348</v>
      </c>
      <c r="FW41" s="555" t="s">
        <v>348</v>
      </c>
      <c r="FX41" s="563" t="s">
        <v>347</v>
      </c>
      <c r="FY41" s="555" t="s">
        <v>348</v>
      </c>
      <c r="FZ41" s="556" t="s">
        <v>348</v>
      </c>
      <c r="GA41" s="563" t="s">
        <v>347</v>
      </c>
      <c r="GB41" s="563" t="s">
        <v>347</v>
      </c>
      <c r="GC41" s="563" t="s">
        <v>373</v>
      </c>
      <c r="GD41" s="563" t="s">
        <v>373</v>
      </c>
      <c r="GE41" s="563" t="s">
        <v>347</v>
      </c>
      <c r="GF41" s="563" t="s">
        <v>347</v>
      </c>
      <c r="GG41" s="563" t="s">
        <v>347</v>
      </c>
      <c r="GH41" s="563" t="s">
        <v>347</v>
      </c>
      <c r="GI41" s="563" t="s">
        <v>347</v>
      </c>
      <c r="GJ41" s="563" t="s">
        <v>347</v>
      </c>
      <c r="GK41" s="563" t="s">
        <v>347</v>
      </c>
      <c r="GL41" s="563" t="s">
        <v>347</v>
      </c>
      <c r="GM41" s="563" t="s">
        <v>347</v>
      </c>
      <c r="GN41" s="563" t="s">
        <v>347</v>
      </c>
      <c r="GO41" s="563" t="s">
        <v>373</v>
      </c>
      <c r="GP41" s="564">
        <v>2015</v>
      </c>
      <c r="GQ41" s="205" t="s">
        <v>1245</v>
      </c>
      <c r="GR41" s="205" t="s">
        <v>348</v>
      </c>
      <c r="GS41" s="564" t="s">
        <v>1246</v>
      </c>
      <c r="GT41" s="564" t="s">
        <v>373</v>
      </c>
      <c r="GU41" s="564" t="s">
        <v>373</v>
      </c>
      <c r="GV41" s="564" t="s">
        <v>373</v>
      </c>
      <c r="GW41" s="564" t="s">
        <v>373</v>
      </c>
      <c r="GX41" s="313" t="s">
        <v>348</v>
      </c>
      <c r="GY41" s="553"/>
      <c r="GZ41" s="565" t="s">
        <v>360</v>
      </c>
      <c r="HA41" s="565" t="s">
        <v>360</v>
      </c>
      <c r="HB41" s="565" t="s">
        <v>360</v>
      </c>
      <c r="HC41" s="565" t="s">
        <v>360</v>
      </c>
      <c r="HD41" s="565" t="s">
        <v>360</v>
      </c>
      <c r="HE41" s="565" t="s">
        <v>360</v>
      </c>
      <c r="HF41" s="565" t="s">
        <v>360</v>
      </c>
      <c r="HG41" s="565" t="s">
        <v>360</v>
      </c>
      <c r="HH41" s="565" t="s">
        <v>360</v>
      </c>
      <c r="HI41" s="565" t="s">
        <v>348</v>
      </c>
      <c r="HJ41" s="239" t="s">
        <v>1247</v>
      </c>
      <c r="HK41" s="565" t="s">
        <v>348</v>
      </c>
      <c r="HL41" s="641" t="s">
        <v>348</v>
      </c>
      <c r="HM41" s="655"/>
      <c r="HN41" s="238" t="str">
        <f>IF(ISBLANK('Russia 2015'!$G$157),"",'Russia 2015'!$G$157)</f>
        <v/>
      </c>
      <c r="HO41" s="566" t="s">
        <v>382</v>
      </c>
    </row>
    <row r="42" spans="1:223" ht="39.950000000000003" customHeight="1">
      <c r="A42" s="778" t="s">
        <v>1248</v>
      </c>
      <c r="B42" s="694"/>
      <c r="C42" s="672" t="s">
        <v>343</v>
      </c>
      <c r="D42" s="240" t="s">
        <v>1249</v>
      </c>
      <c r="E42" s="673" t="s">
        <v>343</v>
      </c>
      <c r="F42" s="240" t="s">
        <v>1124</v>
      </c>
      <c r="G42" s="673" t="s">
        <v>343</v>
      </c>
      <c r="H42" s="240" t="s">
        <v>1250</v>
      </c>
      <c r="I42" s="673" t="s">
        <v>343</v>
      </c>
      <c r="J42" s="240" t="s">
        <v>1251</v>
      </c>
      <c r="K42" s="673" t="s">
        <v>343</v>
      </c>
      <c r="L42" s="240" t="s">
        <v>1252</v>
      </c>
      <c r="M42" s="673" t="s">
        <v>343</v>
      </c>
      <c r="N42" s="240" t="s">
        <v>546</v>
      </c>
      <c r="O42" s="673" t="s">
        <v>343</v>
      </c>
      <c r="P42" s="240" t="s">
        <v>1253</v>
      </c>
      <c r="Q42" s="673" t="s">
        <v>343</v>
      </c>
      <c r="R42" s="240" t="s">
        <v>1254</v>
      </c>
      <c r="S42" s="673" t="s">
        <v>347</v>
      </c>
      <c r="T42" s="554" t="s">
        <v>348</v>
      </c>
      <c r="U42" s="673" t="s">
        <v>373</v>
      </c>
      <c r="V42" s="554" t="s">
        <v>348</v>
      </c>
      <c r="W42" s="673" t="s">
        <v>416</v>
      </c>
      <c r="X42" s="673" t="s">
        <v>343</v>
      </c>
      <c r="Y42" s="673" t="s">
        <v>343</v>
      </c>
      <c r="Z42" s="240" t="s">
        <v>1255</v>
      </c>
      <c r="AA42" s="288" t="s">
        <v>1256</v>
      </c>
      <c r="AB42" s="243"/>
      <c r="AC42" s="557" t="s">
        <v>419</v>
      </c>
      <c r="AD42" s="558" t="s">
        <v>420</v>
      </c>
      <c r="AE42" s="201">
        <v>4669337</v>
      </c>
      <c r="AF42" s="558" t="s">
        <v>421</v>
      </c>
      <c r="AG42" s="558" t="s">
        <v>422</v>
      </c>
      <c r="AH42" s="200" t="s">
        <v>1257</v>
      </c>
      <c r="AI42" s="558" t="s">
        <v>343</v>
      </c>
      <c r="AJ42" s="559" t="s">
        <v>343</v>
      </c>
      <c r="AK42" s="201">
        <v>1000000</v>
      </c>
      <c r="AL42" s="558" t="s">
        <v>688</v>
      </c>
      <c r="AM42" s="200" t="s">
        <v>1258</v>
      </c>
      <c r="AN42" s="200" t="s">
        <v>1259</v>
      </c>
      <c r="AO42" s="201" t="s">
        <v>348</v>
      </c>
      <c r="AP42" s="558" t="s">
        <v>348</v>
      </c>
      <c r="AQ42" s="200" t="s">
        <v>348</v>
      </c>
      <c r="AR42" s="200" t="s">
        <v>348</v>
      </c>
      <c r="AS42" s="203">
        <v>1000000</v>
      </c>
      <c r="AT42" s="200" t="s">
        <v>348</v>
      </c>
      <c r="AU42" s="558" t="s">
        <v>343</v>
      </c>
      <c r="AV42" s="558" t="s">
        <v>343</v>
      </c>
      <c r="AW42" s="200" t="s">
        <v>1260</v>
      </c>
      <c r="AX42" s="201">
        <v>965462</v>
      </c>
      <c r="AY42" s="560" t="s">
        <v>688</v>
      </c>
      <c r="AZ42" s="201" t="s">
        <v>1261</v>
      </c>
      <c r="BA42" s="200" t="s">
        <v>348</v>
      </c>
      <c r="BB42" s="558" t="s">
        <v>347</v>
      </c>
      <c r="BC42" s="201" t="s">
        <v>348</v>
      </c>
      <c r="BD42" s="201">
        <v>0</v>
      </c>
      <c r="BE42" s="560" t="s">
        <v>348</v>
      </c>
      <c r="BF42" s="201" t="s">
        <v>348</v>
      </c>
      <c r="BG42" s="200" t="s">
        <v>348</v>
      </c>
      <c r="BH42" s="203">
        <v>965462</v>
      </c>
      <c r="BI42" s="200" t="s">
        <v>348</v>
      </c>
      <c r="BJ42" s="558" t="s">
        <v>343</v>
      </c>
      <c r="BK42" s="201" t="s">
        <v>820</v>
      </c>
      <c r="BL42" s="201">
        <v>3703874</v>
      </c>
      <c r="BM42" s="559" t="s">
        <v>688</v>
      </c>
      <c r="BN42" s="201" t="s">
        <v>1261</v>
      </c>
      <c r="BO42" s="200" t="s">
        <v>348</v>
      </c>
      <c r="BP42" s="558" t="s">
        <v>347</v>
      </c>
      <c r="BQ42" s="201">
        <v>0</v>
      </c>
      <c r="BR42" s="560" t="s">
        <v>348</v>
      </c>
      <c r="BS42" s="202" t="s">
        <v>348</v>
      </c>
      <c r="BT42" s="201" t="s">
        <v>348</v>
      </c>
      <c r="BU42" s="558" t="s">
        <v>347</v>
      </c>
      <c r="BV42" s="201">
        <v>0</v>
      </c>
      <c r="BW42" s="200" t="s">
        <v>348</v>
      </c>
      <c r="BX42" s="201" t="s">
        <v>348</v>
      </c>
      <c r="BY42" s="201" t="s">
        <v>348</v>
      </c>
      <c r="BZ42" s="203">
        <v>3703874</v>
      </c>
      <c r="CA42" s="201" t="s">
        <v>348</v>
      </c>
      <c r="CB42" s="561">
        <v>0.20676644387981502</v>
      </c>
      <c r="CC42" s="200" t="s">
        <v>362</v>
      </c>
      <c r="CD42" s="561">
        <v>1</v>
      </c>
      <c r="CE42" s="200" t="s">
        <v>363</v>
      </c>
      <c r="CF42" s="561">
        <v>0.99999978583683291</v>
      </c>
      <c r="CG42" s="200" t="s">
        <v>364</v>
      </c>
      <c r="CH42" s="558" t="s">
        <v>347</v>
      </c>
      <c r="CI42" s="200" t="s">
        <v>363</v>
      </c>
      <c r="CJ42" s="200" t="s">
        <v>616</v>
      </c>
      <c r="CK42" s="200" t="s">
        <v>1262</v>
      </c>
      <c r="CL42" s="200" t="s">
        <v>347</v>
      </c>
      <c r="CM42" s="414" t="s">
        <v>348</v>
      </c>
      <c r="CN42" s="562" t="s">
        <v>343</v>
      </c>
      <c r="CO42" s="415" t="s">
        <v>1263</v>
      </c>
      <c r="CP42" s="308"/>
      <c r="CQ42" s="311" t="s">
        <v>343</v>
      </c>
      <c r="CR42" s="206" t="s">
        <v>343</v>
      </c>
      <c r="CS42" s="206" t="s">
        <v>343</v>
      </c>
      <c r="CT42" s="206" t="s">
        <v>343</v>
      </c>
      <c r="CU42" s="206" t="s">
        <v>343</v>
      </c>
      <c r="CV42" s="206" t="s">
        <v>343</v>
      </c>
      <c r="CW42" s="206" t="s">
        <v>343</v>
      </c>
      <c r="CX42" s="206" t="s">
        <v>343</v>
      </c>
      <c r="CY42" s="206" t="s">
        <v>343</v>
      </c>
      <c r="CZ42" s="206" t="s">
        <v>343</v>
      </c>
      <c r="DA42" s="206" t="s">
        <v>347</v>
      </c>
      <c r="DB42" s="206" t="s">
        <v>347</v>
      </c>
      <c r="DC42" s="241" t="s">
        <v>343</v>
      </c>
      <c r="DD42" s="241" t="s">
        <v>343</v>
      </c>
      <c r="DE42" s="241" t="s">
        <v>343</v>
      </c>
      <c r="DF42" s="241" t="s">
        <v>343</v>
      </c>
      <c r="DG42" s="241" t="s">
        <v>343</v>
      </c>
      <c r="DH42" s="241" t="s">
        <v>343</v>
      </c>
      <c r="DI42" s="241" t="s">
        <v>343</v>
      </c>
      <c r="DJ42" s="241" t="s">
        <v>347</v>
      </c>
      <c r="DK42" s="241" t="s">
        <v>343</v>
      </c>
      <c r="DL42" s="241" t="s">
        <v>343</v>
      </c>
      <c r="DM42" s="241" t="s">
        <v>343</v>
      </c>
      <c r="DN42" s="241" t="s">
        <v>347</v>
      </c>
      <c r="DO42" s="241" t="s">
        <v>343</v>
      </c>
      <c r="DP42" s="241" t="s">
        <v>343</v>
      </c>
      <c r="DQ42" s="241" t="s">
        <v>343</v>
      </c>
      <c r="DR42" s="241" t="s">
        <v>343</v>
      </c>
      <c r="DS42" s="241" t="s">
        <v>343</v>
      </c>
      <c r="DT42" s="241" t="s">
        <v>343</v>
      </c>
      <c r="DU42" s="241" t="s">
        <v>343</v>
      </c>
      <c r="DV42" s="241" t="s">
        <v>343</v>
      </c>
      <c r="DW42" s="241" t="s">
        <v>347</v>
      </c>
      <c r="DX42" s="241" t="s">
        <v>347</v>
      </c>
      <c r="DY42" s="241" t="s">
        <v>343</v>
      </c>
      <c r="DZ42" s="241" t="s">
        <v>347</v>
      </c>
      <c r="EA42" s="242" t="s">
        <v>343</v>
      </c>
      <c r="EB42" s="242" t="s">
        <v>347</v>
      </c>
      <c r="EC42" s="242" t="s">
        <v>343</v>
      </c>
      <c r="ED42" s="242" t="s">
        <v>347</v>
      </c>
      <c r="EE42" s="242" t="s">
        <v>347</v>
      </c>
      <c r="EF42" s="242" t="s">
        <v>343</v>
      </c>
      <c r="EG42" s="242" t="s">
        <v>347</v>
      </c>
      <c r="EH42" s="242" t="s">
        <v>347</v>
      </c>
      <c r="EI42" s="242" t="s">
        <v>347</v>
      </c>
      <c r="EJ42" s="242" t="s">
        <v>347</v>
      </c>
      <c r="EK42" s="242" t="s">
        <v>347</v>
      </c>
      <c r="EL42" s="242" t="s">
        <v>347</v>
      </c>
      <c r="EM42" s="307" t="s">
        <v>1264</v>
      </c>
      <c r="EN42" s="269"/>
      <c r="EO42" s="756" t="s">
        <v>343</v>
      </c>
      <c r="EP42" s="204" t="s">
        <v>1265</v>
      </c>
      <c r="EQ42" s="204" t="s">
        <v>1266</v>
      </c>
      <c r="ER42" s="563" t="s">
        <v>347</v>
      </c>
      <c r="ES42" s="563" t="s">
        <v>343</v>
      </c>
      <c r="ET42" s="563" t="s">
        <v>347</v>
      </c>
      <c r="EU42" s="204" t="s">
        <v>348</v>
      </c>
      <c r="EV42" s="204" t="s">
        <v>348</v>
      </c>
      <c r="EW42" s="563" t="s">
        <v>347</v>
      </c>
      <c r="EX42" s="204" t="s">
        <v>348</v>
      </c>
      <c r="EY42" s="563" t="s">
        <v>343</v>
      </c>
      <c r="EZ42" s="204" t="s">
        <v>1267</v>
      </c>
      <c r="FA42" s="563" t="s">
        <v>372</v>
      </c>
      <c r="FB42" s="563" t="s">
        <v>463</v>
      </c>
      <c r="FC42" s="563" t="s">
        <v>372</v>
      </c>
      <c r="FD42" s="563" t="s">
        <v>463</v>
      </c>
      <c r="FE42" s="563" t="s">
        <v>463</v>
      </c>
      <c r="FF42" s="563" t="s">
        <v>463</v>
      </c>
      <c r="FG42" s="563" t="s">
        <v>463</v>
      </c>
      <c r="FH42" s="563" t="s">
        <v>463</v>
      </c>
      <c r="FI42" s="563" t="s">
        <v>372</v>
      </c>
      <c r="FJ42" s="563" t="s">
        <v>436</v>
      </c>
      <c r="FK42" s="563" t="s">
        <v>373</v>
      </c>
      <c r="FL42" s="563" t="s">
        <v>1268</v>
      </c>
      <c r="FM42" s="563" t="s">
        <v>375</v>
      </c>
      <c r="FN42" s="563" t="s">
        <v>375</v>
      </c>
      <c r="FO42" s="563" t="s">
        <v>372</v>
      </c>
      <c r="FP42" s="563" t="s">
        <v>436</v>
      </c>
      <c r="FQ42" s="204" t="s">
        <v>348</v>
      </c>
      <c r="FR42" s="563" t="s">
        <v>347</v>
      </c>
      <c r="FS42" s="555" t="s">
        <v>348</v>
      </c>
      <c r="FT42" s="555" t="s">
        <v>348</v>
      </c>
      <c r="FU42" s="563" t="s">
        <v>347</v>
      </c>
      <c r="FV42" s="555" t="s">
        <v>348</v>
      </c>
      <c r="FW42" s="555" t="s">
        <v>348</v>
      </c>
      <c r="FX42" s="563" t="s">
        <v>347</v>
      </c>
      <c r="FY42" s="555" t="s">
        <v>348</v>
      </c>
      <c r="FZ42" s="556" t="s">
        <v>348</v>
      </c>
      <c r="GA42" s="563" t="s">
        <v>347</v>
      </c>
      <c r="GB42" s="563" t="s">
        <v>347</v>
      </c>
      <c r="GC42" s="563" t="s">
        <v>373</v>
      </c>
      <c r="GD42" s="563" t="s">
        <v>373</v>
      </c>
      <c r="GE42" s="563" t="s">
        <v>343</v>
      </c>
      <c r="GF42" s="563" t="s">
        <v>343</v>
      </c>
      <c r="GG42" s="563" t="s">
        <v>343</v>
      </c>
      <c r="GH42" s="563" t="s">
        <v>343</v>
      </c>
      <c r="GI42" s="563" t="s">
        <v>343</v>
      </c>
      <c r="GJ42" s="563" t="s">
        <v>343</v>
      </c>
      <c r="GK42" s="563" t="s">
        <v>343</v>
      </c>
      <c r="GL42" s="563" t="s">
        <v>343</v>
      </c>
      <c r="GM42" s="563" t="s">
        <v>347</v>
      </c>
      <c r="GN42" s="563" t="s">
        <v>347</v>
      </c>
      <c r="GO42" s="563" t="s">
        <v>373</v>
      </c>
      <c r="GP42" s="564">
        <v>2010</v>
      </c>
      <c r="GQ42" s="205" t="s">
        <v>1269</v>
      </c>
      <c r="GR42" s="205" t="s">
        <v>1270</v>
      </c>
      <c r="GS42" s="564">
        <v>2013</v>
      </c>
      <c r="GT42" s="564" t="s">
        <v>343</v>
      </c>
      <c r="GU42" s="564" t="s">
        <v>347</v>
      </c>
      <c r="GV42" s="564" t="s">
        <v>343</v>
      </c>
      <c r="GW42" s="564" t="s">
        <v>347</v>
      </c>
      <c r="GX42" s="313" t="s">
        <v>348</v>
      </c>
      <c r="GY42" s="553"/>
      <c r="GZ42" s="565" t="s">
        <v>347</v>
      </c>
      <c r="HA42" s="565" t="s">
        <v>347</v>
      </c>
      <c r="HB42" s="565" t="s">
        <v>347</v>
      </c>
      <c r="HC42" s="565" t="s">
        <v>347</v>
      </c>
      <c r="HD42" s="565" t="s">
        <v>347</v>
      </c>
      <c r="HE42" s="565" t="s">
        <v>347</v>
      </c>
      <c r="HF42" s="565" t="s">
        <v>347</v>
      </c>
      <c r="HG42" s="565" t="s">
        <v>373</v>
      </c>
      <c r="HH42" s="565" t="s">
        <v>347</v>
      </c>
      <c r="HI42" s="565" t="s">
        <v>507</v>
      </c>
      <c r="HJ42" s="239" t="s">
        <v>1271</v>
      </c>
      <c r="HK42" s="565" t="s">
        <v>347</v>
      </c>
      <c r="HL42" s="641" t="s">
        <v>347</v>
      </c>
      <c r="HM42" s="655"/>
      <c r="HN42" s="693" t="str">
        <f>IF(ISBLANK('Rwanda 2015'!$G$157),"",'Rwanda 2015'!$G$157)</f>
        <v>There were successes in commodity security in the country- stock out were avoided as much as possible at all supply chain levels. The overall reporting rate is 100% at district pharmacy (DP) level and over 90% for service delivery points. The stock out rate for contraceptives is below 5% for both service delivery points  (SDPs) and DPs. However, it is still a challenge to double check the data from health facilities, especially when the discrepancies occur during compilation of stock from different supply chain levels.</v>
      </c>
      <c r="HO42" s="566" t="s">
        <v>466</v>
      </c>
    </row>
    <row r="43" spans="1:223" ht="39.950000000000003" customHeight="1">
      <c r="A43" s="778" t="s">
        <v>1272</v>
      </c>
      <c r="B43" s="694"/>
      <c r="C43" s="672" t="s">
        <v>343</v>
      </c>
      <c r="D43" s="240" t="s">
        <v>1273</v>
      </c>
      <c r="E43" s="673" t="s">
        <v>343</v>
      </c>
      <c r="F43" s="240" t="s">
        <v>1274</v>
      </c>
      <c r="G43" s="673" t="s">
        <v>343</v>
      </c>
      <c r="H43" s="240" t="s">
        <v>1275</v>
      </c>
      <c r="I43" s="673" t="s">
        <v>343</v>
      </c>
      <c r="J43" s="240" t="s">
        <v>1276</v>
      </c>
      <c r="K43" s="673" t="s">
        <v>343</v>
      </c>
      <c r="L43" s="240" t="s">
        <v>1277</v>
      </c>
      <c r="M43" s="673" t="s">
        <v>343</v>
      </c>
      <c r="N43" s="240" t="s">
        <v>1278</v>
      </c>
      <c r="O43" s="673" t="s">
        <v>343</v>
      </c>
      <c r="P43" s="240" t="s">
        <v>1279</v>
      </c>
      <c r="Q43" s="673" t="s">
        <v>343</v>
      </c>
      <c r="R43" s="240" t="s">
        <v>1280</v>
      </c>
      <c r="S43" s="673" t="s">
        <v>343</v>
      </c>
      <c r="T43" s="240" t="s">
        <v>1281</v>
      </c>
      <c r="U43" s="673" t="s">
        <v>347</v>
      </c>
      <c r="V43" s="554" t="s">
        <v>348</v>
      </c>
      <c r="W43" s="673" t="s">
        <v>416</v>
      </c>
      <c r="X43" s="673" t="s">
        <v>343</v>
      </c>
      <c r="Y43" s="673" t="s">
        <v>343</v>
      </c>
      <c r="Z43" s="240" t="s">
        <v>1282</v>
      </c>
      <c r="AA43" s="288" t="s">
        <v>1283</v>
      </c>
      <c r="AB43" s="243"/>
      <c r="AC43" s="557" t="s">
        <v>356</v>
      </c>
      <c r="AD43" s="558" t="s">
        <v>357</v>
      </c>
      <c r="AE43" s="201">
        <v>3000000</v>
      </c>
      <c r="AF43" s="558" t="s">
        <v>1284</v>
      </c>
      <c r="AG43" s="558" t="s">
        <v>1285</v>
      </c>
      <c r="AH43" s="200" t="s">
        <v>1279</v>
      </c>
      <c r="AI43" s="558" t="s">
        <v>343</v>
      </c>
      <c r="AJ43" s="559" t="s">
        <v>343</v>
      </c>
      <c r="AK43" s="201">
        <v>250000</v>
      </c>
      <c r="AL43" s="558" t="s">
        <v>406</v>
      </c>
      <c r="AM43" s="200" t="s">
        <v>1286</v>
      </c>
      <c r="AN43" s="200" t="s">
        <v>1287</v>
      </c>
      <c r="AO43" s="201">
        <v>0</v>
      </c>
      <c r="AP43" s="558" t="s">
        <v>348</v>
      </c>
      <c r="AQ43" s="200" t="s">
        <v>348</v>
      </c>
      <c r="AR43" s="200" t="s">
        <v>348</v>
      </c>
      <c r="AS43" s="203">
        <v>250000</v>
      </c>
      <c r="AT43" s="200" t="s">
        <v>348</v>
      </c>
      <c r="AU43" s="558" t="s">
        <v>343</v>
      </c>
      <c r="AV43" s="558" t="s">
        <v>343</v>
      </c>
      <c r="AW43" s="200" t="s">
        <v>348</v>
      </c>
      <c r="AX43" s="201">
        <v>96000</v>
      </c>
      <c r="AY43" s="560" t="s">
        <v>406</v>
      </c>
      <c r="AZ43" s="201" t="s">
        <v>1288</v>
      </c>
      <c r="BA43" s="200" t="s">
        <v>1289</v>
      </c>
      <c r="BB43" s="558" t="s">
        <v>347</v>
      </c>
      <c r="BC43" s="201" t="s">
        <v>348</v>
      </c>
      <c r="BD43" s="201">
        <v>0</v>
      </c>
      <c r="BE43" s="560" t="s">
        <v>406</v>
      </c>
      <c r="BF43" s="201" t="s">
        <v>348</v>
      </c>
      <c r="BG43" s="200" t="s">
        <v>348</v>
      </c>
      <c r="BH43" s="203">
        <v>96000</v>
      </c>
      <c r="BI43" s="200" t="s">
        <v>348</v>
      </c>
      <c r="BJ43" s="558" t="s">
        <v>343</v>
      </c>
      <c r="BK43" s="201" t="s">
        <v>1290</v>
      </c>
      <c r="BL43" s="201">
        <v>1194518.8</v>
      </c>
      <c r="BM43" s="559" t="s">
        <v>406</v>
      </c>
      <c r="BN43" s="201" t="s">
        <v>1291</v>
      </c>
      <c r="BO43" s="200" t="s">
        <v>1292</v>
      </c>
      <c r="BP43" s="558" t="s">
        <v>347</v>
      </c>
      <c r="BQ43" s="201">
        <v>0</v>
      </c>
      <c r="BR43" s="560" t="s">
        <v>348</v>
      </c>
      <c r="BS43" s="202" t="s">
        <v>348</v>
      </c>
      <c r="BT43" s="201" t="s">
        <v>348</v>
      </c>
      <c r="BU43" s="558" t="s">
        <v>347</v>
      </c>
      <c r="BV43" s="201">
        <v>0</v>
      </c>
      <c r="BW43" s="200" t="s">
        <v>348</v>
      </c>
      <c r="BX43" s="201" t="s">
        <v>348</v>
      </c>
      <c r="BY43" s="201" t="s">
        <v>348</v>
      </c>
      <c r="BZ43" s="203">
        <v>1194518.8</v>
      </c>
      <c r="CA43" s="201" t="s">
        <v>348</v>
      </c>
      <c r="CB43" s="561">
        <v>7.4388687712259594E-2</v>
      </c>
      <c r="CC43" s="200" t="s">
        <v>362</v>
      </c>
      <c r="CD43" s="561">
        <v>1</v>
      </c>
      <c r="CE43" s="200" t="s">
        <v>363</v>
      </c>
      <c r="CF43" s="561">
        <v>0.43017293333333334</v>
      </c>
      <c r="CG43" s="200" t="s">
        <v>364</v>
      </c>
      <c r="CH43" s="558" t="s">
        <v>348</v>
      </c>
      <c r="CI43" s="200" t="s">
        <v>363</v>
      </c>
      <c r="CJ43" s="200" t="s">
        <v>426</v>
      </c>
      <c r="CK43" s="200" t="s">
        <v>1293</v>
      </c>
      <c r="CL43" s="200" t="s">
        <v>343</v>
      </c>
      <c r="CM43" s="414" t="s">
        <v>348</v>
      </c>
      <c r="CN43" s="562" t="s">
        <v>343</v>
      </c>
      <c r="CO43" s="415" t="s">
        <v>1294</v>
      </c>
      <c r="CP43" s="308"/>
      <c r="CQ43" s="311" t="s">
        <v>343</v>
      </c>
      <c r="CR43" s="206" t="s">
        <v>343</v>
      </c>
      <c r="CS43" s="206" t="s">
        <v>343</v>
      </c>
      <c r="CT43" s="206" t="s">
        <v>343</v>
      </c>
      <c r="CU43" s="206" t="s">
        <v>343</v>
      </c>
      <c r="CV43" s="206" t="s">
        <v>343</v>
      </c>
      <c r="CW43" s="206" t="s">
        <v>343</v>
      </c>
      <c r="CX43" s="206" t="s">
        <v>343</v>
      </c>
      <c r="CY43" s="206" t="s">
        <v>343</v>
      </c>
      <c r="CZ43" s="206" t="s">
        <v>343</v>
      </c>
      <c r="DA43" s="206" t="s">
        <v>347</v>
      </c>
      <c r="DB43" s="206" t="s">
        <v>348</v>
      </c>
      <c r="DC43" s="241" t="s">
        <v>343</v>
      </c>
      <c r="DD43" s="241" t="s">
        <v>343</v>
      </c>
      <c r="DE43" s="241" t="s">
        <v>343</v>
      </c>
      <c r="DF43" s="241" t="s">
        <v>343</v>
      </c>
      <c r="DG43" s="241" t="s">
        <v>343</v>
      </c>
      <c r="DH43" s="241" t="s">
        <v>343</v>
      </c>
      <c r="DI43" s="241" t="s">
        <v>343</v>
      </c>
      <c r="DJ43" s="241" t="s">
        <v>343</v>
      </c>
      <c r="DK43" s="241" t="s">
        <v>343</v>
      </c>
      <c r="DL43" s="241" t="s">
        <v>343</v>
      </c>
      <c r="DM43" s="241" t="s">
        <v>343</v>
      </c>
      <c r="DN43" s="241" t="s">
        <v>348</v>
      </c>
      <c r="DO43" s="241" t="s">
        <v>343</v>
      </c>
      <c r="DP43" s="241" t="s">
        <v>343</v>
      </c>
      <c r="DQ43" s="241" t="s">
        <v>343</v>
      </c>
      <c r="DR43" s="241" t="s">
        <v>343</v>
      </c>
      <c r="DS43" s="241" t="s">
        <v>343</v>
      </c>
      <c r="DT43" s="241" t="s">
        <v>343</v>
      </c>
      <c r="DU43" s="241" t="s">
        <v>343</v>
      </c>
      <c r="DV43" s="241" t="s">
        <v>343</v>
      </c>
      <c r="DW43" s="241" t="s">
        <v>347</v>
      </c>
      <c r="DX43" s="241" t="s">
        <v>347</v>
      </c>
      <c r="DY43" s="241" t="s">
        <v>343</v>
      </c>
      <c r="DZ43" s="241" t="s">
        <v>348</v>
      </c>
      <c r="EA43" s="242" t="s">
        <v>343</v>
      </c>
      <c r="EB43" s="242" t="s">
        <v>343</v>
      </c>
      <c r="EC43" s="242" t="s">
        <v>343</v>
      </c>
      <c r="ED43" s="242" t="s">
        <v>347</v>
      </c>
      <c r="EE43" s="242" t="s">
        <v>347</v>
      </c>
      <c r="EF43" s="242" t="s">
        <v>343</v>
      </c>
      <c r="EG43" s="242" t="s">
        <v>343</v>
      </c>
      <c r="EH43" s="242" t="s">
        <v>347</v>
      </c>
      <c r="EI43" s="242" t="s">
        <v>347</v>
      </c>
      <c r="EJ43" s="242" t="s">
        <v>347</v>
      </c>
      <c r="EK43" s="242" t="s">
        <v>347</v>
      </c>
      <c r="EL43" s="242" t="s">
        <v>348</v>
      </c>
      <c r="EM43" s="307" t="s">
        <v>1295</v>
      </c>
      <c r="EN43" s="269"/>
      <c r="EO43" s="756" t="s">
        <v>343</v>
      </c>
      <c r="EP43" s="204" t="s">
        <v>1296</v>
      </c>
      <c r="EQ43" s="204" t="s">
        <v>582</v>
      </c>
      <c r="ER43" s="563" t="s">
        <v>343</v>
      </c>
      <c r="ES43" s="563" t="s">
        <v>343</v>
      </c>
      <c r="ET43" s="563" t="s">
        <v>343</v>
      </c>
      <c r="EU43" s="204" t="s">
        <v>670</v>
      </c>
      <c r="EV43" s="204" t="s">
        <v>1297</v>
      </c>
      <c r="EW43" s="563" t="s">
        <v>343</v>
      </c>
      <c r="EX43" s="204" t="s">
        <v>1298</v>
      </c>
      <c r="EY43" s="563" t="s">
        <v>343</v>
      </c>
      <c r="EZ43" s="204" t="s">
        <v>1299</v>
      </c>
      <c r="FA43" s="563" t="s">
        <v>372</v>
      </c>
      <c r="FB43" s="563" t="s">
        <v>539</v>
      </c>
      <c r="FC43" s="563" t="s">
        <v>436</v>
      </c>
      <c r="FD43" s="563" t="s">
        <v>539</v>
      </c>
      <c r="FE43" s="563" t="s">
        <v>374</v>
      </c>
      <c r="FF43" s="563" t="s">
        <v>463</v>
      </c>
      <c r="FG43" s="563" t="s">
        <v>374</v>
      </c>
      <c r="FH43" s="563" t="s">
        <v>463</v>
      </c>
      <c r="FI43" s="563" t="s">
        <v>372</v>
      </c>
      <c r="FJ43" s="563" t="s">
        <v>539</v>
      </c>
      <c r="FK43" s="563" t="s">
        <v>436</v>
      </c>
      <c r="FL43" s="563" t="s">
        <v>539</v>
      </c>
      <c r="FM43" s="563" t="s">
        <v>375</v>
      </c>
      <c r="FN43" s="563" t="s">
        <v>375</v>
      </c>
      <c r="FO43" s="563" t="s">
        <v>372</v>
      </c>
      <c r="FP43" s="563" t="s">
        <v>539</v>
      </c>
      <c r="FQ43" s="204" t="s">
        <v>348</v>
      </c>
      <c r="FR43" s="563" t="s">
        <v>347</v>
      </c>
      <c r="FS43" s="555" t="s">
        <v>348</v>
      </c>
      <c r="FT43" s="555" t="s">
        <v>348</v>
      </c>
      <c r="FU43" s="563" t="s">
        <v>347</v>
      </c>
      <c r="FV43" s="555" t="s">
        <v>348</v>
      </c>
      <c r="FW43" s="555" t="s">
        <v>348</v>
      </c>
      <c r="FX43" s="563" t="s">
        <v>347</v>
      </c>
      <c r="FY43" s="555" t="s">
        <v>348</v>
      </c>
      <c r="FZ43" s="556" t="s">
        <v>348</v>
      </c>
      <c r="GA43" s="563" t="s">
        <v>343</v>
      </c>
      <c r="GB43" s="563" t="s">
        <v>343</v>
      </c>
      <c r="GC43" s="563" t="s">
        <v>343</v>
      </c>
      <c r="GD43" s="563" t="s">
        <v>1300</v>
      </c>
      <c r="GE43" s="563" t="s">
        <v>343</v>
      </c>
      <c r="GF43" s="563" t="s">
        <v>343</v>
      </c>
      <c r="GG43" s="563" t="s">
        <v>343</v>
      </c>
      <c r="GH43" s="563" t="s">
        <v>343</v>
      </c>
      <c r="GI43" s="563" t="s">
        <v>343</v>
      </c>
      <c r="GJ43" s="563" t="s">
        <v>343</v>
      </c>
      <c r="GK43" s="563" t="s">
        <v>343</v>
      </c>
      <c r="GL43" s="563" t="s">
        <v>343</v>
      </c>
      <c r="GM43" s="563" t="s">
        <v>343</v>
      </c>
      <c r="GN43" s="563" t="s">
        <v>343</v>
      </c>
      <c r="GO43" s="563" t="s">
        <v>1301</v>
      </c>
      <c r="GP43" s="564">
        <v>2014</v>
      </c>
      <c r="GQ43" s="205" t="s">
        <v>464</v>
      </c>
      <c r="GR43" s="205" t="s">
        <v>348</v>
      </c>
      <c r="GS43" s="564">
        <v>2013</v>
      </c>
      <c r="GT43" s="564" t="s">
        <v>343</v>
      </c>
      <c r="GU43" s="564" t="s">
        <v>347</v>
      </c>
      <c r="GV43" s="564" t="s">
        <v>347</v>
      </c>
      <c r="GW43" s="564" t="s">
        <v>347</v>
      </c>
      <c r="GX43" s="313" t="s">
        <v>348</v>
      </c>
      <c r="GY43" s="553"/>
      <c r="GZ43" s="565" t="s">
        <v>347</v>
      </c>
      <c r="HA43" s="565" t="s">
        <v>347</v>
      </c>
      <c r="HB43" s="565" t="s">
        <v>347</v>
      </c>
      <c r="HC43" s="565" t="s">
        <v>347</v>
      </c>
      <c r="HD43" s="565" t="s">
        <v>347</v>
      </c>
      <c r="HE43" s="565" t="s">
        <v>347</v>
      </c>
      <c r="HF43" s="565" t="s">
        <v>347</v>
      </c>
      <c r="HG43" s="565" t="s">
        <v>347</v>
      </c>
      <c r="HH43" s="565" t="s">
        <v>347</v>
      </c>
      <c r="HI43" s="565" t="s">
        <v>406</v>
      </c>
      <c r="HJ43" s="239" t="s">
        <v>1302</v>
      </c>
      <c r="HK43" s="565" t="s">
        <v>343</v>
      </c>
      <c r="HL43" s="641" t="s">
        <v>347</v>
      </c>
      <c r="HM43" s="655"/>
      <c r="HN43" s="693" t="str">
        <f>IF(ISBLANK('Senegal 2015'!$G$157),"",'Senegal 2015'!$G$157)</f>
        <v>Family Planning campaign continues to improve Family Planning use and the service provision of contraceptives and logistics supervision and contraceptive distribution through the lower level has decreased product stock out.</v>
      </c>
      <c r="HO43" s="566" t="s">
        <v>466</v>
      </c>
    </row>
    <row r="44" spans="1:223" ht="39.950000000000003" customHeight="1">
      <c r="A44" s="778" t="s">
        <v>1303</v>
      </c>
      <c r="B44" s="694"/>
      <c r="C44" s="672" t="s">
        <v>343</v>
      </c>
      <c r="D44" s="240" t="s">
        <v>1304</v>
      </c>
      <c r="E44" s="673" t="s">
        <v>343</v>
      </c>
      <c r="F44" s="240" t="s">
        <v>1305</v>
      </c>
      <c r="G44" s="673" t="s">
        <v>343</v>
      </c>
      <c r="H44" s="240" t="s">
        <v>1306</v>
      </c>
      <c r="I44" s="673" t="s">
        <v>347</v>
      </c>
      <c r="J44" s="554" t="s">
        <v>348</v>
      </c>
      <c r="K44" s="673" t="s">
        <v>343</v>
      </c>
      <c r="L44" s="240" t="s">
        <v>1307</v>
      </c>
      <c r="M44" s="673" t="s">
        <v>343</v>
      </c>
      <c r="N44" s="240" t="s">
        <v>1308</v>
      </c>
      <c r="O44" s="673" t="s">
        <v>343</v>
      </c>
      <c r="P44" s="240" t="s">
        <v>1309</v>
      </c>
      <c r="Q44" s="673" t="s">
        <v>343</v>
      </c>
      <c r="R44" s="240" t="s">
        <v>1310</v>
      </c>
      <c r="S44" s="673" t="s">
        <v>343</v>
      </c>
      <c r="T44" s="240" t="s">
        <v>1311</v>
      </c>
      <c r="U44" s="673" t="s">
        <v>343</v>
      </c>
      <c r="V44" s="240" t="s">
        <v>1312</v>
      </c>
      <c r="W44" s="673" t="s">
        <v>354</v>
      </c>
      <c r="X44" s="673" t="s">
        <v>347</v>
      </c>
      <c r="Y44" s="673" t="s">
        <v>347</v>
      </c>
      <c r="Z44" s="240" t="s">
        <v>373</v>
      </c>
      <c r="AA44" s="288" t="s">
        <v>373</v>
      </c>
      <c r="AB44" s="243"/>
      <c r="AC44" s="557" t="s">
        <v>356</v>
      </c>
      <c r="AD44" s="558" t="s">
        <v>357</v>
      </c>
      <c r="AE44" s="201">
        <v>875000</v>
      </c>
      <c r="AF44" s="558" t="s">
        <v>452</v>
      </c>
      <c r="AG44" s="558" t="s">
        <v>453</v>
      </c>
      <c r="AH44" s="200" t="s">
        <v>1313</v>
      </c>
      <c r="AI44" s="558" t="s">
        <v>343</v>
      </c>
      <c r="AJ44" s="559" t="s">
        <v>343</v>
      </c>
      <c r="AK44" s="201">
        <v>103142</v>
      </c>
      <c r="AL44" s="558" t="s">
        <v>507</v>
      </c>
      <c r="AM44" s="200" t="s">
        <v>1314</v>
      </c>
      <c r="AN44" s="200" t="s">
        <v>348</v>
      </c>
      <c r="AO44" s="201">
        <v>0</v>
      </c>
      <c r="AP44" s="558" t="s">
        <v>348</v>
      </c>
      <c r="AQ44" s="200" t="s">
        <v>348</v>
      </c>
      <c r="AR44" s="200" t="s">
        <v>348</v>
      </c>
      <c r="AS44" s="203">
        <v>103142</v>
      </c>
      <c r="AT44" s="200" t="s">
        <v>348</v>
      </c>
      <c r="AU44" s="558" t="s">
        <v>347</v>
      </c>
      <c r="AV44" s="558" t="s">
        <v>347</v>
      </c>
      <c r="AW44" s="200" t="s">
        <v>348</v>
      </c>
      <c r="AX44" s="201">
        <v>0</v>
      </c>
      <c r="AY44" s="560" t="s">
        <v>348</v>
      </c>
      <c r="AZ44" s="201" t="s">
        <v>348</v>
      </c>
      <c r="BA44" s="200" t="s">
        <v>1315</v>
      </c>
      <c r="BB44" s="558" t="s">
        <v>347</v>
      </c>
      <c r="BC44" s="201" t="s">
        <v>348</v>
      </c>
      <c r="BD44" s="201">
        <v>0</v>
      </c>
      <c r="BE44" s="560" t="s">
        <v>348</v>
      </c>
      <c r="BF44" s="201" t="s">
        <v>348</v>
      </c>
      <c r="BG44" s="200" t="s">
        <v>348</v>
      </c>
      <c r="BH44" s="203">
        <v>0</v>
      </c>
      <c r="BI44" s="200" t="s">
        <v>348</v>
      </c>
      <c r="BJ44" s="558" t="s">
        <v>343</v>
      </c>
      <c r="BK44" s="201" t="s">
        <v>1316</v>
      </c>
      <c r="BL44" s="201">
        <v>1303091</v>
      </c>
      <c r="BM44" s="559" t="s">
        <v>507</v>
      </c>
      <c r="BN44" s="201" t="s">
        <v>615</v>
      </c>
      <c r="BO44" s="200" t="s">
        <v>1317</v>
      </c>
      <c r="BP44" s="558" t="s">
        <v>347</v>
      </c>
      <c r="BQ44" s="201">
        <v>0</v>
      </c>
      <c r="BR44" s="560" t="s">
        <v>348</v>
      </c>
      <c r="BS44" s="202" t="s">
        <v>348</v>
      </c>
      <c r="BT44" s="201" t="s">
        <v>348</v>
      </c>
      <c r="BU44" s="558" t="s">
        <v>347</v>
      </c>
      <c r="BV44" s="201">
        <v>0</v>
      </c>
      <c r="BW44" s="200" t="s">
        <v>348</v>
      </c>
      <c r="BX44" s="201" t="s">
        <v>348</v>
      </c>
      <c r="BY44" s="201" t="s">
        <v>348</v>
      </c>
      <c r="BZ44" s="203">
        <v>1303091</v>
      </c>
      <c r="CA44" s="201" t="s">
        <v>348</v>
      </c>
      <c r="CB44" s="561">
        <v>0</v>
      </c>
      <c r="CC44" s="200" t="s">
        <v>362</v>
      </c>
      <c r="CD44" s="561">
        <v>0</v>
      </c>
      <c r="CE44" s="200" t="s">
        <v>363</v>
      </c>
      <c r="CF44" s="561">
        <v>1.4892468571428572</v>
      </c>
      <c r="CG44" s="200" t="s">
        <v>1318</v>
      </c>
      <c r="CH44" s="558" t="s">
        <v>348</v>
      </c>
      <c r="CI44" s="200" t="s">
        <v>363</v>
      </c>
      <c r="CJ44" s="200" t="s">
        <v>373</v>
      </c>
      <c r="CK44" s="200" t="s">
        <v>348</v>
      </c>
      <c r="CL44" s="200" t="s">
        <v>348</v>
      </c>
      <c r="CM44" s="414" t="s">
        <v>348</v>
      </c>
      <c r="CN44" s="562" t="s">
        <v>360</v>
      </c>
      <c r="CO44" s="415" t="s">
        <v>348</v>
      </c>
      <c r="CP44" s="308"/>
      <c r="CQ44" s="311" t="s">
        <v>343</v>
      </c>
      <c r="CR44" s="206" t="s">
        <v>343</v>
      </c>
      <c r="CS44" s="206" t="s">
        <v>343</v>
      </c>
      <c r="CT44" s="206" t="s">
        <v>343</v>
      </c>
      <c r="CU44" s="206" t="s">
        <v>343</v>
      </c>
      <c r="CV44" s="206" t="s">
        <v>343</v>
      </c>
      <c r="CW44" s="206" t="s">
        <v>343</v>
      </c>
      <c r="CX44" s="206" t="s">
        <v>343</v>
      </c>
      <c r="CY44" s="206" t="s">
        <v>347</v>
      </c>
      <c r="CZ44" s="206" t="s">
        <v>347</v>
      </c>
      <c r="DA44" s="206" t="s">
        <v>347</v>
      </c>
      <c r="DB44" s="206" t="s">
        <v>641</v>
      </c>
      <c r="DC44" s="241" t="s">
        <v>343</v>
      </c>
      <c r="DD44" s="241" t="s">
        <v>343</v>
      </c>
      <c r="DE44" s="241" t="s">
        <v>343</v>
      </c>
      <c r="DF44" s="241" t="s">
        <v>343</v>
      </c>
      <c r="DG44" s="241" t="s">
        <v>343</v>
      </c>
      <c r="DH44" s="241" t="s">
        <v>343</v>
      </c>
      <c r="DI44" s="241" t="s">
        <v>343</v>
      </c>
      <c r="DJ44" s="241" t="s">
        <v>343</v>
      </c>
      <c r="DK44" s="241" t="s">
        <v>343</v>
      </c>
      <c r="DL44" s="241" t="s">
        <v>343</v>
      </c>
      <c r="DM44" s="241" t="s">
        <v>347</v>
      </c>
      <c r="DN44" s="241" t="s">
        <v>348</v>
      </c>
      <c r="DO44" s="241" t="s">
        <v>343</v>
      </c>
      <c r="DP44" s="241" t="s">
        <v>343</v>
      </c>
      <c r="DQ44" s="241" t="s">
        <v>343</v>
      </c>
      <c r="DR44" s="241" t="s">
        <v>343</v>
      </c>
      <c r="DS44" s="241" t="s">
        <v>343</v>
      </c>
      <c r="DT44" s="241" t="s">
        <v>343</v>
      </c>
      <c r="DU44" s="241" t="s">
        <v>343</v>
      </c>
      <c r="DV44" s="241" t="s">
        <v>343</v>
      </c>
      <c r="DW44" s="241" t="s">
        <v>343</v>
      </c>
      <c r="DX44" s="241" t="s">
        <v>343</v>
      </c>
      <c r="DY44" s="241" t="s">
        <v>347</v>
      </c>
      <c r="DZ44" s="241" t="s">
        <v>348</v>
      </c>
      <c r="EA44" s="242" t="s">
        <v>347</v>
      </c>
      <c r="EB44" s="242" t="s">
        <v>347</v>
      </c>
      <c r="EC44" s="242" t="s">
        <v>347</v>
      </c>
      <c r="ED44" s="242" t="s">
        <v>347</v>
      </c>
      <c r="EE44" s="242" t="s">
        <v>347</v>
      </c>
      <c r="EF44" s="242" t="s">
        <v>343</v>
      </c>
      <c r="EG44" s="242" t="s">
        <v>343</v>
      </c>
      <c r="EH44" s="242" t="s">
        <v>347</v>
      </c>
      <c r="EI44" s="242" t="s">
        <v>347</v>
      </c>
      <c r="EJ44" s="242" t="s">
        <v>347</v>
      </c>
      <c r="EK44" s="242" t="s">
        <v>347</v>
      </c>
      <c r="EL44" s="242" t="s">
        <v>348</v>
      </c>
      <c r="EM44" s="307" t="s">
        <v>348</v>
      </c>
      <c r="EN44" s="269"/>
      <c r="EO44" s="756" t="s">
        <v>343</v>
      </c>
      <c r="EP44" s="204" t="s">
        <v>1319</v>
      </c>
      <c r="EQ44" s="204" t="s">
        <v>1266</v>
      </c>
      <c r="ER44" s="563" t="s">
        <v>343</v>
      </c>
      <c r="ES44" s="563" t="s">
        <v>343</v>
      </c>
      <c r="ET44" s="563" t="s">
        <v>343</v>
      </c>
      <c r="EU44" s="204" t="s">
        <v>1320</v>
      </c>
      <c r="EV44" s="204" t="s">
        <v>1321</v>
      </c>
      <c r="EW44" s="563" t="s">
        <v>343</v>
      </c>
      <c r="EX44" s="204" t="s">
        <v>1322</v>
      </c>
      <c r="EY44" s="563" t="s">
        <v>343</v>
      </c>
      <c r="EZ44" s="204" t="s">
        <v>1323</v>
      </c>
      <c r="FA44" s="563" t="s">
        <v>539</v>
      </c>
      <c r="FB44" s="563" t="s">
        <v>539</v>
      </c>
      <c r="FC44" s="563" t="s">
        <v>539</v>
      </c>
      <c r="FD44" s="563" t="s">
        <v>539</v>
      </c>
      <c r="FE44" s="563" t="s">
        <v>463</v>
      </c>
      <c r="FF44" s="563" t="s">
        <v>463</v>
      </c>
      <c r="FG44" s="563" t="s">
        <v>463</v>
      </c>
      <c r="FH44" s="563" t="s">
        <v>463</v>
      </c>
      <c r="FI44" s="563" t="s">
        <v>372</v>
      </c>
      <c r="FJ44" s="563" t="s">
        <v>540</v>
      </c>
      <c r="FK44" s="563" t="s">
        <v>539</v>
      </c>
      <c r="FL44" s="563" t="s">
        <v>539</v>
      </c>
      <c r="FM44" s="563" t="s">
        <v>375</v>
      </c>
      <c r="FN44" s="563" t="s">
        <v>375</v>
      </c>
      <c r="FO44" s="563" t="s">
        <v>373</v>
      </c>
      <c r="FP44" s="563" t="s">
        <v>373</v>
      </c>
      <c r="FQ44" s="204" t="s">
        <v>348</v>
      </c>
      <c r="FR44" s="563" t="s">
        <v>347</v>
      </c>
      <c r="FS44" s="204" t="s">
        <v>348</v>
      </c>
      <c r="FT44" s="204" t="s">
        <v>348</v>
      </c>
      <c r="FU44" s="563" t="s">
        <v>343</v>
      </c>
      <c r="FV44" s="204" t="s">
        <v>1324</v>
      </c>
      <c r="FW44" s="204" t="s">
        <v>348</v>
      </c>
      <c r="FX44" s="563" t="s">
        <v>347</v>
      </c>
      <c r="FY44" s="555" t="s">
        <v>348</v>
      </c>
      <c r="FZ44" s="556" t="s">
        <v>348</v>
      </c>
      <c r="GA44" s="563" t="s">
        <v>347</v>
      </c>
      <c r="GB44" s="563" t="s">
        <v>347</v>
      </c>
      <c r="GC44" s="563" t="s">
        <v>373</v>
      </c>
      <c r="GD44" s="563" t="s">
        <v>1325</v>
      </c>
      <c r="GE44" s="563" t="s">
        <v>343</v>
      </c>
      <c r="GF44" s="563" t="s">
        <v>343</v>
      </c>
      <c r="GG44" s="563" t="s">
        <v>343</v>
      </c>
      <c r="GH44" s="563" t="s">
        <v>343</v>
      </c>
      <c r="GI44" s="563" t="s">
        <v>343</v>
      </c>
      <c r="GJ44" s="563" t="s">
        <v>343</v>
      </c>
      <c r="GK44" s="563" t="s">
        <v>343</v>
      </c>
      <c r="GL44" s="563" t="s">
        <v>343</v>
      </c>
      <c r="GM44" s="563" t="s">
        <v>347</v>
      </c>
      <c r="GN44" s="563" t="s">
        <v>343</v>
      </c>
      <c r="GO44" s="563" t="s">
        <v>373</v>
      </c>
      <c r="GP44" s="564" t="s">
        <v>1326</v>
      </c>
      <c r="GQ44" s="205" t="s">
        <v>1327</v>
      </c>
      <c r="GR44" s="205" t="s">
        <v>1328</v>
      </c>
      <c r="GS44" s="564">
        <v>2013</v>
      </c>
      <c r="GT44" s="564" t="s">
        <v>343</v>
      </c>
      <c r="GU44" s="564" t="s">
        <v>347</v>
      </c>
      <c r="GV44" s="564" t="s">
        <v>347</v>
      </c>
      <c r="GW44" s="564" t="s">
        <v>347</v>
      </c>
      <c r="GX44" s="313" t="s">
        <v>1329</v>
      </c>
      <c r="GY44" s="553"/>
      <c r="GZ44" s="565" t="s">
        <v>343</v>
      </c>
      <c r="HA44" s="565" t="s">
        <v>343</v>
      </c>
      <c r="HB44" s="565" t="s">
        <v>343</v>
      </c>
      <c r="HC44" s="565" t="s">
        <v>343</v>
      </c>
      <c r="HD44" s="565" t="s">
        <v>347</v>
      </c>
      <c r="HE44" s="565" t="s">
        <v>343</v>
      </c>
      <c r="HF44" s="565" t="s">
        <v>343</v>
      </c>
      <c r="HG44" s="565" t="s">
        <v>347</v>
      </c>
      <c r="HH44" s="565" t="s">
        <v>373</v>
      </c>
      <c r="HI44" s="565" t="s">
        <v>406</v>
      </c>
      <c r="HJ44" s="239" t="s">
        <v>1330</v>
      </c>
      <c r="HK44" s="565" t="s">
        <v>1331</v>
      </c>
      <c r="HL44" s="641" t="s">
        <v>343</v>
      </c>
      <c r="HM44" s="655"/>
      <c r="HN44" s="693" t="str">
        <f>IF(ISBLANK('Sierra Leone 2015'!$G$157),"",'Sierra Leone 2015'!$G$157)</f>
        <v xml:space="preserve">The annual GPRHCS survey could not be conducted in 2014 due to the  Ebola viral disease (EVD) outbreak. However, UNFPA conducted a rapid assessment to assess the impact of EVD outbreak on RMNCH service provision and utilization as well as health seeking behavior in December 2014-January 2015. Preliminary findings from the qualitative assessment shows that there was a challenge in supply of FP commodities to SDPs as most of the supply during the period was mostly focused on life saving drugs for Ebola viral disease. The logistic management in the country experienced several challenges in terms of the quick supply of essential drugs. Therefore less priority was given to other commodities including contraceptives which eventually resulted in stock out in several SDPs. Also the FP services were not available in different SDPs as they were closed due to high risk of infection for the health workers. According to the GPRHCS survey, by the end of 2013, 47.7% of SDPs reported stock outs of contraceptives during the last 6 months of 2013. However, by December 2014, nearly 71% of SDPs were reporting stock out of at least one contraceptive method. </v>
      </c>
      <c r="HO44" s="566" t="s">
        <v>466</v>
      </c>
    </row>
    <row r="45" spans="1:223" ht="39.950000000000003" customHeight="1">
      <c r="A45" s="778" t="s">
        <v>1332</v>
      </c>
      <c r="B45" s="599"/>
      <c r="C45" s="672" t="s">
        <v>343</v>
      </c>
      <c r="D45" s="240" t="s">
        <v>1333</v>
      </c>
      <c r="E45" s="673" t="s">
        <v>347</v>
      </c>
      <c r="F45" s="554" t="s">
        <v>348</v>
      </c>
      <c r="G45" s="673" t="s">
        <v>343</v>
      </c>
      <c r="H45" s="240" t="s">
        <v>1334</v>
      </c>
      <c r="I45" s="673" t="s">
        <v>343</v>
      </c>
      <c r="J45" s="240" t="s">
        <v>1335</v>
      </c>
      <c r="K45" s="673" t="s">
        <v>347</v>
      </c>
      <c r="L45" s="554" t="s">
        <v>348</v>
      </c>
      <c r="M45" s="673" t="s">
        <v>343</v>
      </c>
      <c r="N45" s="240" t="s">
        <v>1336</v>
      </c>
      <c r="O45" s="673" t="s">
        <v>343</v>
      </c>
      <c r="P45" s="240" t="s">
        <v>1337</v>
      </c>
      <c r="Q45" s="673" t="s">
        <v>343</v>
      </c>
      <c r="R45" s="240" t="s">
        <v>1338</v>
      </c>
      <c r="S45" s="673" t="s">
        <v>347</v>
      </c>
      <c r="T45" s="554" t="s">
        <v>348</v>
      </c>
      <c r="U45" s="673" t="s">
        <v>347</v>
      </c>
      <c r="V45" s="554" t="s">
        <v>348</v>
      </c>
      <c r="W45" s="675" t="s">
        <v>360</v>
      </c>
      <c r="X45" s="673" t="s">
        <v>360</v>
      </c>
      <c r="Y45" s="673" t="s">
        <v>343</v>
      </c>
      <c r="Z45" s="240" t="s">
        <v>1339</v>
      </c>
      <c r="AA45" s="288" t="s">
        <v>1340</v>
      </c>
      <c r="AB45" s="243"/>
      <c r="AC45" s="557" t="s">
        <v>852</v>
      </c>
      <c r="AD45" s="558" t="s">
        <v>853</v>
      </c>
      <c r="AE45" s="201" t="s">
        <v>1341</v>
      </c>
      <c r="AF45" s="558" t="s">
        <v>1284</v>
      </c>
      <c r="AG45" s="558" t="s">
        <v>1342</v>
      </c>
      <c r="AH45" s="200" t="s">
        <v>1343</v>
      </c>
      <c r="AI45" s="558" t="s">
        <v>343</v>
      </c>
      <c r="AJ45" s="559" t="s">
        <v>343</v>
      </c>
      <c r="AK45" s="201">
        <v>22907839.449999999</v>
      </c>
      <c r="AL45" s="558" t="s">
        <v>1344</v>
      </c>
      <c r="AM45" s="200" t="s">
        <v>1345</v>
      </c>
      <c r="AN45" s="200" t="s">
        <v>1346</v>
      </c>
      <c r="AO45" s="201">
        <v>0</v>
      </c>
      <c r="AP45" s="558" t="s">
        <v>348</v>
      </c>
      <c r="AQ45" s="200" t="s">
        <v>348</v>
      </c>
      <c r="AR45" s="200" t="s">
        <v>348</v>
      </c>
      <c r="AS45" s="203">
        <v>22907839.449999999</v>
      </c>
      <c r="AT45" s="200" t="s">
        <v>348</v>
      </c>
      <c r="AU45" s="558" t="s">
        <v>343</v>
      </c>
      <c r="AV45" s="558" t="s">
        <v>343</v>
      </c>
      <c r="AW45" s="200" t="s">
        <v>348</v>
      </c>
      <c r="AX45" s="201" t="s">
        <v>348</v>
      </c>
      <c r="AY45" s="560" t="s">
        <v>1347</v>
      </c>
      <c r="AZ45" s="201" t="s">
        <v>1348</v>
      </c>
      <c r="BA45" s="200" t="s">
        <v>1349</v>
      </c>
      <c r="BB45" s="558" t="s">
        <v>347</v>
      </c>
      <c r="BC45" s="201" t="s">
        <v>348</v>
      </c>
      <c r="BD45" s="201">
        <v>0</v>
      </c>
      <c r="BE45" s="560" t="s">
        <v>373</v>
      </c>
      <c r="BF45" s="201" t="s">
        <v>373</v>
      </c>
      <c r="BG45" s="200" t="s">
        <v>373</v>
      </c>
      <c r="BH45" s="203">
        <v>0</v>
      </c>
      <c r="BI45" s="200" t="s">
        <v>348</v>
      </c>
      <c r="BJ45" s="200" t="s">
        <v>343</v>
      </c>
      <c r="BK45" s="201" t="s">
        <v>1350</v>
      </c>
      <c r="BL45" s="201" t="s">
        <v>1351</v>
      </c>
      <c r="BM45" s="559" t="s">
        <v>348</v>
      </c>
      <c r="BN45" s="201" t="s">
        <v>348</v>
      </c>
      <c r="BO45" s="200" t="s">
        <v>348</v>
      </c>
      <c r="BP45" s="200" t="s">
        <v>347</v>
      </c>
      <c r="BQ45" s="201" t="s">
        <v>348</v>
      </c>
      <c r="BR45" s="560" t="s">
        <v>348</v>
      </c>
      <c r="BS45" s="202" t="s">
        <v>348</v>
      </c>
      <c r="BT45" s="201" t="s">
        <v>348</v>
      </c>
      <c r="BU45" s="200" t="s">
        <v>347</v>
      </c>
      <c r="BV45" s="201" t="s">
        <v>348</v>
      </c>
      <c r="BW45" s="200" t="s">
        <v>348</v>
      </c>
      <c r="BX45" s="201" t="s">
        <v>348</v>
      </c>
      <c r="BY45" s="201" t="s">
        <v>348</v>
      </c>
      <c r="BZ45" s="203" t="s">
        <v>361</v>
      </c>
      <c r="CA45" s="201" t="s">
        <v>348</v>
      </c>
      <c r="CB45" s="561" t="s">
        <v>361</v>
      </c>
      <c r="CC45" s="200" t="s">
        <v>1352</v>
      </c>
      <c r="CD45" s="561">
        <v>1</v>
      </c>
      <c r="CE45" s="200" t="s">
        <v>1353</v>
      </c>
      <c r="CF45" s="561" t="s">
        <v>1354</v>
      </c>
      <c r="CG45" s="200" t="s">
        <v>1355</v>
      </c>
      <c r="CH45" s="558" t="s">
        <v>347</v>
      </c>
      <c r="CI45" s="200" t="s">
        <v>363</v>
      </c>
      <c r="CJ45" s="200" t="s">
        <v>426</v>
      </c>
      <c r="CK45" s="200" t="s">
        <v>1338</v>
      </c>
      <c r="CL45" s="200" t="s">
        <v>347</v>
      </c>
      <c r="CM45" s="414" t="s">
        <v>348</v>
      </c>
      <c r="CN45" s="562" t="s">
        <v>343</v>
      </c>
      <c r="CO45" s="415" t="s">
        <v>1356</v>
      </c>
      <c r="CP45" s="308"/>
      <c r="CQ45" s="311" t="s">
        <v>343</v>
      </c>
      <c r="CR45" s="206" t="s">
        <v>343</v>
      </c>
      <c r="CS45" s="206" t="s">
        <v>343</v>
      </c>
      <c r="CT45" s="206" t="s">
        <v>343</v>
      </c>
      <c r="CU45" s="206" t="s">
        <v>347</v>
      </c>
      <c r="CV45" s="206" t="s">
        <v>343</v>
      </c>
      <c r="CW45" s="206" t="s">
        <v>343</v>
      </c>
      <c r="CX45" s="206" t="s">
        <v>347</v>
      </c>
      <c r="CY45" s="206" t="s">
        <v>347</v>
      </c>
      <c r="CZ45" s="206" t="s">
        <v>347</v>
      </c>
      <c r="DA45" s="206" t="s">
        <v>360</v>
      </c>
      <c r="DB45" s="206" t="s">
        <v>348</v>
      </c>
      <c r="DC45" s="241" t="s">
        <v>343</v>
      </c>
      <c r="DD45" s="241" t="s">
        <v>343</v>
      </c>
      <c r="DE45" s="241" t="s">
        <v>343</v>
      </c>
      <c r="DF45" s="241" t="s">
        <v>343</v>
      </c>
      <c r="DG45" s="241" t="s">
        <v>343</v>
      </c>
      <c r="DH45" s="241" t="s">
        <v>343</v>
      </c>
      <c r="DI45" s="241" t="s">
        <v>343</v>
      </c>
      <c r="DJ45" s="241" t="s">
        <v>343</v>
      </c>
      <c r="DK45" s="241" t="s">
        <v>343</v>
      </c>
      <c r="DL45" s="241" t="s">
        <v>343</v>
      </c>
      <c r="DM45" s="241" t="s">
        <v>360</v>
      </c>
      <c r="DN45" s="241" t="s">
        <v>348</v>
      </c>
      <c r="DO45" s="241" t="s">
        <v>347</v>
      </c>
      <c r="DP45" s="241" t="s">
        <v>347</v>
      </c>
      <c r="DQ45" s="241" t="s">
        <v>347</v>
      </c>
      <c r="DR45" s="241" t="s">
        <v>347</v>
      </c>
      <c r="DS45" s="241" t="s">
        <v>347</v>
      </c>
      <c r="DT45" s="241" t="s">
        <v>343</v>
      </c>
      <c r="DU45" s="241" t="s">
        <v>343</v>
      </c>
      <c r="DV45" s="241" t="s">
        <v>343</v>
      </c>
      <c r="DW45" s="241" t="s">
        <v>347</v>
      </c>
      <c r="DX45" s="241" t="s">
        <v>347</v>
      </c>
      <c r="DY45" s="241" t="s">
        <v>348</v>
      </c>
      <c r="DZ45" s="241" t="s">
        <v>348</v>
      </c>
      <c r="EA45" s="242" t="s">
        <v>347</v>
      </c>
      <c r="EB45" s="242" t="s">
        <v>347</v>
      </c>
      <c r="EC45" s="242" t="s">
        <v>347</v>
      </c>
      <c r="ED45" s="242" t="s">
        <v>347</v>
      </c>
      <c r="EE45" s="242" t="s">
        <v>347</v>
      </c>
      <c r="EF45" s="242" t="s">
        <v>343</v>
      </c>
      <c r="EG45" s="242" t="s">
        <v>343</v>
      </c>
      <c r="EH45" s="242" t="s">
        <v>347</v>
      </c>
      <c r="EI45" s="242" t="s">
        <v>347</v>
      </c>
      <c r="EJ45" s="242" t="s">
        <v>347</v>
      </c>
      <c r="EK45" s="242" t="s">
        <v>348</v>
      </c>
      <c r="EL45" s="242" t="s">
        <v>348</v>
      </c>
      <c r="EM45" s="307" t="s">
        <v>1357</v>
      </c>
      <c r="EN45" s="269"/>
      <c r="EO45" s="312" t="s">
        <v>343</v>
      </c>
      <c r="EP45" s="204" t="s">
        <v>1358</v>
      </c>
      <c r="EQ45" s="204" t="s">
        <v>885</v>
      </c>
      <c r="ER45" s="563" t="s">
        <v>343</v>
      </c>
      <c r="ES45" s="563" t="s">
        <v>343</v>
      </c>
      <c r="ET45" s="563" t="s">
        <v>347</v>
      </c>
      <c r="EU45" s="204" t="s">
        <v>348</v>
      </c>
      <c r="EV45" s="204" t="s">
        <v>348</v>
      </c>
      <c r="EW45" s="563" t="s">
        <v>360</v>
      </c>
      <c r="EX45" s="204" t="s">
        <v>348</v>
      </c>
      <c r="EY45" s="563" t="s">
        <v>360</v>
      </c>
      <c r="EZ45" s="204" t="s">
        <v>348</v>
      </c>
      <c r="FA45" s="563" t="s">
        <v>587</v>
      </c>
      <c r="FB45" s="563" t="s">
        <v>463</v>
      </c>
      <c r="FC45" s="563" t="s">
        <v>463</v>
      </c>
      <c r="FD45" s="563" t="s">
        <v>463</v>
      </c>
      <c r="FE45" s="563" t="s">
        <v>463</v>
      </c>
      <c r="FF45" s="563" t="s">
        <v>463</v>
      </c>
      <c r="FG45" s="563" t="s">
        <v>463</v>
      </c>
      <c r="FH45" s="563" t="s">
        <v>463</v>
      </c>
      <c r="FI45" s="563" t="s">
        <v>540</v>
      </c>
      <c r="FJ45" s="563" t="s">
        <v>540</v>
      </c>
      <c r="FK45" s="563" t="s">
        <v>463</v>
      </c>
      <c r="FL45" s="563" t="s">
        <v>463</v>
      </c>
      <c r="FM45" s="563" t="s">
        <v>375</v>
      </c>
      <c r="FN45" s="563" t="s">
        <v>375</v>
      </c>
      <c r="FO45" s="563" t="s">
        <v>588</v>
      </c>
      <c r="FP45" s="563" t="s">
        <v>588</v>
      </c>
      <c r="FQ45" s="204" t="s">
        <v>348</v>
      </c>
      <c r="FR45" s="563" t="s">
        <v>347</v>
      </c>
      <c r="FS45" s="555" t="s">
        <v>348</v>
      </c>
      <c r="FT45" s="555" t="s">
        <v>348</v>
      </c>
      <c r="FU45" s="563" t="s">
        <v>347</v>
      </c>
      <c r="FV45" s="555" t="s">
        <v>348</v>
      </c>
      <c r="FW45" s="555" t="s">
        <v>348</v>
      </c>
      <c r="FX45" s="563" t="s">
        <v>347</v>
      </c>
      <c r="FY45" s="555" t="s">
        <v>348</v>
      </c>
      <c r="FZ45" s="556" t="s">
        <v>348</v>
      </c>
      <c r="GA45" s="563" t="s">
        <v>347</v>
      </c>
      <c r="GB45" s="563" t="s">
        <v>347</v>
      </c>
      <c r="GC45" s="563" t="s">
        <v>373</v>
      </c>
      <c r="GD45" s="563" t="s">
        <v>373</v>
      </c>
      <c r="GE45" s="563" t="s">
        <v>343</v>
      </c>
      <c r="GF45" s="563" t="s">
        <v>343</v>
      </c>
      <c r="GG45" s="563" t="s">
        <v>343</v>
      </c>
      <c r="GH45" s="563" t="s">
        <v>343</v>
      </c>
      <c r="GI45" s="563" t="s">
        <v>343</v>
      </c>
      <c r="GJ45" s="563" t="s">
        <v>343</v>
      </c>
      <c r="GK45" s="563" t="s">
        <v>343</v>
      </c>
      <c r="GL45" s="563" t="s">
        <v>343</v>
      </c>
      <c r="GM45" s="563" t="s">
        <v>347</v>
      </c>
      <c r="GN45" s="563" t="s">
        <v>347</v>
      </c>
      <c r="GO45" s="563" t="s">
        <v>373</v>
      </c>
      <c r="GP45" s="564">
        <v>2013</v>
      </c>
      <c r="GQ45" s="205" t="s">
        <v>464</v>
      </c>
      <c r="GR45" s="205" t="s">
        <v>1359</v>
      </c>
      <c r="GS45" s="564" t="s">
        <v>373</v>
      </c>
      <c r="GT45" s="564" t="s">
        <v>373</v>
      </c>
      <c r="GU45" s="564" t="s">
        <v>373</v>
      </c>
      <c r="GV45" s="564" t="s">
        <v>373</v>
      </c>
      <c r="GW45" s="564" t="s">
        <v>373</v>
      </c>
      <c r="GX45" s="313" t="s">
        <v>348</v>
      </c>
      <c r="GY45" s="553"/>
      <c r="GZ45" s="565" t="s">
        <v>347</v>
      </c>
      <c r="HA45" s="565" t="s">
        <v>347</v>
      </c>
      <c r="HB45" s="565" t="s">
        <v>347</v>
      </c>
      <c r="HC45" s="565" t="s">
        <v>347</v>
      </c>
      <c r="HD45" s="565" t="s">
        <v>347</v>
      </c>
      <c r="HE45" s="565" t="s">
        <v>347</v>
      </c>
      <c r="HF45" s="565" t="s">
        <v>347</v>
      </c>
      <c r="HG45" s="565" t="s">
        <v>347</v>
      </c>
      <c r="HH45" s="565" t="s">
        <v>360</v>
      </c>
      <c r="HI45" s="565" t="s">
        <v>1360</v>
      </c>
      <c r="HJ45" s="239" t="s">
        <v>1361</v>
      </c>
      <c r="HK45" s="565" t="s">
        <v>343</v>
      </c>
      <c r="HL45" s="641" t="s">
        <v>347</v>
      </c>
      <c r="HM45" s="655"/>
      <c r="HN45" s="238" t="str">
        <f>IF(ISBLANK('South Africa 2015'!$G$157),"",'South Africa 2015'!$G$157)</f>
        <v/>
      </c>
      <c r="HO45" s="566" t="s">
        <v>466</v>
      </c>
    </row>
    <row r="46" spans="1:223" ht="39.950000000000003" customHeight="1">
      <c r="A46" s="778" t="s">
        <v>1362</v>
      </c>
      <c r="B46" s="599"/>
      <c r="C46" s="672" t="s">
        <v>343</v>
      </c>
      <c r="D46" s="240" t="s">
        <v>1363</v>
      </c>
      <c r="E46" s="673" t="s">
        <v>347</v>
      </c>
      <c r="F46" s="240" t="s">
        <v>348</v>
      </c>
      <c r="G46" s="673" t="s">
        <v>343</v>
      </c>
      <c r="H46" s="240" t="s">
        <v>1364</v>
      </c>
      <c r="I46" s="673" t="s">
        <v>343</v>
      </c>
      <c r="J46" s="240" t="s">
        <v>1365</v>
      </c>
      <c r="K46" s="673" t="s">
        <v>343</v>
      </c>
      <c r="L46" s="240" t="s">
        <v>1366</v>
      </c>
      <c r="M46" s="673" t="s">
        <v>343</v>
      </c>
      <c r="N46" s="240" t="s">
        <v>1367</v>
      </c>
      <c r="O46" s="673" t="s">
        <v>343</v>
      </c>
      <c r="P46" s="240" t="s">
        <v>1368</v>
      </c>
      <c r="Q46" s="673" t="s">
        <v>343</v>
      </c>
      <c r="R46" s="240" t="s">
        <v>1369</v>
      </c>
      <c r="S46" s="673" t="s">
        <v>343</v>
      </c>
      <c r="T46" s="240" t="s">
        <v>1370</v>
      </c>
      <c r="U46" s="673" t="s">
        <v>343</v>
      </c>
      <c r="V46" s="240" t="s">
        <v>1371</v>
      </c>
      <c r="W46" s="673" t="s">
        <v>602</v>
      </c>
      <c r="X46" s="673" t="s">
        <v>347</v>
      </c>
      <c r="Y46" s="673" t="s">
        <v>343</v>
      </c>
      <c r="Z46" s="240" t="s">
        <v>390</v>
      </c>
      <c r="AA46" s="288" t="s">
        <v>1372</v>
      </c>
      <c r="AB46" s="243"/>
      <c r="AC46" s="557" t="s">
        <v>419</v>
      </c>
      <c r="AD46" s="558" t="s">
        <v>420</v>
      </c>
      <c r="AE46" s="201">
        <v>518000.63</v>
      </c>
      <c r="AF46" s="558" t="s">
        <v>452</v>
      </c>
      <c r="AG46" s="558" t="s">
        <v>453</v>
      </c>
      <c r="AH46" s="200" t="s">
        <v>1373</v>
      </c>
      <c r="AI46" s="558" t="s">
        <v>347</v>
      </c>
      <c r="AJ46" s="559" t="s">
        <v>347</v>
      </c>
      <c r="AK46" s="201">
        <v>0</v>
      </c>
      <c r="AL46" s="558" t="s">
        <v>348</v>
      </c>
      <c r="AM46" s="200" t="s">
        <v>348</v>
      </c>
      <c r="AN46" s="200" t="s">
        <v>348</v>
      </c>
      <c r="AO46" s="201">
        <v>0</v>
      </c>
      <c r="AP46" s="558" t="s">
        <v>348</v>
      </c>
      <c r="AQ46" s="200" t="s">
        <v>348</v>
      </c>
      <c r="AR46" s="200" t="s">
        <v>348</v>
      </c>
      <c r="AS46" s="203">
        <v>0</v>
      </c>
      <c r="AT46" s="200" t="s">
        <v>348</v>
      </c>
      <c r="AU46" s="558" t="s">
        <v>347</v>
      </c>
      <c r="AV46" s="558" t="s">
        <v>347</v>
      </c>
      <c r="AW46" s="200" t="s">
        <v>348</v>
      </c>
      <c r="AX46" s="201">
        <v>0</v>
      </c>
      <c r="AY46" s="560" t="s">
        <v>348</v>
      </c>
      <c r="AZ46" s="201" t="s">
        <v>348</v>
      </c>
      <c r="BA46" s="200" t="s">
        <v>348</v>
      </c>
      <c r="BB46" s="558" t="s">
        <v>347</v>
      </c>
      <c r="BC46" s="201" t="s">
        <v>348</v>
      </c>
      <c r="BD46" s="201">
        <v>0</v>
      </c>
      <c r="BE46" s="560" t="s">
        <v>348</v>
      </c>
      <c r="BF46" s="201" t="s">
        <v>348</v>
      </c>
      <c r="BG46" s="200" t="s">
        <v>348</v>
      </c>
      <c r="BH46" s="203">
        <v>0</v>
      </c>
      <c r="BI46" s="200" t="s">
        <v>348</v>
      </c>
      <c r="BJ46" s="200" t="s">
        <v>343</v>
      </c>
      <c r="BK46" s="201" t="s">
        <v>407</v>
      </c>
      <c r="BL46" s="201">
        <v>616128</v>
      </c>
      <c r="BM46" s="559" t="s">
        <v>406</v>
      </c>
      <c r="BN46" s="201" t="s">
        <v>721</v>
      </c>
      <c r="BO46" s="200" t="s">
        <v>1374</v>
      </c>
      <c r="BP46" s="200" t="s">
        <v>360</v>
      </c>
      <c r="BQ46" s="201" t="s">
        <v>348</v>
      </c>
      <c r="BR46" s="560" t="s">
        <v>348</v>
      </c>
      <c r="BS46" s="202" t="s">
        <v>348</v>
      </c>
      <c r="BT46" s="201" t="s">
        <v>348</v>
      </c>
      <c r="BU46" s="200" t="s">
        <v>360</v>
      </c>
      <c r="BV46" s="201" t="s">
        <v>348</v>
      </c>
      <c r="BW46" s="200" t="s">
        <v>348</v>
      </c>
      <c r="BX46" s="201" t="s">
        <v>348</v>
      </c>
      <c r="BY46" s="201" t="s">
        <v>348</v>
      </c>
      <c r="BZ46" s="203">
        <v>616128</v>
      </c>
      <c r="CA46" s="201" t="s">
        <v>348</v>
      </c>
      <c r="CB46" s="561">
        <v>0</v>
      </c>
      <c r="CC46" s="200" t="s">
        <v>362</v>
      </c>
      <c r="CD46" s="561">
        <v>0</v>
      </c>
      <c r="CE46" s="200" t="s">
        <v>363</v>
      </c>
      <c r="CF46" s="561">
        <v>1.1894348468263445</v>
      </c>
      <c r="CG46" s="200" t="s">
        <v>1375</v>
      </c>
      <c r="CH46" s="558" t="s">
        <v>348</v>
      </c>
      <c r="CI46" s="200" t="s">
        <v>363</v>
      </c>
      <c r="CJ46" s="200" t="s">
        <v>373</v>
      </c>
      <c r="CK46" s="200" t="s">
        <v>373</v>
      </c>
      <c r="CL46" s="200" t="s">
        <v>373</v>
      </c>
      <c r="CM46" s="414" t="s">
        <v>348</v>
      </c>
      <c r="CN46" s="562" t="s">
        <v>347</v>
      </c>
      <c r="CO46" s="415" t="s">
        <v>348</v>
      </c>
      <c r="CP46" s="308"/>
      <c r="CQ46" s="311" t="s">
        <v>343</v>
      </c>
      <c r="CR46" s="206" t="s">
        <v>343</v>
      </c>
      <c r="CS46" s="206" t="s">
        <v>343</v>
      </c>
      <c r="CT46" s="206" t="s">
        <v>343</v>
      </c>
      <c r="CU46" s="206" t="s">
        <v>343</v>
      </c>
      <c r="CV46" s="206" t="s">
        <v>343</v>
      </c>
      <c r="CW46" s="206" t="s">
        <v>347</v>
      </c>
      <c r="CX46" s="206" t="s">
        <v>343</v>
      </c>
      <c r="CY46" s="206" t="s">
        <v>347</v>
      </c>
      <c r="CZ46" s="206" t="s">
        <v>347</v>
      </c>
      <c r="DA46" s="206" t="s">
        <v>347</v>
      </c>
      <c r="DB46" s="206" t="s">
        <v>348</v>
      </c>
      <c r="DC46" s="241" t="s">
        <v>343</v>
      </c>
      <c r="DD46" s="241" t="s">
        <v>343</v>
      </c>
      <c r="DE46" s="241" t="s">
        <v>343</v>
      </c>
      <c r="DF46" s="241" t="s">
        <v>347</v>
      </c>
      <c r="DG46" s="241" t="s">
        <v>347</v>
      </c>
      <c r="DH46" s="241" t="s">
        <v>343</v>
      </c>
      <c r="DI46" s="241" t="s">
        <v>347</v>
      </c>
      <c r="DJ46" s="241" t="s">
        <v>347</v>
      </c>
      <c r="DK46" s="241" t="s">
        <v>347</v>
      </c>
      <c r="DL46" s="241" t="s">
        <v>347</v>
      </c>
      <c r="DM46" s="241" t="s">
        <v>347</v>
      </c>
      <c r="DN46" s="241" t="s">
        <v>348</v>
      </c>
      <c r="DO46" s="241" t="s">
        <v>343</v>
      </c>
      <c r="DP46" s="241" t="s">
        <v>343</v>
      </c>
      <c r="DQ46" s="241" t="s">
        <v>343</v>
      </c>
      <c r="DR46" s="241" t="s">
        <v>343</v>
      </c>
      <c r="DS46" s="241" t="s">
        <v>343</v>
      </c>
      <c r="DT46" s="241" t="s">
        <v>343</v>
      </c>
      <c r="DU46" s="241" t="s">
        <v>343</v>
      </c>
      <c r="DV46" s="241" t="s">
        <v>343</v>
      </c>
      <c r="DW46" s="241" t="s">
        <v>347</v>
      </c>
      <c r="DX46" s="241" t="s">
        <v>347</v>
      </c>
      <c r="DY46" s="241" t="s">
        <v>343</v>
      </c>
      <c r="DZ46" s="241" t="s">
        <v>348</v>
      </c>
      <c r="EA46" s="242" t="s">
        <v>347</v>
      </c>
      <c r="EB46" s="242" t="s">
        <v>347</v>
      </c>
      <c r="EC46" s="242" t="s">
        <v>360</v>
      </c>
      <c r="ED46" s="242" t="s">
        <v>360</v>
      </c>
      <c r="EE46" s="242" t="s">
        <v>360</v>
      </c>
      <c r="EF46" s="242" t="s">
        <v>360</v>
      </c>
      <c r="EG46" s="242" t="s">
        <v>360</v>
      </c>
      <c r="EH46" s="242" t="s">
        <v>360</v>
      </c>
      <c r="EI46" s="242" t="s">
        <v>347</v>
      </c>
      <c r="EJ46" s="242" t="s">
        <v>347</v>
      </c>
      <c r="EK46" s="242" t="s">
        <v>347</v>
      </c>
      <c r="EL46" s="242" t="s">
        <v>348</v>
      </c>
      <c r="EM46" s="307" t="s">
        <v>348</v>
      </c>
      <c r="EN46" s="269"/>
      <c r="EO46" s="312" t="s">
        <v>347</v>
      </c>
      <c r="EP46" s="204" t="s">
        <v>373</v>
      </c>
      <c r="EQ46" s="204" t="s">
        <v>373</v>
      </c>
      <c r="ER46" s="563" t="s">
        <v>373</v>
      </c>
      <c r="ES46" s="563" t="s">
        <v>373</v>
      </c>
      <c r="ET46" s="563" t="s">
        <v>343</v>
      </c>
      <c r="EU46" s="204" t="s">
        <v>670</v>
      </c>
      <c r="EV46" s="204" t="s">
        <v>1376</v>
      </c>
      <c r="EW46" s="563" t="s">
        <v>343</v>
      </c>
      <c r="EX46" s="204" t="s">
        <v>1377</v>
      </c>
      <c r="EY46" s="563" t="s">
        <v>343</v>
      </c>
      <c r="EZ46" s="204" t="s">
        <v>1378</v>
      </c>
      <c r="FA46" s="563" t="s">
        <v>1379</v>
      </c>
      <c r="FB46" s="563" t="s">
        <v>1379</v>
      </c>
      <c r="FC46" s="563" t="s">
        <v>1379</v>
      </c>
      <c r="FD46" s="563" t="s">
        <v>1379</v>
      </c>
      <c r="FE46" s="563" t="s">
        <v>373</v>
      </c>
      <c r="FF46" s="563" t="s">
        <v>360</v>
      </c>
      <c r="FG46" s="563" t="s">
        <v>373</v>
      </c>
      <c r="FH46" s="563" t="s">
        <v>1146</v>
      </c>
      <c r="FI46" s="563" t="s">
        <v>1380</v>
      </c>
      <c r="FJ46" s="563" t="s">
        <v>360</v>
      </c>
      <c r="FK46" s="563" t="s">
        <v>373</v>
      </c>
      <c r="FL46" s="563" t="s">
        <v>360</v>
      </c>
      <c r="FM46" s="563" t="s">
        <v>373</v>
      </c>
      <c r="FN46" s="563" t="s">
        <v>373</v>
      </c>
      <c r="FO46" s="563" t="s">
        <v>360</v>
      </c>
      <c r="FP46" s="563" t="s">
        <v>360</v>
      </c>
      <c r="FQ46" s="204" t="s">
        <v>348</v>
      </c>
      <c r="FR46" s="563" t="s">
        <v>347</v>
      </c>
      <c r="FS46" s="204" t="s">
        <v>348</v>
      </c>
      <c r="FT46" s="204" t="s">
        <v>348</v>
      </c>
      <c r="FU46" s="563" t="s">
        <v>347</v>
      </c>
      <c r="FV46" s="204" t="s">
        <v>348</v>
      </c>
      <c r="FW46" s="204" t="s">
        <v>348</v>
      </c>
      <c r="FX46" s="563" t="s">
        <v>360</v>
      </c>
      <c r="FY46" s="204" t="s">
        <v>348</v>
      </c>
      <c r="FZ46" s="205" t="s">
        <v>348</v>
      </c>
      <c r="GA46" s="563" t="s">
        <v>347</v>
      </c>
      <c r="GB46" s="563" t="s">
        <v>347</v>
      </c>
      <c r="GC46" s="563" t="s">
        <v>373</v>
      </c>
      <c r="GD46" s="563" t="s">
        <v>373</v>
      </c>
      <c r="GE46" s="563" t="s">
        <v>343</v>
      </c>
      <c r="GF46" s="563" t="s">
        <v>343</v>
      </c>
      <c r="GG46" s="563" t="s">
        <v>343</v>
      </c>
      <c r="GH46" s="563" t="s">
        <v>343</v>
      </c>
      <c r="GI46" s="563" t="s">
        <v>343</v>
      </c>
      <c r="GJ46" s="563" t="s">
        <v>343</v>
      </c>
      <c r="GK46" s="563" t="s">
        <v>343</v>
      </c>
      <c r="GL46" s="563" t="s">
        <v>343</v>
      </c>
      <c r="GM46" s="563" t="s">
        <v>347</v>
      </c>
      <c r="GN46" s="563" t="s">
        <v>347</v>
      </c>
      <c r="GO46" s="563" t="s">
        <v>373</v>
      </c>
      <c r="GP46" s="564">
        <v>2011</v>
      </c>
      <c r="GQ46" s="205" t="s">
        <v>1381</v>
      </c>
      <c r="GR46" s="205" t="s">
        <v>1382</v>
      </c>
      <c r="GS46" s="564" t="s">
        <v>1383</v>
      </c>
      <c r="GT46" s="564" t="s">
        <v>373</v>
      </c>
      <c r="GU46" s="564" t="s">
        <v>373</v>
      </c>
      <c r="GV46" s="564" t="s">
        <v>373</v>
      </c>
      <c r="GW46" s="564" t="s">
        <v>373</v>
      </c>
      <c r="GX46" s="313" t="s">
        <v>348</v>
      </c>
      <c r="GY46" s="552"/>
      <c r="GZ46" s="565" t="s">
        <v>343</v>
      </c>
      <c r="HA46" s="565" t="s">
        <v>343</v>
      </c>
      <c r="HB46" s="565" t="s">
        <v>343</v>
      </c>
      <c r="HC46" s="565" t="s">
        <v>343</v>
      </c>
      <c r="HD46" s="565" t="s">
        <v>343</v>
      </c>
      <c r="HE46" s="565" t="s">
        <v>343</v>
      </c>
      <c r="HF46" s="565" t="s">
        <v>343</v>
      </c>
      <c r="HG46" s="565" t="s">
        <v>343</v>
      </c>
      <c r="HH46" s="565" t="s">
        <v>360</v>
      </c>
      <c r="HI46" s="565" t="s">
        <v>507</v>
      </c>
      <c r="HJ46" s="239" t="s">
        <v>1384</v>
      </c>
      <c r="HK46" s="565" t="s">
        <v>343</v>
      </c>
      <c r="HL46" s="641" t="s">
        <v>343</v>
      </c>
      <c r="HM46" s="655"/>
      <c r="HN46" s="238" t="str">
        <f>IF(ISBLANK('South Sudan 2015'!$G$157),"",'South Sudan 2015'!$G$157)</f>
        <v/>
      </c>
      <c r="HO46" s="566" t="s">
        <v>466</v>
      </c>
    </row>
    <row r="47" spans="1:223" ht="39.950000000000003" customHeight="1">
      <c r="A47" s="778" t="s">
        <v>1385</v>
      </c>
      <c r="B47" s="694"/>
      <c r="C47" s="672" t="s">
        <v>343</v>
      </c>
      <c r="D47" s="240" t="s">
        <v>1386</v>
      </c>
      <c r="E47" s="673" t="s">
        <v>343</v>
      </c>
      <c r="F47" s="240" t="s">
        <v>1387</v>
      </c>
      <c r="G47" s="673" t="s">
        <v>343</v>
      </c>
      <c r="H47" s="240" t="s">
        <v>1388</v>
      </c>
      <c r="I47" s="673" t="s">
        <v>343</v>
      </c>
      <c r="J47" s="240" t="s">
        <v>1389</v>
      </c>
      <c r="K47" s="673" t="s">
        <v>343</v>
      </c>
      <c r="L47" s="240" t="s">
        <v>1390</v>
      </c>
      <c r="M47" s="673" t="s">
        <v>343</v>
      </c>
      <c r="N47" s="240" t="s">
        <v>1391</v>
      </c>
      <c r="O47" s="673" t="s">
        <v>343</v>
      </c>
      <c r="P47" s="240" t="s">
        <v>1392</v>
      </c>
      <c r="Q47" s="673" t="s">
        <v>343</v>
      </c>
      <c r="R47" s="240" t="s">
        <v>1393</v>
      </c>
      <c r="S47" s="673" t="s">
        <v>347</v>
      </c>
      <c r="T47" s="554" t="s">
        <v>348</v>
      </c>
      <c r="U47" s="673" t="s">
        <v>347</v>
      </c>
      <c r="V47" s="554" t="s">
        <v>348</v>
      </c>
      <c r="W47" s="673" t="s">
        <v>416</v>
      </c>
      <c r="X47" s="673" t="s">
        <v>347</v>
      </c>
      <c r="Y47" s="673" t="s">
        <v>343</v>
      </c>
      <c r="Z47" s="240" t="s">
        <v>1394</v>
      </c>
      <c r="AA47" s="288" t="s">
        <v>1395</v>
      </c>
      <c r="AB47" s="243"/>
      <c r="AC47" s="557" t="s">
        <v>419</v>
      </c>
      <c r="AD47" s="558" t="s">
        <v>420</v>
      </c>
      <c r="AE47" s="201">
        <v>5444992</v>
      </c>
      <c r="AF47" s="558" t="s">
        <v>1396</v>
      </c>
      <c r="AG47" s="558" t="s">
        <v>1397</v>
      </c>
      <c r="AH47" s="200" t="s">
        <v>1398</v>
      </c>
      <c r="AI47" s="558" t="s">
        <v>343</v>
      </c>
      <c r="AJ47" s="559" t="s">
        <v>343</v>
      </c>
      <c r="AK47" s="201">
        <v>0</v>
      </c>
      <c r="AL47" s="558" t="s">
        <v>348</v>
      </c>
      <c r="AM47" s="200" t="s">
        <v>348</v>
      </c>
      <c r="AN47" s="200" t="s">
        <v>348</v>
      </c>
      <c r="AO47" s="201">
        <v>2352941</v>
      </c>
      <c r="AP47" s="558" t="s">
        <v>424</v>
      </c>
      <c r="AQ47" s="200" t="s">
        <v>689</v>
      </c>
      <c r="AR47" s="200" t="s">
        <v>348</v>
      </c>
      <c r="AS47" s="203">
        <v>2352941</v>
      </c>
      <c r="AT47" s="200" t="s">
        <v>348</v>
      </c>
      <c r="AU47" s="558" t="s">
        <v>343</v>
      </c>
      <c r="AV47" s="558" t="s">
        <v>360</v>
      </c>
      <c r="AW47" s="200" t="s">
        <v>348</v>
      </c>
      <c r="AX47" s="201" t="s">
        <v>348</v>
      </c>
      <c r="AY47" s="560" t="s">
        <v>348</v>
      </c>
      <c r="AZ47" s="201" t="s">
        <v>348</v>
      </c>
      <c r="BA47" s="200" t="s">
        <v>348</v>
      </c>
      <c r="BB47" s="558" t="s">
        <v>343</v>
      </c>
      <c r="BC47" s="201" t="s">
        <v>1399</v>
      </c>
      <c r="BD47" s="201">
        <v>937576</v>
      </c>
      <c r="BE47" s="560" t="s">
        <v>1400</v>
      </c>
      <c r="BF47" s="201" t="s">
        <v>1261</v>
      </c>
      <c r="BG47" s="200" t="s">
        <v>348</v>
      </c>
      <c r="BH47" s="203">
        <v>937576</v>
      </c>
      <c r="BI47" s="200" t="s">
        <v>348</v>
      </c>
      <c r="BJ47" s="558" t="s">
        <v>343</v>
      </c>
      <c r="BK47" s="201" t="s">
        <v>1401</v>
      </c>
      <c r="BL47" s="201">
        <v>14815540</v>
      </c>
      <c r="BM47" s="559" t="s">
        <v>1400</v>
      </c>
      <c r="BN47" s="201" t="s">
        <v>705</v>
      </c>
      <c r="BO47" s="200" t="s">
        <v>348</v>
      </c>
      <c r="BP47" s="558" t="s">
        <v>343</v>
      </c>
      <c r="BQ47" s="201">
        <v>501845</v>
      </c>
      <c r="BR47" s="560" t="s">
        <v>1400</v>
      </c>
      <c r="BS47" s="202" t="s">
        <v>705</v>
      </c>
      <c r="BT47" s="201" t="s">
        <v>348</v>
      </c>
      <c r="BU47" s="558" t="s">
        <v>347</v>
      </c>
      <c r="BV47" s="201">
        <v>0</v>
      </c>
      <c r="BW47" s="200" t="s">
        <v>348</v>
      </c>
      <c r="BX47" s="201" t="s">
        <v>348</v>
      </c>
      <c r="BY47" s="201" t="s">
        <v>348</v>
      </c>
      <c r="BZ47" s="203">
        <v>15317385</v>
      </c>
      <c r="CA47" s="201" t="s">
        <v>348</v>
      </c>
      <c r="CB47" s="561">
        <v>5.767937554571801E-2</v>
      </c>
      <c r="CC47" s="200" t="s">
        <v>1402</v>
      </c>
      <c r="CD47" s="561" t="s">
        <v>361</v>
      </c>
      <c r="CE47" s="200" t="s">
        <v>363</v>
      </c>
      <c r="CF47" s="561">
        <v>2.9853048452596442</v>
      </c>
      <c r="CG47" s="200" t="s">
        <v>364</v>
      </c>
      <c r="CH47" s="558" t="s">
        <v>348</v>
      </c>
      <c r="CI47" s="200" t="s">
        <v>363</v>
      </c>
      <c r="CJ47" s="200" t="s">
        <v>348</v>
      </c>
      <c r="CK47" s="200" t="s">
        <v>348</v>
      </c>
      <c r="CL47" s="200" t="s">
        <v>348</v>
      </c>
      <c r="CM47" s="414" t="s">
        <v>348</v>
      </c>
      <c r="CN47" s="562" t="s">
        <v>343</v>
      </c>
      <c r="CO47" s="415" t="s">
        <v>1403</v>
      </c>
      <c r="CP47" s="308"/>
      <c r="CQ47" s="311" t="s">
        <v>343</v>
      </c>
      <c r="CR47" s="206" t="s">
        <v>343</v>
      </c>
      <c r="CS47" s="206" t="s">
        <v>343</v>
      </c>
      <c r="CT47" s="206" t="s">
        <v>343</v>
      </c>
      <c r="CU47" s="206" t="s">
        <v>343</v>
      </c>
      <c r="CV47" s="206" t="s">
        <v>343</v>
      </c>
      <c r="CW47" s="206" t="s">
        <v>343</v>
      </c>
      <c r="CX47" s="206" t="s">
        <v>343</v>
      </c>
      <c r="CY47" s="206" t="s">
        <v>343</v>
      </c>
      <c r="CZ47" s="206" t="s">
        <v>343</v>
      </c>
      <c r="DA47" s="206" t="s">
        <v>347</v>
      </c>
      <c r="DB47" s="206" t="s">
        <v>348</v>
      </c>
      <c r="DC47" s="241" t="s">
        <v>343</v>
      </c>
      <c r="DD47" s="241" t="s">
        <v>343</v>
      </c>
      <c r="DE47" s="241" t="s">
        <v>343</v>
      </c>
      <c r="DF47" s="241" t="s">
        <v>343</v>
      </c>
      <c r="DG47" s="241" t="s">
        <v>343</v>
      </c>
      <c r="DH47" s="241" t="s">
        <v>343</v>
      </c>
      <c r="DI47" s="241" t="s">
        <v>343</v>
      </c>
      <c r="DJ47" s="241" t="s">
        <v>343</v>
      </c>
      <c r="DK47" s="241" t="s">
        <v>343</v>
      </c>
      <c r="DL47" s="241" t="s">
        <v>343</v>
      </c>
      <c r="DM47" s="241" t="s">
        <v>347</v>
      </c>
      <c r="DN47" s="241" t="s">
        <v>348</v>
      </c>
      <c r="DO47" s="241" t="s">
        <v>343</v>
      </c>
      <c r="DP47" s="241" t="s">
        <v>343</v>
      </c>
      <c r="DQ47" s="241" t="s">
        <v>343</v>
      </c>
      <c r="DR47" s="241" t="s">
        <v>343</v>
      </c>
      <c r="DS47" s="241" t="s">
        <v>343</v>
      </c>
      <c r="DT47" s="241" t="s">
        <v>343</v>
      </c>
      <c r="DU47" s="241" t="s">
        <v>343</v>
      </c>
      <c r="DV47" s="241" t="s">
        <v>347</v>
      </c>
      <c r="DW47" s="241" t="s">
        <v>343</v>
      </c>
      <c r="DX47" s="241" t="s">
        <v>343</v>
      </c>
      <c r="DY47" s="241" t="s">
        <v>343</v>
      </c>
      <c r="DZ47" s="241" t="s">
        <v>348</v>
      </c>
      <c r="EA47" s="242" t="s">
        <v>343</v>
      </c>
      <c r="EB47" s="242" t="s">
        <v>343</v>
      </c>
      <c r="EC47" s="242" t="s">
        <v>343</v>
      </c>
      <c r="ED47" s="242" t="s">
        <v>343</v>
      </c>
      <c r="EE47" s="242" t="s">
        <v>343</v>
      </c>
      <c r="EF47" s="242" t="s">
        <v>343</v>
      </c>
      <c r="EG47" s="242" t="s">
        <v>343</v>
      </c>
      <c r="EH47" s="242" t="s">
        <v>343</v>
      </c>
      <c r="EI47" s="242" t="s">
        <v>347</v>
      </c>
      <c r="EJ47" s="242" t="s">
        <v>347</v>
      </c>
      <c r="EK47" s="242" t="s">
        <v>347</v>
      </c>
      <c r="EL47" s="242" t="s">
        <v>348</v>
      </c>
      <c r="EM47" s="307" t="s">
        <v>1404</v>
      </c>
      <c r="EN47" s="269"/>
      <c r="EO47" s="756" t="s">
        <v>343</v>
      </c>
      <c r="EP47" s="204" t="s">
        <v>1405</v>
      </c>
      <c r="EQ47" s="204" t="s">
        <v>1406</v>
      </c>
      <c r="ER47" s="563" t="s">
        <v>343</v>
      </c>
      <c r="ES47" s="563" t="s">
        <v>343</v>
      </c>
      <c r="ET47" s="563" t="s">
        <v>347</v>
      </c>
      <c r="EU47" s="204" t="s">
        <v>348</v>
      </c>
      <c r="EV47" s="204" t="s">
        <v>348</v>
      </c>
      <c r="EW47" s="563" t="s">
        <v>343</v>
      </c>
      <c r="EX47" s="204" t="s">
        <v>1407</v>
      </c>
      <c r="EY47" s="563" t="s">
        <v>347</v>
      </c>
      <c r="EZ47" s="204" t="s">
        <v>348</v>
      </c>
      <c r="FA47" s="563" t="s">
        <v>436</v>
      </c>
      <c r="FB47" s="563" t="s">
        <v>436</v>
      </c>
      <c r="FC47" s="563" t="s">
        <v>436</v>
      </c>
      <c r="FD47" s="563" t="s">
        <v>436</v>
      </c>
      <c r="FE47" s="563" t="s">
        <v>374</v>
      </c>
      <c r="FF47" s="563" t="s">
        <v>374</v>
      </c>
      <c r="FG47" s="563" t="s">
        <v>374</v>
      </c>
      <c r="FH47" s="563" t="s">
        <v>374</v>
      </c>
      <c r="FI47" s="563" t="s">
        <v>372</v>
      </c>
      <c r="FJ47" s="563" t="s">
        <v>436</v>
      </c>
      <c r="FK47" s="563" t="s">
        <v>436</v>
      </c>
      <c r="FL47" s="563" t="s">
        <v>360</v>
      </c>
      <c r="FM47" s="563" t="s">
        <v>562</v>
      </c>
      <c r="FN47" s="563" t="s">
        <v>1408</v>
      </c>
      <c r="FO47" s="563" t="s">
        <v>373</v>
      </c>
      <c r="FP47" s="563" t="s">
        <v>373</v>
      </c>
      <c r="FQ47" s="204" t="s">
        <v>348</v>
      </c>
      <c r="FR47" s="563" t="s">
        <v>347</v>
      </c>
      <c r="FS47" s="555" t="s">
        <v>348</v>
      </c>
      <c r="FT47" s="555" t="s">
        <v>348</v>
      </c>
      <c r="FU47" s="563" t="s">
        <v>347</v>
      </c>
      <c r="FV47" s="555" t="s">
        <v>348</v>
      </c>
      <c r="FW47" s="555" t="s">
        <v>348</v>
      </c>
      <c r="FX47" s="563" t="s">
        <v>347</v>
      </c>
      <c r="FY47" s="555" t="s">
        <v>348</v>
      </c>
      <c r="FZ47" s="556" t="s">
        <v>348</v>
      </c>
      <c r="GA47" s="563" t="s">
        <v>347</v>
      </c>
      <c r="GB47" s="563" t="s">
        <v>347</v>
      </c>
      <c r="GC47" s="563" t="s">
        <v>373</v>
      </c>
      <c r="GD47" s="563" t="s">
        <v>373</v>
      </c>
      <c r="GE47" s="563" t="s">
        <v>343</v>
      </c>
      <c r="GF47" s="563" t="s">
        <v>343</v>
      </c>
      <c r="GG47" s="563" t="s">
        <v>343</v>
      </c>
      <c r="GH47" s="563" t="s">
        <v>343</v>
      </c>
      <c r="GI47" s="563" t="s">
        <v>343</v>
      </c>
      <c r="GJ47" s="563" t="s">
        <v>343</v>
      </c>
      <c r="GK47" s="563" t="s">
        <v>343</v>
      </c>
      <c r="GL47" s="563" t="s">
        <v>343</v>
      </c>
      <c r="GM47" s="563" t="s">
        <v>347</v>
      </c>
      <c r="GN47" s="563" t="s">
        <v>347</v>
      </c>
      <c r="GO47" s="563" t="s">
        <v>373</v>
      </c>
      <c r="GP47" s="564">
        <v>2011</v>
      </c>
      <c r="GQ47" s="205" t="s">
        <v>1409</v>
      </c>
      <c r="GR47" s="205" t="s">
        <v>348</v>
      </c>
      <c r="GS47" s="564">
        <v>2011</v>
      </c>
      <c r="GT47" s="564" t="s">
        <v>343</v>
      </c>
      <c r="GU47" s="564" t="s">
        <v>347</v>
      </c>
      <c r="GV47" s="564" t="s">
        <v>347</v>
      </c>
      <c r="GW47" s="564" t="s">
        <v>347</v>
      </c>
      <c r="GX47" s="313" t="s">
        <v>348</v>
      </c>
      <c r="GY47" s="553"/>
      <c r="GZ47" s="565" t="s">
        <v>347</v>
      </c>
      <c r="HA47" s="565" t="s">
        <v>347</v>
      </c>
      <c r="HB47" s="565" t="s">
        <v>347</v>
      </c>
      <c r="HC47" s="565" t="s">
        <v>347</v>
      </c>
      <c r="HD47" s="565" t="s">
        <v>347</v>
      </c>
      <c r="HE47" s="565" t="s">
        <v>347</v>
      </c>
      <c r="HF47" s="565" t="s">
        <v>347</v>
      </c>
      <c r="HG47" s="565" t="s">
        <v>373</v>
      </c>
      <c r="HH47" s="565" t="s">
        <v>373</v>
      </c>
      <c r="HI47" s="565" t="s">
        <v>507</v>
      </c>
      <c r="HJ47" s="239" t="s">
        <v>1410</v>
      </c>
      <c r="HK47" s="565" t="s">
        <v>343</v>
      </c>
      <c r="HL47" s="641" t="s">
        <v>347</v>
      </c>
      <c r="HM47" s="655"/>
      <c r="HN47" s="693" t="str">
        <f>IF(ISBLANK('Tanzania 2015'!$G$157),"",'Tanzania 2015'!$G$157)</f>
        <v>There are distribution challenges from the MSD zonal stores to health facilities.</v>
      </c>
      <c r="HO47" s="566" t="s">
        <v>466</v>
      </c>
    </row>
    <row r="48" spans="1:223" ht="39.950000000000003" customHeight="1">
      <c r="A48" s="778" t="s">
        <v>1411</v>
      </c>
      <c r="B48" s="694"/>
      <c r="C48" s="672" t="s">
        <v>343</v>
      </c>
      <c r="D48" s="240" t="s">
        <v>1412</v>
      </c>
      <c r="E48" s="673" t="s">
        <v>343</v>
      </c>
      <c r="F48" s="240" t="s">
        <v>500</v>
      </c>
      <c r="G48" s="673" t="s">
        <v>343</v>
      </c>
      <c r="H48" s="240" t="s">
        <v>1413</v>
      </c>
      <c r="I48" s="673" t="s">
        <v>343</v>
      </c>
      <c r="J48" s="240" t="s">
        <v>1414</v>
      </c>
      <c r="K48" s="673" t="s">
        <v>343</v>
      </c>
      <c r="L48" s="240" t="s">
        <v>1415</v>
      </c>
      <c r="M48" s="673" t="s">
        <v>343</v>
      </c>
      <c r="N48" s="240" t="s">
        <v>1416</v>
      </c>
      <c r="O48" s="673" t="s">
        <v>343</v>
      </c>
      <c r="P48" s="240" t="s">
        <v>1417</v>
      </c>
      <c r="Q48" s="673" t="s">
        <v>343</v>
      </c>
      <c r="R48" s="240" t="s">
        <v>1418</v>
      </c>
      <c r="S48" s="673" t="s">
        <v>343</v>
      </c>
      <c r="T48" s="240" t="s">
        <v>1419</v>
      </c>
      <c r="U48" s="673" t="s">
        <v>343</v>
      </c>
      <c r="V48" s="240" t="s">
        <v>1420</v>
      </c>
      <c r="W48" s="673" t="s">
        <v>354</v>
      </c>
      <c r="X48" s="673" t="s">
        <v>343</v>
      </c>
      <c r="Y48" s="673" t="s">
        <v>360</v>
      </c>
      <c r="Z48" s="240" t="s">
        <v>373</v>
      </c>
      <c r="AA48" s="288" t="s">
        <v>373</v>
      </c>
      <c r="AB48" s="243"/>
      <c r="AC48" s="557" t="s">
        <v>356</v>
      </c>
      <c r="AD48" s="558" t="s">
        <v>357</v>
      </c>
      <c r="AE48" s="201">
        <v>645570</v>
      </c>
      <c r="AF48" s="558" t="s">
        <v>452</v>
      </c>
      <c r="AG48" s="558" t="s">
        <v>453</v>
      </c>
      <c r="AH48" s="200" t="s">
        <v>1421</v>
      </c>
      <c r="AI48" s="558" t="s">
        <v>347</v>
      </c>
      <c r="AJ48" s="559" t="s">
        <v>347</v>
      </c>
      <c r="AK48" s="201">
        <v>0</v>
      </c>
      <c r="AL48" s="558" t="s">
        <v>406</v>
      </c>
      <c r="AM48" s="200" t="s">
        <v>390</v>
      </c>
      <c r="AN48" s="200" t="s">
        <v>348</v>
      </c>
      <c r="AO48" s="201">
        <v>0</v>
      </c>
      <c r="AP48" s="558" t="s">
        <v>406</v>
      </c>
      <c r="AQ48" s="200" t="s">
        <v>390</v>
      </c>
      <c r="AR48" s="200" t="s">
        <v>348</v>
      </c>
      <c r="AS48" s="203">
        <v>0</v>
      </c>
      <c r="AT48" s="200" t="s">
        <v>348</v>
      </c>
      <c r="AU48" s="558" t="s">
        <v>347</v>
      </c>
      <c r="AV48" s="558" t="s">
        <v>347</v>
      </c>
      <c r="AW48" s="200" t="s">
        <v>348</v>
      </c>
      <c r="AX48" s="201">
        <v>0</v>
      </c>
      <c r="AY48" s="560" t="s">
        <v>406</v>
      </c>
      <c r="AZ48" s="201" t="s">
        <v>390</v>
      </c>
      <c r="BA48" s="200" t="s">
        <v>348</v>
      </c>
      <c r="BB48" s="558" t="s">
        <v>347</v>
      </c>
      <c r="BC48" s="201" t="s">
        <v>348</v>
      </c>
      <c r="BD48" s="201">
        <v>0</v>
      </c>
      <c r="BE48" s="560" t="s">
        <v>406</v>
      </c>
      <c r="BF48" s="201" t="s">
        <v>390</v>
      </c>
      <c r="BG48" s="200" t="s">
        <v>348</v>
      </c>
      <c r="BH48" s="203">
        <v>0</v>
      </c>
      <c r="BI48" s="200" t="s">
        <v>348</v>
      </c>
      <c r="BJ48" s="558" t="s">
        <v>343</v>
      </c>
      <c r="BK48" s="201" t="s">
        <v>407</v>
      </c>
      <c r="BL48" s="201">
        <v>795550</v>
      </c>
      <c r="BM48" s="559" t="s">
        <v>406</v>
      </c>
      <c r="BN48" s="201" t="s">
        <v>1422</v>
      </c>
      <c r="BO48" s="200" t="s">
        <v>1423</v>
      </c>
      <c r="BP48" s="558" t="s">
        <v>347</v>
      </c>
      <c r="BQ48" s="201">
        <v>0</v>
      </c>
      <c r="BR48" s="560" t="s">
        <v>348</v>
      </c>
      <c r="BS48" s="202" t="s">
        <v>348</v>
      </c>
      <c r="BT48" s="201" t="s">
        <v>1424</v>
      </c>
      <c r="BU48" s="558" t="s">
        <v>347</v>
      </c>
      <c r="BV48" s="201">
        <v>0</v>
      </c>
      <c r="BW48" s="200" t="s">
        <v>348</v>
      </c>
      <c r="BX48" s="201" t="s">
        <v>348</v>
      </c>
      <c r="BY48" s="201" t="s">
        <v>348</v>
      </c>
      <c r="BZ48" s="203">
        <v>795550</v>
      </c>
      <c r="CA48" s="201" t="s">
        <v>348</v>
      </c>
      <c r="CB48" s="561">
        <v>0</v>
      </c>
      <c r="CC48" s="200" t="s">
        <v>362</v>
      </c>
      <c r="CD48" s="561">
        <v>0</v>
      </c>
      <c r="CE48" s="200" t="s">
        <v>363</v>
      </c>
      <c r="CF48" s="561">
        <v>1.2323218241244172</v>
      </c>
      <c r="CG48" s="200" t="s">
        <v>1425</v>
      </c>
      <c r="CH48" s="558" t="s">
        <v>347</v>
      </c>
      <c r="CI48" s="200" t="s">
        <v>363</v>
      </c>
      <c r="CJ48" s="200" t="s">
        <v>373</v>
      </c>
      <c r="CK48" s="200" t="s">
        <v>348</v>
      </c>
      <c r="CL48" s="200" t="s">
        <v>373</v>
      </c>
      <c r="CM48" s="414" t="s">
        <v>348</v>
      </c>
      <c r="CN48" s="562" t="s">
        <v>347</v>
      </c>
      <c r="CO48" s="415" t="s">
        <v>348</v>
      </c>
      <c r="CP48" s="308"/>
      <c r="CQ48" s="311" t="s">
        <v>343</v>
      </c>
      <c r="CR48" s="206" t="s">
        <v>343</v>
      </c>
      <c r="CS48" s="206" t="s">
        <v>343</v>
      </c>
      <c r="CT48" s="206" t="s">
        <v>343</v>
      </c>
      <c r="CU48" s="206" t="s">
        <v>343</v>
      </c>
      <c r="CV48" s="206" t="s">
        <v>343</v>
      </c>
      <c r="CW48" s="206" t="s">
        <v>343</v>
      </c>
      <c r="CX48" s="206" t="s">
        <v>343</v>
      </c>
      <c r="CY48" s="206" t="s">
        <v>360</v>
      </c>
      <c r="CZ48" s="206" t="s">
        <v>360</v>
      </c>
      <c r="DA48" s="206" t="s">
        <v>360</v>
      </c>
      <c r="DB48" s="206" t="s">
        <v>348</v>
      </c>
      <c r="DC48" s="241" t="s">
        <v>343</v>
      </c>
      <c r="DD48" s="241" t="s">
        <v>343</v>
      </c>
      <c r="DE48" s="241" t="s">
        <v>343</v>
      </c>
      <c r="DF48" s="241" t="s">
        <v>343</v>
      </c>
      <c r="DG48" s="241" t="s">
        <v>343</v>
      </c>
      <c r="DH48" s="241" t="s">
        <v>343</v>
      </c>
      <c r="DI48" s="241" t="s">
        <v>343</v>
      </c>
      <c r="DJ48" s="241" t="s">
        <v>343</v>
      </c>
      <c r="DK48" s="241" t="s">
        <v>343</v>
      </c>
      <c r="DL48" s="241" t="s">
        <v>343</v>
      </c>
      <c r="DM48" s="241" t="s">
        <v>343</v>
      </c>
      <c r="DN48" s="241" t="s">
        <v>348</v>
      </c>
      <c r="DO48" s="241" t="s">
        <v>343</v>
      </c>
      <c r="DP48" s="241" t="s">
        <v>343</v>
      </c>
      <c r="DQ48" s="241" t="s">
        <v>343</v>
      </c>
      <c r="DR48" s="241" t="s">
        <v>343</v>
      </c>
      <c r="DS48" s="241" t="s">
        <v>343</v>
      </c>
      <c r="DT48" s="241" t="s">
        <v>343</v>
      </c>
      <c r="DU48" s="241" t="s">
        <v>343</v>
      </c>
      <c r="DV48" s="241" t="s">
        <v>343</v>
      </c>
      <c r="DW48" s="241" t="s">
        <v>343</v>
      </c>
      <c r="DX48" s="241" t="s">
        <v>343</v>
      </c>
      <c r="DY48" s="241" t="s">
        <v>343</v>
      </c>
      <c r="DZ48" s="241" t="s">
        <v>348</v>
      </c>
      <c r="EA48" s="242" t="s">
        <v>343</v>
      </c>
      <c r="EB48" s="242" t="s">
        <v>347</v>
      </c>
      <c r="EC48" s="242" t="s">
        <v>343</v>
      </c>
      <c r="ED48" s="242" t="s">
        <v>343</v>
      </c>
      <c r="EE48" s="242" t="s">
        <v>343</v>
      </c>
      <c r="EF48" s="242" t="s">
        <v>343</v>
      </c>
      <c r="EG48" s="242" t="s">
        <v>343</v>
      </c>
      <c r="EH48" s="242" t="s">
        <v>347</v>
      </c>
      <c r="EI48" s="242" t="s">
        <v>347</v>
      </c>
      <c r="EJ48" s="242" t="s">
        <v>347</v>
      </c>
      <c r="EK48" s="242" t="s">
        <v>343</v>
      </c>
      <c r="EL48" s="242" t="s">
        <v>348</v>
      </c>
      <c r="EM48" s="307" t="s">
        <v>1426</v>
      </c>
      <c r="EN48" s="269"/>
      <c r="EO48" s="756" t="s">
        <v>343</v>
      </c>
      <c r="EP48" s="204" t="s">
        <v>1427</v>
      </c>
      <c r="EQ48" s="204" t="s">
        <v>1143</v>
      </c>
      <c r="ER48" s="563" t="s">
        <v>343</v>
      </c>
      <c r="ES48" s="563" t="s">
        <v>343</v>
      </c>
      <c r="ET48" s="563" t="s">
        <v>343</v>
      </c>
      <c r="EU48" s="204" t="s">
        <v>1428</v>
      </c>
      <c r="EV48" s="204" t="s">
        <v>361</v>
      </c>
      <c r="EW48" s="563" t="s">
        <v>343</v>
      </c>
      <c r="EX48" s="578" t="s">
        <v>1429</v>
      </c>
      <c r="EY48" s="563" t="s">
        <v>343</v>
      </c>
      <c r="EZ48" s="204" t="s">
        <v>1430</v>
      </c>
      <c r="FA48" s="563" t="s">
        <v>372</v>
      </c>
      <c r="FB48" s="563" t="s">
        <v>372</v>
      </c>
      <c r="FC48" s="563" t="s">
        <v>372</v>
      </c>
      <c r="FD48" s="563" t="s">
        <v>372</v>
      </c>
      <c r="FE48" s="563" t="s">
        <v>673</v>
      </c>
      <c r="FF48" s="563" t="s">
        <v>673</v>
      </c>
      <c r="FG48" s="563" t="s">
        <v>673</v>
      </c>
      <c r="FH48" s="563" t="s">
        <v>673</v>
      </c>
      <c r="FI48" s="563" t="s">
        <v>372</v>
      </c>
      <c r="FJ48" s="563" t="s">
        <v>372</v>
      </c>
      <c r="FK48" s="563" t="s">
        <v>673</v>
      </c>
      <c r="FL48" s="563" t="s">
        <v>673</v>
      </c>
      <c r="FM48" s="563" t="s">
        <v>375</v>
      </c>
      <c r="FN48" s="563" t="s">
        <v>375</v>
      </c>
      <c r="FO48" s="563" t="s">
        <v>372</v>
      </c>
      <c r="FP48" s="563" t="s">
        <v>372</v>
      </c>
      <c r="FQ48" s="204" t="s">
        <v>348</v>
      </c>
      <c r="FR48" s="563" t="s">
        <v>347</v>
      </c>
      <c r="FS48" s="555" t="s">
        <v>348</v>
      </c>
      <c r="FT48" s="555" t="s">
        <v>348</v>
      </c>
      <c r="FU48" s="563" t="s">
        <v>347</v>
      </c>
      <c r="FV48" s="555" t="s">
        <v>348</v>
      </c>
      <c r="FW48" s="555" t="s">
        <v>348</v>
      </c>
      <c r="FX48" s="563" t="s">
        <v>347</v>
      </c>
      <c r="FY48" s="555" t="s">
        <v>348</v>
      </c>
      <c r="FZ48" s="556" t="s">
        <v>348</v>
      </c>
      <c r="GA48" s="563" t="s">
        <v>343</v>
      </c>
      <c r="GB48" s="563" t="s">
        <v>343</v>
      </c>
      <c r="GC48" s="563" t="s">
        <v>347</v>
      </c>
      <c r="GD48" s="563" t="s">
        <v>1431</v>
      </c>
      <c r="GE48" s="563" t="s">
        <v>343</v>
      </c>
      <c r="GF48" s="563" t="s">
        <v>343</v>
      </c>
      <c r="GG48" s="563" t="s">
        <v>343</v>
      </c>
      <c r="GH48" s="563" t="s">
        <v>343</v>
      </c>
      <c r="GI48" s="563" t="s">
        <v>347</v>
      </c>
      <c r="GJ48" s="563" t="s">
        <v>343</v>
      </c>
      <c r="GK48" s="563" t="s">
        <v>343</v>
      </c>
      <c r="GL48" s="563" t="s">
        <v>347</v>
      </c>
      <c r="GM48" s="563" t="s">
        <v>347</v>
      </c>
      <c r="GN48" s="563" t="s">
        <v>347</v>
      </c>
      <c r="GO48" s="563" t="s">
        <v>373</v>
      </c>
      <c r="GP48" s="564">
        <v>2012</v>
      </c>
      <c r="GQ48" s="205" t="s">
        <v>1432</v>
      </c>
      <c r="GR48" s="205" t="s">
        <v>1433</v>
      </c>
      <c r="GS48" s="564">
        <v>2013</v>
      </c>
      <c r="GT48" s="564" t="s">
        <v>343</v>
      </c>
      <c r="GU48" s="564" t="s">
        <v>347</v>
      </c>
      <c r="GV48" s="564" t="s">
        <v>343</v>
      </c>
      <c r="GW48" s="564" t="s">
        <v>347</v>
      </c>
      <c r="GX48" s="313" t="s">
        <v>1434</v>
      </c>
      <c r="GY48" s="553"/>
      <c r="GZ48" s="565" t="s">
        <v>347</v>
      </c>
      <c r="HA48" s="565" t="s">
        <v>347</v>
      </c>
      <c r="HB48" s="565" t="s">
        <v>347</v>
      </c>
      <c r="HC48" s="565" t="s">
        <v>347</v>
      </c>
      <c r="HD48" s="565" t="s">
        <v>347</v>
      </c>
      <c r="HE48" s="565" t="s">
        <v>347</v>
      </c>
      <c r="HF48" s="565" t="s">
        <v>347</v>
      </c>
      <c r="HG48" s="565" t="s">
        <v>343</v>
      </c>
      <c r="HH48" s="565" t="s">
        <v>347</v>
      </c>
      <c r="HI48" s="565" t="s">
        <v>406</v>
      </c>
      <c r="HJ48" s="239" t="s">
        <v>1435</v>
      </c>
      <c r="HK48" s="565" t="s">
        <v>343</v>
      </c>
      <c r="HL48" s="641" t="s">
        <v>347</v>
      </c>
      <c r="HM48" s="655"/>
      <c r="HN48" s="693" t="str">
        <f>IF(ISBLANK('Togo 2015'!$G$157),"",'Togo 2015'!$G$157)</f>
        <v>--Togo is running an "RH Supply Chain Excellence" pilot project called "IPM" (Informed Push Model) in two of the country's six health regions. The project, which aims to eliminate stockouts, supplies SDPs directly from CAMEG's regional pharmacies/warehouses. It is initiated by UNFPA with funding from several sources, including contributions from the AgirPF project.
-- The National RHCS Committee created a technical operational committee which assures the regular functioning of the national Committee, handles inquiries, and prepares reports. It meets monthly.</v>
      </c>
      <c r="HO48" s="566" t="s">
        <v>466</v>
      </c>
    </row>
    <row r="49" spans="1:223" ht="39.950000000000003" customHeight="1">
      <c r="A49" s="778" t="s">
        <v>1436</v>
      </c>
      <c r="B49" s="694"/>
      <c r="C49" s="672" t="s">
        <v>343</v>
      </c>
      <c r="D49" s="240" t="s">
        <v>1437</v>
      </c>
      <c r="E49" s="673" t="s">
        <v>343</v>
      </c>
      <c r="F49" s="240" t="s">
        <v>1438</v>
      </c>
      <c r="G49" s="673" t="s">
        <v>343</v>
      </c>
      <c r="H49" s="240" t="s">
        <v>1439</v>
      </c>
      <c r="I49" s="673" t="s">
        <v>343</v>
      </c>
      <c r="J49" s="240" t="s">
        <v>1440</v>
      </c>
      <c r="K49" s="673" t="s">
        <v>343</v>
      </c>
      <c r="L49" s="240" t="s">
        <v>1441</v>
      </c>
      <c r="M49" s="673" t="s">
        <v>343</v>
      </c>
      <c r="N49" s="240" t="s">
        <v>546</v>
      </c>
      <c r="O49" s="673" t="s">
        <v>343</v>
      </c>
      <c r="P49" s="240" t="s">
        <v>1442</v>
      </c>
      <c r="Q49" s="673" t="s">
        <v>343</v>
      </c>
      <c r="R49" s="240" t="s">
        <v>1443</v>
      </c>
      <c r="S49" s="673" t="s">
        <v>347</v>
      </c>
      <c r="T49" s="554" t="s">
        <v>348</v>
      </c>
      <c r="U49" s="673" t="s">
        <v>343</v>
      </c>
      <c r="V49" s="240" t="s">
        <v>1444</v>
      </c>
      <c r="W49" s="673" t="s">
        <v>416</v>
      </c>
      <c r="X49" s="673" t="s">
        <v>347</v>
      </c>
      <c r="Y49" s="673" t="s">
        <v>347</v>
      </c>
      <c r="Z49" s="240" t="s">
        <v>373</v>
      </c>
      <c r="AA49" s="288" t="s">
        <v>373</v>
      </c>
      <c r="AB49" s="243"/>
      <c r="AC49" s="557" t="s">
        <v>419</v>
      </c>
      <c r="AD49" s="558" t="s">
        <v>420</v>
      </c>
      <c r="AE49" s="201">
        <v>29340695</v>
      </c>
      <c r="AF49" s="558" t="s">
        <v>421</v>
      </c>
      <c r="AG49" s="558" t="s">
        <v>422</v>
      </c>
      <c r="AH49" s="200" t="s">
        <v>1445</v>
      </c>
      <c r="AI49" s="558" t="s">
        <v>343</v>
      </c>
      <c r="AJ49" s="559" t="s">
        <v>343</v>
      </c>
      <c r="AK49" s="201">
        <v>1000000</v>
      </c>
      <c r="AL49" s="558" t="s">
        <v>688</v>
      </c>
      <c r="AM49" s="200" t="s">
        <v>1446</v>
      </c>
      <c r="AN49" s="200" t="s">
        <v>1447</v>
      </c>
      <c r="AO49" s="201">
        <v>13505875.6</v>
      </c>
      <c r="AP49" s="558" t="s">
        <v>688</v>
      </c>
      <c r="AQ49" s="200" t="s">
        <v>1448</v>
      </c>
      <c r="AR49" s="200" t="s">
        <v>1449</v>
      </c>
      <c r="AS49" s="203">
        <v>14505875.6</v>
      </c>
      <c r="AT49" s="200" t="s">
        <v>348</v>
      </c>
      <c r="AU49" s="558" t="s">
        <v>343</v>
      </c>
      <c r="AV49" s="558" t="s">
        <v>343</v>
      </c>
      <c r="AW49" s="200" t="s">
        <v>1450</v>
      </c>
      <c r="AX49" s="201">
        <v>600000</v>
      </c>
      <c r="AY49" s="560" t="s">
        <v>688</v>
      </c>
      <c r="AZ49" s="201" t="s">
        <v>1451</v>
      </c>
      <c r="BA49" s="200" t="s">
        <v>1452</v>
      </c>
      <c r="BB49" s="558" t="s">
        <v>343</v>
      </c>
      <c r="BC49" s="201" t="s">
        <v>1453</v>
      </c>
      <c r="BD49" s="201">
        <v>5000000</v>
      </c>
      <c r="BE49" s="560" t="s">
        <v>348</v>
      </c>
      <c r="BF49" s="201" t="s">
        <v>1454</v>
      </c>
      <c r="BG49" s="200" t="s">
        <v>1455</v>
      </c>
      <c r="BH49" s="203">
        <v>5600000</v>
      </c>
      <c r="BI49" s="200" t="s">
        <v>348</v>
      </c>
      <c r="BJ49" s="558" t="s">
        <v>343</v>
      </c>
      <c r="BK49" s="201" t="s">
        <v>1456</v>
      </c>
      <c r="BL49" s="201">
        <v>14500000</v>
      </c>
      <c r="BM49" s="559" t="s">
        <v>688</v>
      </c>
      <c r="BN49" s="201" t="s">
        <v>1457</v>
      </c>
      <c r="BO49" s="200" t="s">
        <v>1458</v>
      </c>
      <c r="BP49" s="558" t="s">
        <v>343</v>
      </c>
      <c r="BQ49" s="201">
        <v>9675175</v>
      </c>
      <c r="BR49" s="560" t="s">
        <v>688</v>
      </c>
      <c r="BS49" s="202" t="s">
        <v>1459</v>
      </c>
      <c r="BT49" s="201" t="s">
        <v>348</v>
      </c>
      <c r="BU49" s="558" t="s">
        <v>347</v>
      </c>
      <c r="BV49" s="201">
        <v>0</v>
      </c>
      <c r="BW49" s="200" t="s">
        <v>348</v>
      </c>
      <c r="BX49" s="201" t="s">
        <v>348</v>
      </c>
      <c r="BY49" s="201" t="s">
        <v>348</v>
      </c>
      <c r="BZ49" s="203">
        <v>24175175</v>
      </c>
      <c r="CA49" s="201" t="s">
        <v>348</v>
      </c>
      <c r="CB49" s="561">
        <v>0.18807614061042463</v>
      </c>
      <c r="CC49" s="200" t="s">
        <v>362</v>
      </c>
      <c r="CD49" s="561">
        <v>0.10714285714285714</v>
      </c>
      <c r="CE49" s="200" t="s">
        <v>363</v>
      </c>
      <c r="CF49" s="561">
        <v>1.0148081018530748</v>
      </c>
      <c r="CG49" s="200" t="s">
        <v>364</v>
      </c>
      <c r="CH49" s="558" t="s">
        <v>347</v>
      </c>
      <c r="CI49" s="200" t="s">
        <v>363</v>
      </c>
      <c r="CJ49" s="200" t="s">
        <v>426</v>
      </c>
      <c r="CK49" s="200" t="s">
        <v>1443</v>
      </c>
      <c r="CL49" s="200" t="s">
        <v>343</v>
      </c>
      <c r="CM49" s="414" t="s">
        <v>348</v>
      </c>
      <c r="CN49" s="562" t="s">
        <v>343</v>
      </c>
      <c r="CO49" s="415" t="s">
        <v>1460</v>
      </c>
      <c r="CP49" s="308"/>
      <c r="CQ49" s="311" t="s">
        <v>343</v>
      </c>
      <c r="CR49" s="206" t="s">
        <v>360</v>
      </c>
      <c r="CS49" s="206" t="s">
        <v>343</v>
      </c>
      <c r="CT49" s="206" t="s">
        <v>343</v>
      </c>
      <c r="CU49" s="206" t="s">
        <v>343</v>
      </c>
      <c r="CV49" s="206" t="s">
        <v>343</v>
      </c>
      <c r="CW49" s="206" t="s">
        <v>360</v>
      </c>
      <c r="CX49" s="206" t="s">
        <v>343</v>
      </c>
      <c r="CY49" s="206" t="s">
        <v>343</v>
      </c>
      <c r="CZ49" s="206" t="s">
        <v>343</v>
      </c>
      <c r="DA49" s="206" t="s">
        <v>360</v>
      </c>
      <c r="DB49" s="206" t="s">
        <v>348</v>
      </c>
      <c r="DC49" s="241" t="s">
        <v>343</v>
      </c>
      <c r="DD49" s="241" t="s">
        <v>343</v>
      </c>
      <c r="DE49" s="241" t="s">
        <v>343</v>
      </c>
      <c r="DF49" s="241" t="s">
        <v>343</v>
      </c>
      <c r="DG49" s="241" t="s">
        <v>343</v>
      </c>
      <c r="DH49" s="241" t="s">
        <v>343</v>
      </c>
      <c r="DI49" s="241" t="s">
        <v>347</v>
      </c>
      <c r="DJ49" s="241" t="s">
        <v>343</v>
      </c>
      <c r="DK49" s="241" t="s">
        <v>343</v>
      </c>
      <c r="DL49" s="241" t="s">
        <v>343</v>
      </c>
      <c r="DM49" s="241" t="s">
        <v>347</v>
      </c>
      <c r="DN49" s="241" t="s">
        <v>348</v>
      </c>
      <c r="DO49" s="241" t="s">
        <v>343</v>
      </c>
      <c r="DP49" s="241" t="s">
        <v>343</v>
      </c>
      <c r="DQ49" s="241" t="s">
        <v>343</v>
      </c>
      <c r="DR49" s="241" t="s">
        <v>343</v>
      </c>
      <c r="DS49" s="241" t="s">
        <v>343</v>
      </c>
      <c r="DT49" s="241" t="s">
        <v>343</v>
      </c>
      <c r="DU49" s="241" t="s">
        <v>343</v>
      </c>
      <c r="DV49" s="241" t="s">
        <v>343</v>
      </c>
      <c r="DW49" s="241" t="s">
        <v>343</v>
      </c>
      <c r="DX49" s="241" t="s">
        <v>343</v>
      </c>
      <c r="DY49" s="241" t="s">
        <v>343</v>
      </c>
      <c r="DZ49" s="241" t="s">
        <v>348</v>
      </c>
      <c r="EA49" s="242" t="s">
        <v>343</v>
      </c>
      <c r="EB49" s="242" t="s">
        <v>343</v>
      </c>
      <c r="EC49" s="242" t="s">
        <v>343</v>
      </c>
      <c r="ED49" s="242" t="s">
        <v>343</v>
      </c>
      <c r="EE49" s="242" t="s">
        <v>343</v>
      </c>
      <c r="EF49" s="242" t="s">
        <v>343</v>
      </c>
      <c r="EG49" s="242" t="s">
        <v>347</v>
      </c>
      <c r="EH49" s="242" t="s">
        <v>347</v>
      </c>
      <c r="EI49" s="242" t="s">
        <v>347</v>
      </c>
      <c r="EJ49" s="242" t="s">
        <v>347</v>
      </c>
      <c r="EK49" s="242" t="s">
        <v>343</v>
      </c>
      <c r="EL49" s="242" t="s">
        <v>348</v>
      </c>
      <c r="EM49" s="307" t="s">
        <v>348</v>
      </c>
      <c r="EN49" s="269"/>
      <c r="EO49" s="756" t="s">
        <v>343</v>
      </c>
      <c r="EP49" s="204" t="s">
        <v>1461</v>
      </c>
      <c r="EQ49" s="578" t="s">
        <v>1462</v>
      </c>
      <c r="ER49" s="563" t="s">
        <v>343</v>
      </c>
      <c r="ES49" s="563" t="s">
        <v>343</v>
      </c>
      <c r="ET49" s="563" t="s">
        <v>343</v>
      </c>
      <c r="EU49" s="204" t="s">
        <v>1463</v>
      </c>
      <c r="EV49" s="204" t="s">
        <v>1464</v>
      </c>
      <c r="EW49" s="563" t="s">
        <v>360</v>
      </c>
      <c r="EX49" s="578" t="s">
        <v>348</v>
      </c>
      <c r="EY49" s="563" t="s">
        <v>360</v>
      </c>
      <c r="EZ49" s="204" t="s">
        <v>348</v>
      </c>
      <c r="FA49" s="563" t="s">
        <v>372</v>
      </c>
      <c r="FB49" s="563" t="s">
        <v>1465</v>
      </c>
      <c r="FC49" s="563" t="s">
        <v>360</v>
      </c>
      <c r="FD49" s="563" t="s">
        <v>360</v>
      </c>
      <c r="FE49" s="563" t="s">
        <v>360</v>
      </c>
      <c r="FF49" s="563" t="s">
        <v>360</v>
      </c>
      <c r="FG49" s="563" t="s">
        <v>360</v>
      </c>
      <c r="FH49" s="563" t="s">
        <v>360</v>
      </c>
      <c r="FI49" s="563" t="s">
        <v>372</v>
      </c>
      <c r="FJ49" s="563" t="s">
        <v>1465</v>
      </c>
      <c r="FK49" s="563" t="s">
        <v>360</v>
      </c>
      <c r="FL49" s="563" t="s">
        <v>360</v>
      </c>
      <c r="FM49" s="563" t="s">
        <v>360</v>
      </c>
      <c r="FN49" s="563" t="s">
        <v>360</v>
      </c>
      <c r="FO49" s="563" t="s">
        <v>360</v>
      </c>
      <c r="FP49" s="563" t="s">
        <v>360</v>
      </c>
      <c r="FQ49" s="204" t="s">
        <v>348</v>
      </c>
      <c r="FR49" s="563" t="s">
        <v>347</v>
      </c>
      <c r="FS49" s="555" t="s">
        <v>348</v>
      </c>
      <c r="FT49" s="555" t="s">
        <v>348</v>
      </c>
      <c r="FU49" s="563" t="s">
        <v>347</v>
      </c>
      <c r="FV49" s="555" t="s">
        <v>348</v>
      </c>
      <c r="FW49" s="555" t="s">
        <v>348</v>
      </c>
      <c r="FX49" s="563" t="s">
        <v>347</v>
      </c>
      <c r="FY49" s="555" t="s">
        <v>348</v>
      </c>
      <c r="FZ49" s="556" t="s">
        <v>348</v>
      </c>
      <c r="GA49" s="563" t="s">
        <v>347</v>
      </c>
      <c r="GB49" s="563" t="s">
        <v>347</v>
      </c>
      <c r="GC49" s="563" t="s">
        <v>373</v>
      </c>
      <c r="GD49" s="563" t="s">
        <v>373</v>
      </c>
      <c r="GE49" s="563" t="s">
        <v>343</v>
      </c>
      <c r="GF49" s="563" t="s">
        <v>343</v>
      </c>
      <c r="GG49" s="563" t="s">
        <v>343</v>
      </c>
      <c r="GH49" s="563" t="s">
        <v>343</v>
      </c>
      <c r="GI49" s="563" t="s">
        <v>347</v>
      </c>
      <c r="GJ49" s="563" t="s">
        <v>347</v>
      </c>
      <c r="GK49" s="563" t="s">
        <v>347</v>
      </c>
      <c r="GL49" s="563" t="s">
        <v>343</v>
      </c>
      <c r="GM49" s="563" t="s">
        <v>347</v>
      </c>
      <c r="GN49" s="563" t="s">
        <v>347</v>
      </c>
      <c r="GO49" s="563" t="s">
        <v>373</v>
      </c>
      <c r="GP49" s="564" t="s">
        <v>825</v>
      </c>
      <c r="GQ49" s="205" t="s">
        <v>1466</v>
      </c>
      <c r="GR49" s="205" t="s">
        <v>348</v>
      </c>
      <c r="GS49" s="564">
        <v>2010</v>
      </c>
      <c r="GT49" s="564" t="s">
        <v>343</v>
      </c>
      <c r="GU49" s="564" t="s">
        <v>347</v>
      </c>
      <c r="GV49" s="564" t="s">
        <v>347</v>
      </c>
      <c r="GW49" s="564" t="s">
        <v>343</v>
      </c>
      <c r="GX49" s="313" t="s">
        <v>348</v>
      </c>
      <c r="GY49" s="553"/>
      <c r="GZ49" s="565" t="s">
        <v>343</v>
      </c>
      <c r="HA49" s="565" t="s">
        <v>343</v>
      </c>
      <c r="HB49" s="565" t="s">
        <v>347</v>
      </c>
      <c r="HC49" s="565" t="s">
        <v>343</v>
      </c>
      <c r="HD49" s="565" t="s">
        <v>347</v>
      </c>
      <c r="HE49" s="565" t="s">
        <v>347</v>
      </c>
      <c r="HF49" s="565" t="s">
        <v>347</v>
      </c>
      <c r="HG49" s="565" t="s">
        <v>347</v>
      </c>
      <c r="HH49" s="565" t="s">
        <v>360</v>
      </c>
      <c r="HI49" s="565" t="s">
        <v>614</v>
      </c>
      <c r="HJ49" s="239" t="s">
        <v>1467</v>
      </c>
      <c r="HK49" s="565" t="s">
        <v>347</v>
      </c>
      <c r="HL49" s="641" t="s">
        <v>347</v>
      </c>
      <c r="HM49" s="655"/>
      <c r="HN49" s="693" t="str">
        <f>IF(ISBLANK('Uganda 2015'!$G$157),"",'Uganda 2015'!$G$157)</f>
        <v>The country concentrated so much on the supply side at the expense of the demand. We are now refocusing on demand generation.</v>
      </c>
      <c r="HO49" s="566" t="s">
        <v>466</v>
      </c>
    </row>
    <row r="50" spans="1:223" ht="39.950000000000003" customHeight="1">
      <c r="A50" s="778" t="s">
        <v>1468</v>
      </c>
      <c r="B50" s="599"/>
      <c r="C50" s="672" t="s">
        <v>343</v>
      </c>
      <c r="D50" s="240" t="s">
        <v>1469</v>
      </c>
      <c r="E50" s="673" t="s">
        <v>347</v>
      </c>
      <c r="F50" s="554" t="s">
        <v>348</v>
      </c>
      <c r="G50" s="673" t="s">
        <v>343</v>
      </c>
      <c r="H50" s="240" t="s">
        <v>1470</v>
      </c>
      <c r="I50" s="673" t="s">
        <v>347</v>
      </c>
      <c r="J50" s="554" t="s">
        <v>348</v>
      </c>
      <c r="K50" s="673" t="s">
        <v>343</v>
      </c>
      <c r="L50" s="240" t="s">
        <v>1471</v>
      </c>
      <c r="M50" s="673" t="s">
        <v>343</v>
      </c>
      <c r="N50" s="240" t="s">
        <v>386</v>
      </c>
      <c r="O50" s="673" t="s">
        <v>343</v>
      </c>
      <c r="P50" s="240" t="s">
        <v>1472</v>
      </c>
      <c r="Q50" s="673" t="s">
        <v>343</v>
      </c>
      <c r="R50" s="667" t="s">
        <v>348</v>
      </c>
      <c r="S50" s="673" t="s">
        <v>347</v>
      </c>
      <c r="T50" s="554" t="s">
        <v>348</v>
      </c>
      <c r="U50" s="673" t="s">
        <v>343</v>
      </c>
      <c r="V50" s="240" t="s">
        <v>1473</v>
      </c>
      <c r="W50" s="673" t="s">
        <v>354</v>
      </c>
      <c r="X50" s="673" t="s">
        <v>343</v>
      </c>
      <c r="Y50" s="673" t="s">
        <v>347</v>
      </c>
      <c r="Z50" s="240" t="s">
        <v>373</v>
      </c>
      <c r="AA50" s="288" t="s">
        <v>373</v>
      </c>
      <c r="AB50" s="243"/>
      <c r="AC50" s="557" t="s">
        <v>356</v>
      </c>
      <c r="AD50" s="558" t="s">
        <v>357</v>
      </c>
      <c r="AE50" s="201">
        <v>1600000</v>
      </c>
      <c r="AF50" s="558" t="s">
        <v>452</v>
      </c>
      <c r="AG50" s="558" t="s">
        <v>453</v>
      </c>
      <c r="AH50" s="200" t="s">
        <v>1474</v>
      </c>
      <c r="AI50" s="558" t="s">
        <v>343</v>
      </c>
      <c r="AJ50" s="559" t="s">
        <v>343</v>
      </c>
      <c r="AK50" s="201">
        <v>160625</v>
      </c>
      <c r="AL50" s="558" t="s">
        <v>406</v>
      </c>
      <c r="AM50" s="200" t="s">
        <v>1475</v>
      </c>
      <c r="AN50" s="200" t="s">
        <v>348</v>
      </c>
      <c r="AO50" s="201">
        <v>285938</v>
      </c>
      <c r="AP50" s="558" t="s">
        <v>406</v>
      </c>
      <c r="AQ50" s="200" t="s">
        <v>1476</v>
      </c>
      <c r="AR50" s="200" t="s">
        <v>348</v>
      </c>
      <c r="AS50" s="203">
        <v>446563</v>
      </c>
      <c r="AT50" s="200" t="s">
        <v>348</v>
      </c>
      <c r="AU50" s="558" t="s">
        <v>343</v>
      </c>
      <c r="AV50" s="558" t="s">
        <v>343</v>
      </c>
      <c r="AW50" s="200" t="s">
        <v>1477</v>
      </c>
      <c r="AX50" s="201">
        <v>135376</v>
      </c>
      <c r="AY50" s="560" t="s">
        <v>406</v>
      </c>
      <c r="AZ50" s="201" t="s">
        <v>1478</v>
      </c>
      <c r="BA50" s="200" t="s">
        <v>348</v>
      </c>
      <c r="BB50" s="558" t="s">
        <v>343</v>
      </c>
      <c r="BC50" s="201" t="s">
        <v>1479</v>
      </c>
      <c r="BD50" s="201">
        <v>28944</v>
      </c>
      <c r="BE50" s="560" t="s">
        <v>406</v>
      </c>
      <c r="BF50" s="201" t="s">
        <v>1480</v>
      </c>
      <c r="BG50" s="200" t="s">
        <v>348</v>
      </c>
      <c r="BH50" s="203">
        <v>164320</v>
      </c>
      <c r="BI50" s="200" t="s">
        <v>348</v>
      </c>
      <c r="BJ50" s="200" t="s">
        <v>347</v>
      </c>
      <c r="BK50" s="201" t="s">
        <v>1481</v>
      </c>
      <c r="BL50" s="201">
        <v>0</v>
      </c>
      <c r="BM50" s="559" t="s">
        <v>406</v>
      </c>
      <c r="BN50" s="201" t="s">
        <v>348</v>
      </c>
      <c r="BO50" s="200" t="s">
        <v>348</v>
      </c>
      <c r="BP50" s="200" t="s">
        <v>343</v>
      </c>
      <c r="BQ50" s="201" t="s">
        <v>348</v>
      </c>
      <c r="BR50" s="560" t="s">
        <v>348</v>
      </c>
      <c r="BS50" s="202" t="s">
        <v>348</v>
      </c>
      <c r="BT50" s="201" t="s">
        <v>1482</v>
      </c>
      <c r="BU50" s="200" t="s">
        <v>347</v>
      </c>
      <c r="BV50" s="201" t="s">
        <v>348</v>
      </c>
      <c r="BW50" s="200" t="s">
        <v>348</v>
      </c>
      <c r="BX50" s="201" t="s">
        <v>348</v>
      </c>
      <c r="BY50" s="201" t="s">
        <v>1483</v>
      </c>
      <c r="BZ50" s="203">
        <v>0</v>
      </c>
      <c r="CA50" s="201" t="s">
        <v>348</v>
      </c>
      <c r="CB50" s="561">
        <v>1</v>
      </c>
      <c r="CC50" s="200" t="s">
        <v>363</v>
      </c>
      <c r="CD50" s="561">
        <v>0.82385589094449851</v>
      </c>
      <c r="CE50" s="200" t="s">
        <v>363</v>
      </c>
      <c r="CF50" s="561">
        <v>0.1027</v>
      </c>
      <c r="CG50" s="200" t="s">
        <v>1484</v>
      </c>
      <c r="CH50" s="558" t="s">
        <v>343</v>
      </c>
      <c r="CI50" s="200" t="s">
        <v>363</v>
      </c>
      <c r="CJ50" s="200" t="s">
        <v>862</v>
      </c>
      <c r="CK50" s="200" t="s">
        <v>1485</v>
      </c>
      <c r="CL50" s="200" t="s">
        <v>347</v>
      </c>
      <c r="CM50" s="414" t="s">
        <v>348</v>
      </c>
      <c r="CN50" s="562" t="s">
        <v>343</v>
      </c>
      <c r="CO50" s="415" t="s">
        <v>1486</v>
      </c>
      <c r="CP50" s="308"/>
      <c r="CQ50" s="311" t="s">
        <v>343</v>
      </c>
      <c r="CR50" s="206" t="s">
        <v>343</v>
      </c>
      <c r="CS50" s="206" t="s">
        <v>343</v>
      </c>
      <c r="CT50" s="206" t="s">
        <v>347</v>
      </c>
      <c r="CU50" s="206" t="s">
        <v>343</v>
      </c>
      <c r="CV50" s="206" t="s">
        <v>343</v>
      </c>
      <c r="CW50" s="206" t="s">
        <v>347</v>
      </c>
      <c r="CX50" s="206" t="s">
        <v>343</v>
      </c>
      <c r="CY50" s="206" t="s">
        <v>343</v>
      </c>
      <c r="CZ50" s="206" t="s">
        <v>343</v>
      </c>
      <c r="DA50" s="206" t="s">
        <v>347</v>
      </c>
      <c r="DB50" s="206" t="s">
        <v>1487</v>
      </c>
      <c r="DC50" s="241" t="s">
        <v>343</v>
      </c>
      <c r="DD50" s="241" t="s">
        <v>343</v>
      </c>
      <c r="DE50" s="241" t="s">
        <v>343</v>
      </c>
      <c r="DF50" s="241" t="s">
        <v>347</v>
      </c>
      <c r="DG50" s="241" t="s">
        <v>343</v>
      </c>
      <c r="DH50" s="241" t="s">
        <v>343</v>
      </c>
      <c r="DI50" s="241" t="s">
        <v>347</v>
      </c>
      <c r="DJ50" s="241" t="s">
        <v>343</v>
      </c>
      <c r="DK50" s="241" t="s">
        <v>343</v>
      </c>
      <c r="DL50" s="241" t="s">
        <v>343</v>
      </c>
      <c r="DM50" s="241" t="s">
        <v>347</v>
      </c>
      <c r="DN50" s="241" t="s">
        <v>1487</v>
      </c>
      <c r="DO50" s="241" t="s">
        <v>347</v>
      </c>
      <c r="DP50" s="241" t="s">
        <v>347</v>
      </c>
      <c r="DQ50" s="241" t="s">
        <v>347</v>
      </c>
      <c r="DR50" s="241" t="s">
        <v>347</v>
      </c>
      <c r="DS50" s="241" t="s">
        <v>347</v>
      </c>
      <c r="DT50" s="241" t="s">
        <v>343</v>
      </c>
      <c r="DU50" s="241" t="s">
        <v>343</v>
      </c>
      <c r="DV50" s="241" t="s">
        <v>347</v>
      </c>
      <c r="DW50" s="241" t="s">
        <v>347</v>
      </c>
      <c r="DX50" s="241" t="s">
        <v>347</v>
      </c>
      <c r="DY50" s="241" t="s">
        <v>347</v>
      </c>
      <c r="DZ50" s="241" t="s">
        <v>347</v>
      </c>
      <c r="EA50" s="242" t="s">
        <v>347</v>
      </c>
      <c r="EB50" s="242" t="s">
        <v>347</v>
      </c>
      <c r="EC50" s="242" t="s">
        <v>347</v>
      </c>
      <c r="ED50" s="242" t="s">
        <v>347</v>
      </c>
      <c r="EE50" s="242" t="s">
        <v>347</v>
      </c>
      <c r="EF50" s="242" t="s">
        <v>347</v>
      </c>
      <c r="EG50" s="242" t="s">
        <v>347</v>
      </c>
      <c r="EH50" s="242" t="s">
        <v>347</v>
      </c>
      <c r="EI50" s="242" t="s">
        <v>347</v>
      </c>
      <c r="EJ50" s="242" t="s">
        <v>347</v>
      </c>
      <c r="EK50" s="242" t="s">
        <v>347</v>
      </c>
      <c r="EL50" s="242" t="s">
        <v>347</v>
      </c>
      <c r="EM50" s="307" t="s">
        <v>1488</v>
      </c>
      <c r="EN50" s="269"/>
      <c r="EO50" s="312" t="s">
        <v>347</v>
      </c>
      <c r="EP50" s="204" t="s">
        <v>373</v>
      </c>
      <c r="EQ50" s="204" t="s">
        <v>373</v>
      </c>
      <c r="ER50" s="563" t="s">
        <v>373</v>
      </c>
      <c r="ES50" s="563" t="s">
        <v>373</v>
      </c>
      <c r="ET50" s="563" t="s">
        <v>343</v>
      </c>
      <c r="EU50" s="204" t="s">
        <v>492</v>
      </c>
      <c r="EV50" s="204" t="s">
        <v>1489</v>
      </c>
      <c r="EW50" s="563" t="s">
        <v>343</v>
      </c>
      <c r="EX50" s="204" t="s">
        <v>1490</v>
      </c>
      <c r="EY50" s="563" t="s">
        <v>343</v>
      </c>
      <c r="EZ50" s="204" t="s">
        <v>1491</v>
      </c>
      <c r="FA50" s="563" t="s">
        <v>1492</v>
      </c>
      <c r="FB50" s="563" t="s">
        <v>375</v>
      </c>
      <c r="FC50" s="563" t="s">
        <v>1492</v>
      </c>
      <c r="FD50" s="563" t="s">
        <v>375</v>
      </c>
      <c r="FE50" s="563" t="s">
        <v>373</v>
      </c>
      <c r="FF50" s="563" t="s">
        <v>373</v>
      </c>
      <c r="FG50" s="563" t="s">
        <v>375</v>
      </c>
      <c r="FH50" s="563" t="s">
        <v>375</v>
      </c>
      <c r="FI50" s="563" t="s">
        <v>1492</v>
      </c>
      <c r="FJ50" s="563" t="s">
        <v>1492</v>
      </c>
      <c r="FK50" s="563" t="s">
        <v>1492</v>
      </c>
      <c r="FL50" s="563" t="s">
        <v>375</v>
      </c>
      <c r="FM50" s="563" t="s">
        <v>375</v>
      </c>
      <c r="FN50" s="563" t="s">
        <v>375</v>
      </c>
      <c r="FO50" s="563" t="s">
        <v>373</v>
      </c>
      <c r="FP50" s="563" t="s">
        <v>373</v>
      </c>
      <c r="FQ50" s="204" t="s">
        <v>348</v>
      </c>
      <c r="FR50" s="563" t="s">
        <v>347</v>
      </c>
      <c r="FS50" s="555" t="s">
        <v>348</v>
      </c>
      <c r="FT50" s="555" t="s">
        <v>348</v>
      </c>
      <c r="FU50" s="563" t="s">
        <v>347</v>
      </c>
      <c r="FV50" s="555" t="s">
        <v>348</v>
      </c>
      <c r="FW50" s="555" t="s">
        <v>348</v>
      </c>
      <c r="FX50" s="563" t="s">
        <v>347</v>
      </c>
      <c r="FY50" s="555" t="s">
        <v>348</v>
      </c>
      <c r="FZ50" s="556" t="s">
        <v>348</v>
      </c>
      <c r="GA50" s="563" t="s">
        <v>347</v>
      </c>
      <c r="GB50" s="563" t="s">
        <v>347</v>
      </c>
      <c r="GC50" s="563" t="s">
        <v>373</v>
      </c>
      <c r="GD50" s="563" t="s">
        <v>373</v>
      </c>
      <c r="GE50" s="563" t="s">
        <v>343</v>
      </c>
      <c r="GF50" s="563" t="s">
        <v>343</v>
      </c>
      <c r="GG50" s="563" t="s">
        <v>343</v>
      </c>
      <c r="GH50" s="563" t="s">
        <v>347</v>
      </c>
      <c r="GI50" s="563" t="s">
        <v>347</v>
      </c>
      <c r="GJ50" s="563" t="s">
        <v>347</v>
      </c>
      <c r="GK50" s="563" t="s">
        <v>347</v>
      </c>
      <c r="GL50" s="563" t="s">
        <v>343</v>
      </c>
      <c r="GM50" s="563" t="s">
        <v>347</v>
      </c>
      <c r="GN50" s="563" t="s">
        <v>347</v>
      </c>
      <c r="GO50" s="563" t="s">
        <v>373</v>
      </c>
      <c r="GP50" s="564">
        <v>2012</v>
      </c>
      <c r="GQ50" s="205" t="s">
        <v>464</v>
      </c>
      <c r="GR50" s="205" t="s">
        <v>1493</v>
      </c>
      <c r="GS50" s="564" t="s">
        <v>1383</v>
      </c>
      <c r="GT50" s="564" t="s">
        <v>373</v>
      </c>
      <c r="GU50" s="564" t="s">
        <v>373</v>
      </c>
      <c r="GV50" s="564" t="s">
        <v>373</v>
      </c>
      <c r="GW50" s="564" t="s">
        <v>373</v>
      </c>
      <c r="GX50" s="313" t="s">
        <v>1494</v>
      </c>
      <c r="GY50" s="553"/>
      <c r="GZ50" s="565" t="s">
        <v>360</v>
      </c>
      <c r="HA50" s="565" t="s">
        <v>360</v>
      </c>
      <c r="HB50" s="565" t="s">
        <v>360</v>
      </c>
      <c r="HC50" s="565" t="s">
        <v>373</v>
      </c>
      <c r="HD50" s="565" t="s">
        <v>360</v>
      </c>
      <c r="HE50" s="565" t="s">
        <v>360</v>
      </c>
      <c r="HF50" s="565" t="s">
        <v>373</v>
      </c>
      <c r="HG50" s="565" t="s">
        <v>360</v>
      </c>
      <c r="HH50" s="565" t="s">
        <v>373</v>
      </c>
      <c r="HI50" s="565" t="s">
        <v>373</v>
      </c>
      <c r="HJ50" s="239" t="s">
        <v>1495</v>
      </c>
      <c r="HK50" s="565" t="s">
        <v>347</v>
      </c>
      <c r="HL50" s="641" t="s">
        <v>347</v>
      </c>
      <c r="HM50" s="655"/>
      <c r="HN50" s="238" t="str">
        <f>IF(ISBLANK('Ukraine 2015'!$G$157),"",'Ukraine 2015'!$G$157)</f>
        <v xml:space="preserve">There are four vulnerable population groups in Ukraine that have access to free contraceptives through the public sector: poor people, HIV+ women, youth aged 18-20, and women with extra 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 genital pathologies have access to them (the fourth vulnerable group). However, this satisfies only one of the four vulnerable groups. </v>
      </c>
      <c r="HO50" s="566" t="s">
        <v>382</v>
      </c>
    </row>
    <row r="51" spans="1:223" ht="39.950000000000003" customHeight="1">
      <c r="A51" s="778" t="s">
        <v>1496</v>
      </c>
      <c r="B51" s="694"/>
      <c r="C51" s="672" t="s">
        <v>343</v>
      </c>
      <c r="D51" s="240" t="s">
        <v>1497</v>
      </c>
      <c r="E51" s="673" t="s">
        <v>343</v>
      </c>
      <c r="F51" s="240" t="s">
        <v>1498</v>
      </c>
      <c r="G51" s="673" t="s">
        <v>343</v>
      </c>
      <c r="H51" s="240" t="s">
        <v>1499</v>
      </c>
      <c r="I51" s="673" t="s">
        <v>347</v>
      </c>
      <c r="J51" s="554" t="s">
        <v>348</v>
      </c>
      <c r="K51" s="673" t="s">
        <v>343</v>
      </c>
      <c r="L51" s="240" t="s">
        <v>1500</v>
      </c>
      <c r="M51" s="673" t="s">
        <v>343</v>
      </c>
      <c r="N51" s="240" t="s">
        <v>1391</v>
      </c>
      <c r="O51" s="673" t="s">
        <v>343</v>
      </c>
      <c r="P51" s="240" t="s">
        <v>1501</v>
      </c>
      <c r="Q51" s="673" t="s">
        <v>343</v>
      </c>
      <c r="R51" s="240" t="s">
        <v>1502</v>
      </c>
      <c r="S51" s="673" t="s">
        <v>347</v>
      </c>
      <c r="T51" s="554" t="s">
        <v>348</v>
      </c>
      <c r="U51" s="673" t="s">
        <v>347</v>
      </c>
      <c r="V51" s="554" t="s">
        <v>348</v>
      </c>
      <c r="W51" s="673" t="s">
        <v>354</v>
      </c>
      <c r="X51" s="673" t="s">
        <v>347</v>
      </c>
      <c r="Y51" s="673" t="s">
        <v>343</v>
      </c>
      <c r="Z51" s="240" t="s">
        <v>1503</v>
      </c>
      <c r="AA51" s="288" t="s">
        <v>1504</v>
      </c>
      <c r="AB51" s="243"/>
      <c r="AC51" s="557" t="s">
        <v>356</v>
      </c>
      <c r="AD51" s="558" t="s">
        <v>357</v>
      </c>
      <c r="AE51" s="201">
        <v>3400000</v>
      </c>
      <c r="AF51" s="558" t="s">
        <v>452</v>
      </c>
      <c r="AG51" s="558" t="s">
        <v>453</v>
      </c>
      <c r="AH51" s="200" t="s">
        <v>1505</v>
      </c>
      <c r="AI51" s="558" t="s">
        <v>347</v>
      </c>
      <c r="AJ51" s="559" t="s">
        <v>347</v>
      </c>
      <c r="AK51" s="201">
        <v>0</v>
      </c>
      <c r="AL51" s="558" t="s">
        <v>348</v>
      </c>
      <c r="AM51" s="200" t="s">
        <v>348</v>
      </c>
      <c r="AN51" s="200" t="s">
        <v>348</v>
      </c>
      <c r="AO51" s="201">
        <v>0</v>
      </c>
      <c r="AP51" s="558" t="s">
        <v>348</v>
      </c>
      <c r="AQ51" s="200" t="s">
        <v>348</v>
      </c>
      <c r="AR51" s="200" t="s">
        <v>348</v>
      </c>
      <c r="AS51" s="203">
        <v>0</v>
      </c>
      <c r="AT51" s="200" t="s">
        <v>348</v>
      </c>
      <c r="AU51" s="558" t="s">
        <v>347</v>
      </c>
      <c r="AV51" s="558" t="s">
        <v>347</v>
      </c>
      <c r="AW51" s="200" t="s">
        <v>348</v>
      </c>
      <c r="AX51" s="201">
        <v>0</v>
      </c>
      <c r="AY51" s="560" t="s">
        <v>348</v>
      </c>
      <c r="AZ51" s="201" t="s">
        <v>348</v>
      </c>
      <c r="BA51" s="200" t="s">
        <v>348</v>
      </c>
      <c r="BB51" s="558" t="s">
        <v>347</v>
      </c>
      <c r="BC51" s="201" t="s">
        <v>348</v>
      </c>
      <c r="BD51" s="201">
        <v>0</v>
      </c>
      <c r="BE51" s="560" t="s">
        <v>348</v>
      </c>
      <c r="BF51" s="201" t="s">
        <v>348</v>
      </c>
      <c r="BG51" s="200" t="s">
        <v>348</v>
      </c>
      <c r="BH51" s="203">
        <v>0</v>
      </c>
      <c r="BI51" s="200" t="s">
        <v>348</v>
      </c>
      <c r="BJ51" s="558" t="s">
        <v>343</v>
      </c>
      <c r="BK51" s="201" t="s">
        <v>1506</v>
      </c>
      <c r="BL51" s="201">
        <v>2946505</v>
      </c>
      <c r="BM51" s="559" t="s">
        <v>406</v>
      </c>
      <c r="BN51" s="201" t="s">
        <v>615</v>
      </c>
      <c r="BO51" s="200" t="s">
        <v>1507</v>
      </c>
      <c r="BP51" s="558" t="s">
        <v>347</v>
      </c>
      <c r="BQ51" s="201">
        <v>0</v>
      </c>
      <c r="BR51" s="560" t="s">
        <v>348</v>
      </c>
      <c r="BS51" s="202" t="s">
        <v>348</v>
      </c>
      <c r="BT51" s="201" t="s">
        <v>348</v>
      </c>
      <c r="BU51" s="558" t="s">
        <v>347</v>
      </c>
      <c r="BV51" s="201">
        <v>0</v>
      </c>
      <c r="BW51" s="200" t="s">
        <v>348</v>
      </c>
      <c r="BX51" s="201" t="s">
        <v>348</v>
      </c>
      <c r="BY51" s="201" t="s">
        <v>348</v>
      </c>
      <c r="BZ51" s="203">
        <v>2946505</v>
      </c>
      <c r="CA51" s="201" t="s">
        <v>348</v>
      </c>
      <c r="CB51" s="561">
        <v>0</v>
      </c>
      <c r="CC51" s="200" t="s">
        <v>362</v>
      </c>
      <c r="CD51" s="561">
        <v>0</v>
      </c>
      <c r="CE51" s="200" t="s">
        <v>363</v>
      </c>
      <c r="CF51" s="561">
        <v>0.86661911764705879</v>
      </c>
      <c r="CG51" s="200" t="s">
        <v>364</v>
      </c>
      <c r="CH51" s="558" t="s">
        <v>348</v>
      </c>
      <c r="CI51" s="200" t="s">
        <v>363</v>
      </c>
      <c r="CJ51" s="200" t="s">
        <v>373</v>
      </c>
      <c r="CK51" s="200" t="s">
        <v>348</v>
      </c>
      <c r="CL51" s="200" t="s">
        <v>373</v>
      </c>
      <c r="CM51" s="414" t="s">
        <v>348</v>
      </c>
      <c r="CN51" s="562" t="s">
        <v>360</v>
      </c>
      <c r="CO51" s="415" t="s">
        <v>348</v>
      </c>
      <c r="CP51" s="308"/>
      <c r="CQ51" s="311" t="s">
        <v>343</v>
      </c>
      <c r="CR51" s="206" t="s">
        <v>343</v>
      </c>
      <c r="CS51" s="206" t="s">
        <v>360</v>
      </c>
      <c r="CT51" s="206" t="s">
        <v>360</v>
      </c>
      <c r="CU51" s="206" t="s">
        <v>360</v>
      </c>
      <c r="CV51" s="206" t="s">
        <v>343</v>
      </c>
      <c r="CW51" s="206" t="s">
        <v>360</v>
      </c>
      <c r="CX51" s="206" t="s">
        <v>360</v>
      </c>
      <c r="CY51" s="206" t="s">
        <v>360</v>
      </c>
      <c r="CZ51" s="206" t="s">
        <v>360</v>
      </c>
      <c r="DA51" s="206" t="s">
        <v>360</v>
      </c>
      <c r="DB51" s="206" t="s">
        <v>348</v>
      </c>
      <c r="DC51" s="241" t="s">
        <v>343</v>
      </c>
      <c r="DD51" s="241" t="s">
        <v>343</v>
      </c>
      <c r="DE51" s="241" t="s">
        <v>343</v>
      </c>
      <c r="DF51" s="241" t="s">
        <v>343</v>
      </c>
      <c r="DG51" s="241" t="s">
        <v>343</v>
      </c>
      <c r="DH51" s="241" t="s">
        <v>343</v>
      </c>
      <c r="DI51" s="241" t="s">
        <v>347</v>
      </c>
      <c r="DJ51" s="241" t="s">
        <v>347</v>
      </c>
      <c r="DK51" s="241" t="s">
        <v>343</v>
      </c>
      <c r="DL51" s="241" t="s">
        <v>343</v>
      </c>
      <c r="DM51" s="241" t="s">
        <v>347</v>
      </c>
      <c r="DN51" s="241" t="s">
        <v>348</v>
      </c>
      <c r="DO51" s="241" t="s">
        <v>343</v>
      </c>
      <c r="DP51" s="241" t="s">
        <v>343</v>
      </c>
      <c r="DQ51" s="241" t="s">
        <v>343</v>
      </c>
      <c r="DR51" s="241" t="s">
        <v>343</v>
      </c>
      <c r="DS51" s="241" t="s">
        <v>343</v>
      </c>
      <c r="DT51" s="241" t="s">
        <v>343</v>
      </c>
      <c r="DU51" s="241" t="s">
        <v>347</v>
      </c>
      <c r="DV51" s="241" t="s">
        <v>347</v>
      </c>
      <c r="DW51" s="241" t="s">
        <v>347</v>
      </c>
      <c r="DX51" s="241" t="s">
        <v>347</v>
      </c>
      <c r="DY51" s="241" t="s">
        <v>347</v>
      </c>
      <c r="DZ51" s="241" t="s">
        <v>348</v>
      </c>
      <c r="EA51" s="242" t="s">
        <v>343</v>
      </c>
      <c r="EB51" s="242" t="s">
        <v>343</v>
      </c>
      <c r="EC51" s="242" t="s">
        <v>343</v>
      </c>
      <c r="ED51" s="242" t="s">
        <v>347</v>
      </c>
      <c r="EE51" s="242" t="s">
        <v>343</v>
      </c>
      <c r="EF51" s="242" t="s">
        <v>343</v>
      </c>
      <c r="EG51" s="242" t="s">
        <v>347</v>
      </c>
      <c r="EH51" s="242" t="s">
        <v>347</v>
      </c>
      <c r="EI51" s="242" t="s">
        <v>347</v>
      </c>
      <c r="EJ51" s="242" t="s">
        <v>347</v>
      </c>
      <c r="EK51" s="242" t="s">
        <v>347</v>
      </c>
      <c r="EL51" s="242" t="s">
        <v>348</v>
      </c>
      <c r="EM51" s="307" t="s">
        <v>348</v>
      </c>
      <c r="EN51" s="269"/>
      <c r="EO51" s="756" t="s">
        <v>343</v>
      </c>
      <c r="EP51" s="204" t="s">
        <v>1508</v>
      </c>
      <c r="EQ51" s="204" t="s">
        <v>1509</v>
      </c>
      <c r="ER51" s="563" t="s">
        <v>343</v>
      </c>
      <c r="ES51" s="563" t="s">
        <v>343</v>
      </c>
      <c r="ET51" s="563" t="s">
        <v>347</v>
      </c>
      <c r="EU51" s="204" t="s">
        <v>348</v>
      </c>
      <c r="EV51" s="204" t="s">
        <v>348</v>
      </c>
      <c r="EW51" s="563" t="s">
        <v>347</v>
      </c>
      <c r="EX51" s="204" t="s">
        <v>348</v>
      </c>
      <c r="EY51" s="563" t="s">
        <v>360</v>
      </c>
      <c r="EZ51" s="204" t="s">
        <v>348</v>
      </c>
      <c r="FA51" s="563" t="s">
        <v>372</v>
      </c>
      <c r="FB51" s="563" t="s">
        <v>360</v>
      </c>
      <c r="FC51" s="563" t="s">
        <v>360</v>
      </c>
      <c r="FD51" s="563" t="s">
        <v>360</v>
      </c>
      <c r="FE51" s="563" t="s">
        <v>360</v>
      </c>
      <c r="FF51" s="563" t="s">
        <v>360</v>
      </c>
      <c r="FG51" s="563" t="s">
        <v>360</v>
      </c>
      <c r="FH51" s="563" t="s">
        <v>360</v>
      </c>
      <c r="FI51" s="563" t="s">
        <v>372</v>
      </c>
      <c r="FJ51" s="563" t="s">
        <v>360</v>
      </c>
      <c r="FK51" s="563" t="s">
        <v>373</v>
      </c>
      <c r="FL51" s="563" t="s">
        <v>360</v>
      </c>
      <c r="FM51" s="563" t="s">
        <v>360</v>
      </c>
      <c r="FN51" s="563" t="s">
        <v>360</v>
      </c>
      <c r="FO51" s="563" t="s">
        <v>373</v>
      </c>
      <c r="FP51" s="563" t="s">
        <v>360</v>
      </c>
      <c r="FQ51" s="204" t="s">
        <v>348</v>
      </c>
      <c r="FR51" s="563" t="s">
        <v>347</v>
      </c>
      <c r="FS51" s="555" t="s">
        <v>348</v>
      </c>
      <c r="FT51" s="555" t="s">
        <v>348</v>
      </c>
      <c r="FU51" s="563" t="s">
        <v>347</v>
      </c>
      <c r="FV51" s="555" t="s">
        <v>348</v>
      </c>
      <c r="FW51" s="555" t="s">
        <v>348</v>
      </c>
      <c r="FX51" s="563" t="s">
        <v>347</v>
      </c>
      <c r="FY51" s="555" t="s">
        <v>348</v>
      </c>
      <c r="FZ51" s="556" t="s">
        <v>348</v>
      </c>
      <c r="GA51" s="563" t="s">
        <v>347</v>
      </c>
      <c r="GB51" s="563" t="s">
        <v>347</v>
      </c>
      <c r="GC51" s="563" t="s">
        <v>373</v>
      </c>
      <c r="GD51" s="563" t="s">
        <v>373</v>
      </c>
      <c r="GE51" s="563" t="s">
        <v>343</v>
      </c>
      <c r="GF51" s="563" t="s">
        <v>343</v>
      </c>
      <c r="GG51" s="563" t="s">
        <v>343</v>
      </c>
      <c r="GH51" s="563" t="s">
        <v>360</v>
      </c>
      <c r="GI51" s="563" t="s">
        <v>343</v>
      </c>
      <c r="GJ51" s="563" t="s">
        <v>343</v>
      </c>
      <c r="GK51" s="563" t="s">
        <v>347</v>
      </c>
      <c r="GL51" s="563" t="s">
        <v>347</v>
      </c>
      <c r="GM51" s="563" t="s">
        <v>347</v>
      </c>
      <c r="GN51" s="563" t="s">
        <v>347</v>
      </c>
      <c r="GO51" s="563" t="s">
        <v>373</v>
      </c>
      <c r="GP51" s="564">
        <v>2011</v>
      </c>
      <c r="GQ51" s="205" t="s">
        <v>1510</v>
      </c>
      <c r="GR51" s="205" t="s">
        <v>348</v>
      </c>
      <c r="GS51" s="564">
        <v>2002</v>
      </c>
      <c r="GT51" s="564" t="s">
        <v>343</v>
      </c>
      <c r="GU51" s="564" t="s">
        <v>347</v>
      </c>
      <c r="GV51" s="564" t="s">
        <v>347</v>
      </c>
      <c r="GW51" s="564" t="s">
        <v>347</v>
      </c>
      <c r="GX51" s="313" t="s">
        <v>348</v>
      </c>
      <c r="GY51" s="553"/>
      <c r="GZ51" s="565" t="s">
        <v>347</v>
      </c>
      <c r="HA51" s="565" t="s">
        <v>347</v>
      </c>
      <c r="HB51" s="565" t="s">
        <v>347</v>
      </c>
      <c r="HC51" s="565" t="s">
        <v>347</v>
      </c>
      <c r="HD51" s="565" t="s">
        <v>347</v>
      </c>
      <c r="HE51" s="565" t="s">
        <v>360</v>
      </c>
      <c r="HF51" s="565" t="s">
        <v>373</v>
      </c>
      <c r="HG51" s="565" t="s">
        <v>373</v>
      </c>
      <c r="HH51" s="565" t="s">
        <v>373</v>
      </c>
      <c r="HI51" s="565" t="s">
        <v>440</v>
      </c>
      <c r="HJ51" s="239" t="s">
        <v>1511</v>
      </c>
      <c r="HK51" s="565" t="s">
        <v>360</v>
      </c>
      <c r="HL51" s="641" t="s">
        <v>347</v>
      </c>
      <c r="HM51" s="655"/>
      <c r="HN51" s="693" t="str">
        <f>IF(ISBLANK('Yemen 2015'!$G$157),"",'Yemen 2015'!$G$157)</f>
        <v xml:space="preserve">Currently volatile political situation, may affect donor ability to support contraceptive supplies. </v>
      </c>
      <c r="HO51" s="566" t="s">
        <v>382</v>
      </c>
    </row>
    <row r="52" spans="1:223" ht="39.950000000000003" customHeight="1">
      <c r="A52" s="778" t="s">
        <v>1512</v>
      </c>
      <c r="B52" s="694"/>
      <c r="C52" s="672" t="s">
        <v>343</v>
      </c>
      <c r="D52" s="240" t="s">
        <v>1513</v>
      </c>
      <c r="E52" s="673" t="s">
        <v>343</v>
      </c>
      <c r="F52" s="240" t="s">
        <v>1514</v>
      </c>
      <c r="G52" s="673" t="s">
        <v>343</v>
      </c>
      <c r="H52" s="240" t="s">
        <v>1515</v>
      </c>
      <c r="I52" s="673" t="s">
        <v>347</v>
      </c>
      <c r="J52" s="554" t="s">
        <v>348</v>
      </c>
      <c r="K52" s="673" t="s">
        <v>343</v>
      </c>
      <c r="L52" s="240" t="s">
        <v>1516</v>
      </c>
      <c r="M52" s="673" t="s">
        <v>343</v>
      </c>
      <c r="N52" s="240" t="s">
        <v>919</v>
      </c>
      <c r="O52" s="673" t="s">
        <v>343</v>
      </c>
      <c r="P52" s="240" t="s">
        <v>1517</v>
      </c>
      <c r="Q52" s="673" t="s">
        <v>343</v>
      </c>
      <c r="R52" s="240" t="s">
        <v>1518</v>
      </c>
      <c r="S52" s="673" t="s">
        <v>343</v>
      </c>
      <c r="T52" s="240" t="s">
        <v>1519</v>
      </c>
      <c r="U52" s="673" t="s">
        <v>347</v>
      </c>
      <c r="V52" s="554" t="s">
        <v>348</v>
      </c>
      <c r="W52" s="673" t="s">
        <v>602</v>
      </c>
      <c r="X52" s="673" t="s">
        <v>347</v>
      </c>
      <c r="Y52" s="673" t="s">
        <v>343</v>
      </c>
      <c r="Z52" s="240" t="s">
        <v>1520</v>
      </c>
      <c r="AA52" s="288" t="s">
        <v>1521</v>
      </c>
      <c r="AB52" s="243"/>
      <c r="AC52" s="557" t="s">
        <v>356</v>
      </c>
      <c r="AD52" s="558" t="s">
        <v>357</v>
      </c>
      <c r="AE52" s="201">
        <v>12100000</v>
      </c>
      <c r="AF52" s="558" t="s">
        <v>1522</v>
      </c>
      <c r="AG52" s="558" t="s">
        <v>453</v>
      </c>
      <c r="AH52" s="200" t="s">
        <v>1523</v>
      </c>
      <c r="AI52" s="558" t="s">
        <v>343</v>
      </c>
      <c r="AJ52" s="559" t="s">
        <v>343</v>
      </c>
      <c r="AK52" s="201">
        <v>2000000</v>
      </c>
      <c r="AL52" s="558" t="s">
        <v>507</v>
      </c>
      <c r="AM52" s="200" t="s">
        <v>1524</v>
      </c>
      <c r="AN52" s="200" t="s">
        <v>1525</v>
      </c>
      <c r="AO52" s="201" t="s">
        <v>348</v>
      </c>
      <c r="AP52" s="558" t="s">
        <v>348</v>
      </c>
      <c r="AQ52" s="200" t="s">
        <v>348</v>
      </c>
      <c r="AR52" s="200" t="s">
        <v>348</v>
      </c>
      <c r="AS52" s="203">
        <v>2000000</v>
      </c>
      <c r="AT52" s="200" t="s">
        <v>348</v>
      </c>
      <c r="AU52" s="558" t="s">
        <v>343</v>
      </c>
      <c r="AV52" s="558" t="s">
        <v>343</v>
      </c>
      <c r="AW52" s="200" t="s">
        <v>981</v>
      </c>
      <c r="AX52" s="201">
        <v>712449</v>
      </c>
      <c r="AY52" s="560" t="s">
        <v>967</v>
      </c>
      <c r="AZ52" s="201" t="s">
        <v>705</v>
      </c>
      <c r="BA52" s="200" t="s">
        <v>1526</v>
      </c>
      <c r="BB52" s="558" t="s">
        <v>347</v>
      </c>
      <c r="BC52" s="201" t="s">
        <v>348</v>
      </c>
      <c r="BD52" s="201">
        <v>0</v>
      </c>
      <c r="BE52" s="560" t="s">
        <v>348</v>
      </c>
      <c r="BF52" s="201" t="s">
        <v>348</v>
      </c>
      <c r="BG52" s="200" t="s">
        <v>348</v>
      </c>
      <c r="BH52" s="203">
        <v>712449</v>
      </c>
      <c r="BI52" s="200" t="s">
        <v>348</v>
      </c>
      <c r="BJ52" s="558" t="s">
        <v>343</v>
      </c>
      <c r="BK52" s="201" t="s">
        <v>1527</v>
      </c>
      <c r="BL52" s="201">
        <v>7941245</v>
      </c>
      <c r="BM52" s="559" t="s">
        <v>507</v>
      </c>
      <c r="BN52" s="201" t="s">
        <v>705</v>
      </c>
      <c r="BO52" s="200" t="s">
        <v>348</v>
      </c>
      <c r="BP52" s="558" t="s">
        <v>347</v>
      </c>
      <c r="BQ52" s="201">
        <v>0</v>
      </c>
      <c r="BR52" s="560" t="s">
        <v>348</v>
      </c>
      <c r="BS52" s="202" t="s">
        <v>348</v>
      </c>
      <c r="BT52" s="201" t="s">
        <v>348</v>
      </c>
      <c r="BU52" s="558" t="s">
        <v>347</v>
      </c>
      <c r="BV52" s="201">
        <v>0</v>
      </c>
      <c r="BW52" s="200" t="s">
        <v>348</v>
      </c>
      <c r="BX52" s="201" t="s">
        <v>348</v>
      </c>
      <c r="BY52" s="201" t="s">
        <v>348</v>
      </c>
      <c r="BZ52" s="203">
        <v>7941245</v>
      </c>
      <c r="CA52" s="201" t="s">
        <v>348</v>
      </c>
      <c r="CB52" s="561">
        <v>8.2328887524795766E-2</v>
      </c>
      <c r="CC52" s="200" t="s">
        <v>362</v>
      </c>
      <c r="CD52" s="561">
        <v>1</v>
      </c>
      <c r="CE52" s="200" t="s">
        <v>363</v>
      </c>
      <c r="CF52" s="561">
        <v>0.71518132231404963</v>
      </c>
      <c r="CG52" s="200" t="s">
        <v>1528</v>
      </c>
      <c r="CH52" s="558" t="s">
        <v>343</v>
      </c>
      <c r="CI52" s="200" t="s">
        <v>1529</v>
      </c>
      <c r="CJ52" s="200" t="s">
        <v>426</v>
      </c>
      <c r="CK52" s="200" t="s">
        <v>1530</v>
      </c>
      <c r="CL52" s="200" t="s">
        <v>347</v>
      </c>
      <c r="CM52" s="414" t="s">
        <v>348</v>
      </c>
      <c r="CN52" s="562" t="s">
        <v>343</v>
      </c>
      <c r="CO52" s="415" t="s">
        <v>1185</v>
      </c>
      <c r="CP52" s="308"/>
      <c r="CQ52" s="311" t="s">
        <v>343</v>
      </c>
      <c r="CR52" s="206" t="s">
        <v>343</v>
      </c>
      <c r="CS52" s="206" t="s">
        <v>343</v>
      </c>
      <c r="CT52" s="206" t="s">
        <v>343</v>
      </c>
      <c r="CU52" s="206" t="s">
        <v>343</v>
      </c>
      <c r="CV52" s="206" t="s">
        <v>343</v>
      </c>
      <c r="CW52" s="206" t="s">
        <v>343</v>
      </c>
      <c r="CX52" s="206" t="s">
        <v>343</v>
      </c>
      <c r="CY52" s="206" t="s">
        <v>347</v>
      </c>
      <c r="CZ52" s="206" t="s">
        <v>347</v>
      </c>
      <c r="DA52" s="206" t="s">
        <v>360</v>
      </c>
      <c r="DB52" s="206" t="s">
        <v>347</v>
      </c>
      <c r="DC52" s="241" t="s">
        <v>343</v>
      </c>
      <c r="DD52" s="241" t="s">
        <v>343</v>
      </c>
      <c r="DE52" s="241" t="s">
        <v>343</v>
      </c>
      <c r="DF52" s="241" t="s">
        <v>343</v>
      </c>
      <c r="DG52" s="241" t="s">
        <v>343</v>
      </c>
      <c r="DH52" s="241" t="s">
        <v>343</v>
      </c>
      <c r="DI52" s="241" t="s">
        <v>343</v>
      </c>
      <c r="DJ52" s="241" t="s">
        <v>343</v>
      </c>
      <c r="DK52" s="241" t="s">
        <v>343</v>
      </c>
      <c r="DL52" s="241" t="s">
        <v>343</v>
      </c>
      <c r="DM52" s="241" t="s">
        <v>347</v>
      </c>
      <c r="DN52" s="241" t="s">
        <v>347</v>
      </c>
      <c r="DO52" s="241" t="s">
        <v>343</v>
      </c>
      <c r="DP52" s="241" t="s">
        <v>343</v>
      </c>
      <c r="DQ52" s="241" t="s">
        <v>343</v>
      </c>
      <c r="DR52" s="241" t="s">
        <v>343</v>
      </c>
      <c r="DS52" s="241" t="s">
        <v>343</v>
      </c>
      <c r="DT52" s="241" t="s">
        <v>343</v>
      </c>
      <c r="DU52" s="241" t="s">
        <v>343</v>
      </c>
      <c r="DV52" s="241" t="s">
        <v>343</v>
      </c>
      <c r="DW52" s="241" t="s">
        <v>347</v>
      </c>
      <c r="DX52" s="241" t="s">
        <v>347</v>
      </c>
      <c r="DY52" s="241" t="s">
        <v>347</v>
      </c>
      <c r="DZ52" s="241" t="s">
        <v>347</v>
      </c>
      <c r="EA52" s="242" t="s">
        <v>343</v>
      </c>
      <c r="EB52" s="242" t="s">
        <v>343</v>
      </c>
      <c r="EC52" s="242" t="s">
        <v>343</v>
      </c>
      <c r="ED52" s="242" t="s">
        <v>343</v>
      </c>
      <c r="EE52" s="242" t="s">
        <v>343</v>
      </c>
      <c r="EF52" s="242" t="s">
        <v>343</v>
      </c>
      <c r="EG52" s="242" t="s">
        <v>343</v>
      </c>
      <c r="EH52" s="242" t="s">
        <v>347</v>
      </c>
      <c r="EI52" s="242" t="s">
        <v>347</v>
      </c>
      <c r="EJ52" s="242" t="s">
        <v>347</v>
      </c>
      <c r="EK52" s="242" t="s">
        <v>347</v>
      </c>
      <c r="EL52" s="242" t="s">
        <v>347</v>
      </c>
      <c r="EM52" s="307" t="s">
        <v>1531</v>
      </c>
      <c r="EN52" s="269"/>
      <c r="EO52" s="756" t="s">
        <v>343</v>
      </c>
      <c r="EP52" s="204" t="s">
        <v>1265</v>
      </c>
      <c r="EQ52" s="204" t="s">
        <v>462</v>
      </c>
      <c r="ER52" s="563" t="s">
        <v>343</v>
      </c>
      <c r="ES52" s="563" t="s">
        <v>343</v>
      </c>
      <c r="ET52" s="563" t="s">
        <v>343</v>
      </c>
      <c r="EU52" s="204" t="s">
        <v>492</v>
      </c>
      <c r="EV52" s="204" t="s">
        <v>1532</v>
      </c>
      <c r="EW52" s="563" t="s">
        <v>343</v>
      </c>
      <c r="EX52" s="204" t="s">
        <v>1533</v>
      </c>
      <c r="EY52" s="563" t="s">
        <v>343</v>
      </c>
      <c r="EZ52" s="204" t="s">
        <v>1534</v>
      </c>
      <c r="FA52" s="563" t="s">
        <v>372</v>
      </c>
      <c r="FB52" s="563" t="s">
        <v>463</v>
      </c>
      <c r="FC52" s="563" t="s">
        <v>463</v>
      </c>
      <c r="FD52" s="563" t="s">
        <v>463</v>
      </c>
      <c r="FE52" s="563" t="s">
        <v>463</v>
      </c>
      <c r="FF52" s="563" t="s">
        <v>463</v>
      </c>
      <c r="FG52" s="563" t="s">
        <v>463</v>
      </c>
      <c r="FH52" s="563" t="s">
        <v>588</v>
      </c>
      <c r="FI52" s="563" t="s">
        <v>372</v>
      </c>
      <c r="FJ52" s="563" t="s">
        <v>463</v>
      </c>
      <c r="FK52" s="563" t="s">
        <v>463</v>
      </c>
      <c r="FL52" s="563" t="s">
        <v>588</v>
      </c>
      <c r="FM52" s="563" t="s">
        <v>375</v>
      </c>
      <c r="FN52" s="563" t="s">
        <v>588</v>
      </c>
      <c r="FO52" s="563" t="s">
        <v>373</v>
      </c>
      <c r="FP52" s="563" t="s">
        <v>588</v>
      </c>
      <c r="FQ52" s="204" t="s">
        <v>348</v>
      </c>
      <c r="FR52" s="563" t="s">
        <v>347</v>
      </c>
      <c r="FS52" s="555" t="s">
        <v>348</v>
      </c>
      <c r="FT52" s="555" t="s">
        <v>348</v>
      </c>
      <c r="FU52" s="563" t="s">
        <v>347</v>
      </c>
      <c r="FV52" s="555" t="s">
        <v>348</v>
      </c>
      <c r="FW52" s="555" t="s">
        <v>348</v>
      </c>
      <c r="FX52" s="563" t="s">
        <v>347</v>
      </c>
      <c r="FY52" s="555" t="s">
        <v>348</v>
      </c>
      <c r="FZ52" s="556" t="s">
        <v>348</v>
      </c>
      <c r="GA52" s="563" t="s">
        <v>347</v>
      </c>
      <c r="GB52" s="563" t="s">
        <v>347</v>
      </c>
      <c r="GC52" s="563" t="s">
        <v>373</v>
      </c>
      <c r="GD52" s="563" t="s">
        <v>373</v>
      </c>
      <c r="GE52" s="563" t="s">
        <v>343</v>
      </c>
      <c r="GF52" s="563" t="s">
        <v>343</v>
      </c>
      <c r="GG52" s="563" t="s">
        <v>343</v>
      </c>
      <c r="GH52" s="563" t="s">
        <v>343</v>
      </c>
      <c r="GI52" s="563" t="s">
        <v>343</v>
      </c>
      <c r="GJ52" s="563" t="s">
        <v>343</v>
      </c>
      <c r="GK52" s="563" t="s">
        <v>343</v>
      </c>
      <c r="GL52" s="563" t="s">
        <v>343</v>
      </c>
      <c r="GM52" s="563" t="s">
        <v>347</v>
      </c>
      <c r="GN52" s="563" t="s">
        <v>347</v>
      </c>
      <c r="GO52" s="563" t="s">
        <v>373</v>
      </c>
      <c r="GP52" s="564">
        <v>2013</v>
      </c>
      <c r="GQ52" s="205" t="s">
        <v>783</v>
      </c>
      <c r="GR52" s="205" t="s">
        <v>348</v>
      </c>
      <c r="GS52" s="564">
        <v>2007</v>
      </c>
      <c r="GT52" s="564" t="s">
        <v>343</v>
      </c>
      <c r="GU52" s="564" t="s">
        <v>347</v>
      </c>
      <c r="GV52" s="564" t="s">
        <v>347</v>
      </c>
      <c r="GW52" s="564" t="s">
        <v>347</v>
      </c>
      <c r="GX52" s="313" t="s">
        <v>348</v>
      </c>
      <c r="GY52" s="553"/>
      <c r="GZ52" s="565" t="s">
        <v>347</v>
      </c>
      <c r="HA52" s="565" t="s">
        <v>343</v>
      </c>
      <c r="HB52" s="565" t="s">
        <v>343</v>
      </c>
      <c r="HC52" s="565" t="s">
        <v>343</v>
      </c>
      <c r="HD52" s="565" t="s">
        <v>343</v>
      </c>
      <c r="HE52" s="565" t="s">
        <v>347</v>
      </c>
      <c r="HF52" s="565" t="s">
        <v>343</v>
      </c>
      <c r="HG52" s="565" t="s">
        <v>347</v>
      </c>
      <c r="HH52" s="565" t="s">
        <v>373</v>
      </c>
      <c r="HI52" s="565" t="s">
        <v>507</v>
      </c>
      <c r="HJ52" s="239" t="s">
        <v>1535</v>
      </c>
      <c r="HK52" s="565" t="s">
        <v>343</v>
      </c>
      <c r="HL52" s="641" t="s">
        <v>343</v>
      </c>
      <c r="HM52" s="655"/>
      <c r="HN52" s="693" t="str">
        <f>IF(ISBLANK('Zambia 2015'!$G$157),"",'Zambia 2015'!$G$157)</f>
        <v xml:space="preserve">Contraceptive availability has for a long time been a huge challenge at service delivery point. The implementation of the Essential Medicine Logistics Improvement Program (EMLIP) has improved the stock situation at facility level, with facilities compelled to place orders on a monthly basis. The creation of regional hubs has improved the last mile delivery which has been a big challenge for the districts.  </v>
      </c>
      <c r="HO52" s="566" t="s">
        <v>466</v>
      </c>
    </row>
    <row r="53" spans="1:223" ht="39.950000000000003" customHeight="1">
      <c r="A53" s="778" t="s">
        <v>1536</v>
      </c>
      <c r="B53" s="599"/>
      <c r="C53" s="672" t="s">
        <v>343</v>
      </c>
      <c r="D53" s="240" t="s">
        <v>1537</v>
      </c>
      <c r="E53" s="673" t="s">
        <v>343</v>
      </c>
      <c r="F53" s="240" t="s">
        <v>500</v>
      </c>
      <c r="G53" s="673" t="s">
        <v>343</v>
      </c>
      <c r="H53" s="240" t="s">
        <v>1538</v>
      </c>
      <c r="I53" s="673" t="s">
        <v>343</v>
      </c>
      <c r="J53" s="240" t="s">
        <v>1539</v>
      </c>
      <c r="K53" s="673" t="s">
        <v>343</v>
      </c>
      <c r="L53" s="240" t="s">
        <v>1441</v>
      </c>
      <c r="M53" s="673" t="s">
        <v>343</v>
      </c>
      <c r="N53" s="240" t="s">
        <v>546</v>
      </c>
      <c r="O53" s="673" t="s">
        <v>343</v>
      </c>
      <c r="P53" s="240" t="s">
        <v>1540</v>
      </c>
      <c r="Q53" s="673" t="s">
        <v>343</v>
      </c>
      <c r="R53" s="240" t="s">
        <v>1541</v>
      </c>
      <c r="S53" s="673" t="s">
        <v>347</v>
      </c>
      <c r="T53" s="554" t="s">
        <v>348</v>
      </c>
      <c r="U53" s="673" t="s">
        <v>343</v>
      </c>
      <c r="V53" s="240" t="s">
        <v>1542</v>
      </c>
      <c r="W53" s="673" t="s">
        <v>354</v>
      </c>
      <c r="X53" s="673" t="s">
        <v>343</v>
      </c>
      <c r="Y53" s="673" t="s">
        <v>343</v>
      </c>
      <c r="Z53" s="240" t="s">
        <v>1543</v>
      </c>
      <c r="AA53" s="288" t="s">
        <v>451</v>
      </c>
      <c r="AB53" s="243"/>
      <c r="AC53" s="557" t="s">
        <v>356</v>
      </c>
      <c r="AD53" s="558" t="s">
        <v>357</v>
      </c>
      <c r="AE53" s="201">
        <v>13295730.364000002</v>
      </c>
      <c r="AF53" s="558" t="s">
        <v>452</v>
      </c>
      <c r="AG53" s="558" t="s">
        <v>453</v>
      </c>
      <c r="AH53" s="200" t="s">
        <v>1544</v>
      </c>
      <c r="AI53" s="558" t="s">
        <v>360</v>
      </c>
      <c r="AJ53" s="559" t="s">
        <v>360</v>
      </c>
      <c r="AK53" s="201" t="s">
        <v>1545</v>
      </c>
      <c r="AL53" s="558" t="s">
        <v>406</v>
      </c>
      <c r="AM53" s="200" t="s">
        <v>348</v>
      </c>
      <c r="AN53" s="200" t="s">
        <v>1546</v>
      </c>
      <c r="AO53" s="201" t="s">
        <v>1545</v>
      </c>
      <c r="AP53" s="558" t="s">
        <v>406</v>
      </c>
      <c r="AQ53" s="200" t="s">
        <v>348</v>
      </c>
      <c r="AR53" s="200" t="s">
        <v>1547</v>
      </c>
      <c r="AS53" s="203" t="s">
        <v>1545</v>
      </c>
      <c r="AT53" s="200" t="s">
        <v>348</v>
      </c>
      <c r="AU53" s="558" t="s">
        <v>360</v>
      </c>
      <c r="AV53" s="558" t="s">
        <v>360</v>
      </c>
      <c r="AW53" s="200" t="s">
        <v>348</v>
      </c>
      <c r="AX53" s="201" t="s">
        <v>1545</v>
      </c>
      <c r="AY53" s="560" t="s">
        <v>406</v>
      </c>
      <c r="AZ53" s="201" t="s">
        <v>348</v>
      </c>
      <c r="BA53" s="200" t="s">
        <v>1546</v>
      </c>
      <c r="BB53" s="558" t="s">
        <v>360</v>
      </c>
      <c r="BC53" s="201" t="s">
        <v>348</v>
      </c>
      <c r="BD53" s="201" t="s">
        <v>1545</v>
      </c>
      <c r="BE53" s="560" t="s">
        <v>406</v>
      </c>
      <c r="BF53" s="201" t="s">
        <v>348</v>
      </c>
      <c r="BG53" s="200" t="s">
        <v>1548</v>
      </c>
      <c r="BH53" s="203" t="s">
        <v>1545</v>
      </c>
      <c r="BI53" s="200" t="s">
        <v>348</v>
      </c>
      <c r="BJ53" s="200" t="s">
        <v>343</v>
      </c>
      <c r="BK53" s="201" t="s">
        <v>1549</v>
      </c>
      <c r="BL53" s="201">
        <v>13295730.364000002</v>
      </c>
      <c r="BM53" s="559" t="s">
        <v>406</v>
      </c>
      <c r="BN53" s="201" t="s">
        <v>1550</v>
      </c>
      <c r="BO53" s="200" t="s">
        <v>1551</v>
      </c>
      <c r="BP53" s="200" t="s">
        <v>347</v>
      </c>
      <c r="BQ53" s="201">
        <v>0</v>
      </c>
      <c r="BR53" s="560" t="s">
        <v>348</v>
      </c>
      <c r="BS53" s="202" t="s">
        <v>348</v>
      </c>
      <c r="BT53" s="201" t="s">
        <v>348</v>
      </c>
      <c r="BU53" s="200" t="s">
        <v>347</v>
      </c>
      <c r="BV53" s="201">
        <v>0</v>
      </c>
      <c r="BW53" s="200" t="s">
        <v>348</v>
      </c>
      <c r="BX53" s="201" t="s">
        <v>348</v>
      </c>
      <c r="BY53" s="201" t="s">
        <v>348</v>
      </c>
      <c r="BZ53" s="203">
        <v>13295730.364000002</v>
      </c>
      <c r="CA53" s="201" t="s">
        <v>348</v>
      </c>
      <c r="CB53" s="561">
        <v>0</v>
      </c>
      <c r="CC53" s="200" t="s">
        <v>362</v>
      </c>
      <c r="CD53" s="561" t="s">
        <v>360</v>
      </c>
      <c r="CE53" s="200" t="s">
        <v>363</v>
      </c>
      <c r="CF53" s="561">
        <v>1</v>
      </c>
      <c r="CG53" s="200" t="s">
        <v>364</v>
      </c>
      <c r="CH53" s="558" t="s">
        <v>347</v>
      </c>
      <c r="CI53" s="200" t="s">
        <v>363</v>
      </c>
      <c r="CJ53" s="200" t="s">
        <v>373</v>
      </c>
      <c r="CK53" s="200" t="s">
        <v>373</v>
      </c>
      <c r="CL53" s="200" t="s">
        <v>373</v>
      </c>
      <c r="CM53" s="414" t="s">
        <v>348</v>
      </c>
      <c r="CN53" s="562" t="s">
        <v>360</v>
      </c>
      <c r="CO53" s="415" t="s">
        <v>373</v>
      </c>
      <c r="CP53" s="308"/>
      <c r="CQ53" s="311" t="s">
        <v>343</v>
      </c>
      <c r="CR53" s="206" t="s">
        <v>343</v>
      </c>
      <c r="CS53" s="206" t="s">
        <v>343</v>
      </c>
      <c r="CT53" s="206" t="s">
        <v>343</v>
      </c>
      <c r="CU53" s="206" t="s">
        <v>343</v>
      </c>
      <c r="CV53" s="206" t="s">
        <v>343</v>
      </c>
      <c r="CW53" s="206" t="s">
        <v>343</v>
      </c>
      <c r="CX53" s="206" t="s">
        <v>343</v>
      </c>
      <c r="CY53" s="206" t="s">
        <v>343</v>
      </c>
      <c r="CZ53" s="206" t="s">
        <v>343</v>
      </c>
      <c r="DA53" s="206" t="s">
        <v>347</v>
      </c>
      <c r="DB53" s="206" t="s">
        <v>347</v>
      </c>
      <c r="DC53" s="241" t="s">
        <v>343</v>
      </c>
      <c r="DD53" s="241" t="s">
        <v>343</v>
      </c>
      <c r="DE53" s="241" t="s">
        <v>343</v>
      </c>
      <c r="DF53" s="241" t="s">
        <v>343</v>
      </c>
      <c r="DG53" s="241" t="s">
        <v>343</v>
      </c>
      <c r="DH53" s="241" t="s">
        <v>343</v>
      </c>
      <c r="DI53" s="241" t="s">
        <v>343</v>
      </c>
      <c r="DJ53" s="241" t="s">
        <v>343</v>
      </c>
      <c r="DK53" s="241" t="s">
        <v>343</v>
      </c>
      <c r="DL53" s="241" t="s">
        <v>343</v>
      </c>
      <c r="DM53" s="241" t="s">
        <v>347</v>
      </c>
      <c r="DN53" s="241" t="s">
        <v>347</v>
      </c>
      <c r="DO53" s="241" t="s">
        <v>343</v>
      </c>
      <c r="DP53" s="241" t="s">
        <v>343</v>
      </c>
      <c r="DQ53" s="241" t="s">
        <v>343</v>
      </c>
      <c r="DR53" s="241" t="s">
        <v>343</v>
      </c>
      <c r="DS53" s="241" t="s">
        <v>343</v>
      </c>
      <c r="DT53" s="241" t="s">
        <v>343</v>
      </c>
      <c r="DU53" s="241" t="s">
        <v>343</v>
      </c>
      <c r="DV53" s="241" t="s">
        <v>343</v>
      </c>
      <c r="DW53" s="241" t="s">
        <v>343</v>
      </c>
      <c r="DX53" s="241" t="s">
        <v>343</v>
      </c>
      <c r="DY53" s="241" t="s">
        <v>347</v>
      </c>
      <c r="DZ53" s="241" t="s">
        <v>347</v>
      </c>
      <c r="EA53" s="242" t="s">
        <v>343</v>
      </c>
      <c r="EB53" s="242" t="s">
        <v>343</v>
      </c>
      <c r="EC53" s="242" t="s">
        <v>343</v>
      </c>
      <c r="ED53" s="242" t="s">
        <v>343</v>
      </c>
      <c r="EE53" s="242" t="s">
        <v>347</v>
      </c>
      <c r="EF53" s="242" t="s">
        <v>343</v>
      </c>
      <c r="EG53" s="242" t="s">
        <v>343</v>
      </c>
      <c r="EH53" s="242" t="s">
        <v>343</v>
      </c>
      <c r="EI53" s="242" t="s">
        <v>360</v>
      </c>
      <c r="EJ53" s="242" t="s">
        <v>360</v>
      </c>
      <c r="EK53" s="242" t="s">
        <v>347</v>
      </c>
      <c r="EL53" s="242" t="s">
        <v>347</v>
      </c>
      <c r="EM53" s="307" t="s">
        <v>1552</v>
      </c>
      <c r="EN53" s="269"/>
      <c r="EO53" s="312" t="s">
        <v>343</v>
      </c>
      <c r="EP53" s="204" t="s">
        <v>908</v>
      </c>
      <c r="EQ53" s="204" t="s">
        <v>1509</v>
      </c>
      <c r="ER53" s="563" t="s">
        <v>360</v>
      </c>
      <c r="ES53" s="563" t="s">
        <v>360</v>
      </c>
      <c r="ET53" s="563" t="s">
        <v>347</v>
      </c>
      <c r="EU53" s="204" t="s">
        <v>373</v>
      </c>
      <c r="EV53" s="204" t="s">
        <v>373</v>
      </c>
      <c r="EW53" s="563" t="s">
        <v>347</v>
      </c>
      <c r="EX53" s="204" t="s">
        <v>373</v>
      </c>
      <c r="EY53" s="563" t="s">
        <v>343</v>
      </c>
      <c r="EZ53" s="204" t="s">
        <v>1553</v>
      </c>
      <c r="FA53" s="563" t="s">
        <v>372</v>
      </c>
      <c r="FB53" s="563" t="s">
        <v>463</v>
      </c>
      <c r="FC53" s="563" t="s">
        <v>463</v>
      </c>
      <c r="FD53" s="563" t="s">
        <v>463</v>
      </c>
      <c r="FE53" s="563" t="s">
        <v>463</v>
      </c>
      <c r="FF53" s="563" t="s">
        <v>375</v>
      </c>
      <c r="FG53" s="563" t="s">
        <v>375</v>
      </c>
      <c r="FH53" s="563" t="s">
        <v>375</v>
      </c>
      <c r="FI53" s="563" t="s">
        <v>372</v>
      </c>
      <c r="FJ53" s="563" t="s">
        <v>372</v>
      </c>
      <c r="FK53" s="563" t="s">
        <v>463</v>
      </c>
      <c r="FL53" s="563" t="s">
        <v>463</v>
      </c>
      <c r="FM53" s="563" t="s">
        <v>375</v>
      </c>
      <c r="FN53" s="563" t="s">
        <v>375</v>
      </c>
      <c r="FO53" s="563" t="s">
        <v>463</v>
      </c>
      <c r="FP53" s="563" t="s">
        <v>463</v>
      </c>
      <c r="FQ53" s="204" t="s">
        <v>348</v>
      </c>
      <c r="FR53" s="563" t="s">
        <v>347</v>
      </c>
      <c r="FS53" s="204" t="s">
        <v>348</v>
      </c>
      <c r="FT53" s="204" t="s">
        <v>348</v>
      </c>
      <c r="FU53" s="563" t="s">
        <v>343</v>
      </c>
      <c r="FV53" s="204" t="s">
        <v>1554</v>
      </c>
      <c r="FW53" s="204" t="s">
        <v>343</v>
      </c>
      <c r="FX53" s="563" t="s">
        <v>347</v>
      </c>
      <c r="FY53" s="204" t="s">
        <v>348</v>
      </c>
      <c r="FZ53" s="205" t="s">
        <v>348</v>
      </c>
      <c r="GA53" s="563" t="s">
        <v>343</v>
      </c>
      <c r="GB53" s="563" t="s">
        <v>343</v>
      </c>
      <c r="GC53" s="563" t="s">
        <v>343</v>
      </c>
      <c r="GD53" s="563" t="s">
        <v>1555</v>
      </c>
      <c r="GE53" s="563" t="s">
        <v>343</v>
      </c>
      <c r="GF53" s="563" t="s">
        <v>343</v>
      </c>
      <c r="GG53" s="563" t="s">
        <v>343</v>
      </c>
      <c r="GH53" s="563" t="s">
        <v>343</v>
      </c>
      <c r="GI53" s="563" t="s">
        <v>343</v>
      </c>
      <c r="GJ53" s="563" t="s">
        <v>343</v>
      </c>
      <c r="GK53" s="563" t="s">
        <v>343</v>
      </c>
      <c r="GL53" s="563" t="s">
        <v>343</v>
      </c>
      <c r="GM53" s="563" t="s">
        <v>343</v>
      </c>
      <c r="GN53" s="563" t="s">
        <v>347</v>
      </c>
      <c r="GO53" s="563" t="s">
        <v>373</v>
      </c>
      <c r="GP53" s="564">
        <v>2011</v>
      </c>
      <c r="GQ53" s="205" t="s">
        <v>1556</v>
      </c>
      <c r="GR53" s="205" t="s">
        <v>1557</v>
      </c>
      <c r="GS53" s="564" t="s">
        <v>1246</v>
      </c>
      <c r="GT53" s="564" t="s">
        <v>373</v>
      </c>
      <c r="GU53" s="564" t="s">
        <v>373</v>
      </c>
      <c r="GV53" s="564" t="s">
        <v>373</v>
      </c>
      <c r="GW53" s="564" t="s">
        <v>373</v>
      </c>
      <c r="GX53" s="313" t="s">
        <v>348</v>
      </c>
      <c r="GY53" s="553"/>
      <c r="GZ53" s="565" t="s">
        <v>347</v>
      </c>
      <c r="HA53" s="565" t="s">
        <v>347</v>
      </c>
      <c r="HB53" s="565" t="s">
        <v>347</v>
      </c>
      <c r="HC53" s="565" t="s">
        <v>347</v>
      </c>
      <c r="HD53" s="565" t="s">
        <v>347</v>
      </c>
      <c r="HE53" s="565" t="s">
        <v>347</v>
      </c>
      <c r="HF53" s="565" t="s">
        <v>347</v>
      </c>
      <c r="HG53" s="565" t="s">
        <v>347</v>
      </c>
      <c r="HH53" s="565" t="s">
        <v>373</v>
      </c>
      <c r="HI53" s="565" t="s">
        <v>406</v>
      </c>
      <c r="HJ53" s="239" t="s">
        <v>1558</v>
      </c>
      <c r="HK53" s="565" t="s">
        <v>347</v>
      </c>
      <c r="HL53" s="641" t="s">
        <v>347</v>
      </c>
      <c r="HM53" s="655"/>
      <c r="HN53" s="238" t="str">
        <f>IF(ISBLANK('Zimbabwe 2015'!$G$157),"",'Zimbabwe 2015'!$G$157)</f>
        <v>DTTU has maintained delivery coverage of &gt;95% over the years and stock out rate of &lt;5%. Commodity security has been maintained for most commonly used methods. There are potential funding gaps for contraceptives in 2015 and 2016.</v>
      </c>
      <c r="HO53" s="566" t="s">
        <v>466</v>
      </c>
    </row>
    <row r="54" spans="1:223" ht="6" customHeight="1">
      <c r="A54" s="276"/>
      <c r="B54" s="694"/>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89"/>
      <c r="AB54" s="277"/>
      <c r="AC54" s="279"/>
      <c r="AD54" s="280"/>
      <c r="AE54" s="279"/>
      <c r="AF54" s="277"/>
      <c r="AG54" s="277"/>
      <c r="AH54" s="281"/>
      <c r="AI54" s="277"/>
      <c r="AJ54" s="279"/>
      <c r="AK54" s="280"/>
      <c r="AL54" s="279"/>
      <c r="AM54" s="277"/>
      <c r="AN54" s="279"/>
      <c r="AO54" s="280"/>
      <c r="AP54" s="279"/>
      <c r="AQ54" s="277"/>
      <c r="AR54" s="281"/>
      <c r="AS54" s="286"/>
      <c r="AT54" s="279"/>
      <c r="AU54" s="280"/>
      <c r="AV54" s="279"/>
      <c r="AW54" s="277"/>
      <c r="AX54" s="279"/>
      <c r="AY54" s="280"/>
      <c r="AZ54" s="279"/>
      <c r="BA54" s="277"/>
      <c r="BB54" s="285"/>
      <c r="BC54" s="279"/>
      <c r="BD54" s="279"/>
      <c r="BE54" s="280"/>
      <c r="BF54" s="279"/>
      <c r="BG54" s="277"/>
      <c r="BH54" s="282"/>
      <c r="BI54" s="277"/>
      <c r="BJ54" s="277"/>
      <c r="BK54" s="279"/>
      <c r="BL54" s="279"/>
      <c r="BM54" s="279"/>
      <c r="BN54" s="279"/>
      <c r="BO54" s="277"/>
      <c r="BP54" s="277"/>
      <c r="BQ54" s="279"/>
      <c r="BR54" s="280"/>
      <c r="BS54" s="280"/>
      <c r="BT54" s="279"/>
      <c r="BU54" s="277"/>
      <c r="BV54" s="279"/>
      <c r="BW54" s="277"/>
      <c r="BX54" s="279"/>
      <c r="BY54" s="279"/>
      <c r="BZ54" s="282"/>
      <c r="CA54" s="279"/>
      <c r="CB54" s="283"/>
      <c r="CC54" s="277"/>
      <c r="CD54" s="283"/>
      <c r="CE54" s="277"/>
      <c r="CF54" s="283"/>
      <c r="CG54" s="277"/>
      <c r="CH54" s="277"/>
      <c r="CI54" s="277"/>
      <c r="CJ54" s="277"/>
      <c r="CK54" s="277"/>
      <c r="CL54" s="277"/>
      <c r="CM54" s="277"/>
      <c r="CN54" s="277"/>
      <c r="CO54" s="277"/>
      <c r="CP54" s="308"/>
      <c r="CQ54" s="284"/>
      <c r="CR54" s="284"/>
      <c r="CS54" s="284"/>
      <c r="CT54" s="284"/>
      <c r="CU54" s="284"/>
      <c r="CV54" s="284"/>
      <c r="CW54" s="284"/>
      <c r="CX54" s="284"/>
      <c r="CY54" s="284"/>
      <c r="CZ54" s="284"/>
      <c r="DA54" s="284"/>
      <c r="DB54" s="284"/>
      <c r="DC54" s="284"/>
      <c r="DD54" s="284"/>
      <c r="DE54" s="284"/>
      <c r="DF54" s="284"/>
      <c r="DG54" s="284"/>
      <c r="DH54" s="284"/>
      <c r="DI54" s="284"/>
      <c r="DJ54" s="284"/>
      <c r="DK54" s="284"/>
      <c r="DL54" s="284"/>
      <c r="DM54" s="284"/>
      <c r="DN54" s="284"/>
      <c r="DO54" s="284"/>
      <c r="DP54" s="284"/>
      <c r="DQ54" s="284"/>
      <c r="DR54" s="284"/>
      <c r="DS54" s="284"/>
      <c r="DT54" s="284"/>
      <c r="DU54" s="284"/>
      <c r="DV54" s="284"/>
      <c r="DW54" s="284"/>
      <c r="DX54" s="284"/>
      <c r="DY54" s="284"/>
      <c r="DZ54" s="284"/>
      <c r="EA54" s="285"/>
      <c r="EB54" s="285"/>
      <c r="EC54" s="285"/>
      <c r="ED54" s="285"/>
      <c r="EE54" s="285"/>
      <c r="EF54" s="285"/>
      <c r="EG54" s="285"/>
      <c r="EH54" s="285"/>
      <c r="EI54" s="285"/>
      <c r="EJ54" s="285"/>
      <c r="EK54" s="285"/>
      <c r="EL54" s="285"/>
      <c r="EM54" s="277"/>
      <c r="EN54" s="269"/>
      <c r="EO54" s="277"/>
      <c r="EP54" s="277"/>
      <c r="EQ54" s="277"/>
      <c r="ER54" s="277"/>
      <c r="ES54" s="277"/>
      <c r="ET54" s="277"/>
      <c r="EU54" s="277"/>
      <c r="EV54" s="277"/>
      <c r="EW54" s="277"/>
      <c r="EX54" s="277"/>
      <c r="EY54" s="277"/>
      <c r="EZ54" s="277"/>
      <c r="FA54" s="277"/>
      <c r="FB54" s="277"/>
      <c r="FC54" s="277"/>
      <c r="FD54" s="277"/>
      <c r="FE54" s="277"/>
      <c r="FF54" s="277"/>
      <c r="FG54" s="277"/>
      <c r="FH54" s="277"/>
      <c r="FI54" s="277"/>
      <c r="FJ54" s="277"/>
      <c r="FK54" s="277"/>
      <c r="FL54" s="277"/>
      <c r="FM54" s="277"/>
      <c r="FN54" s="277"/>
      <c r="FO54" s="277"/>
      <c r="FP54" s="277"/>
      <c r="FQ54" s="277"/>
      <c r="FR54" s="277"/>
      <c r="FS54" s="277"/>
      <c r="FT54" s="277"/>
      <c r="FU54" s="277"/>
      <c r="FV54" s="277"/>
      <c r="FW54" s="277"/>
      <c r="FX54" s="277"/>
      <c r="FY54" s="277"/>
      <c r="FZ54" s="286"/>
      <c r="GA54" s="286"/>
      <c r="GB54" s="286"/>
      <c r="GC54" s="286"/>
      <c r="GD54" s="286"/>
      <c r="GE54" s="286"/>
      <c r="GF54" s="286"/>
      <c r="GG54" s="286"/>
      <c r="GH54" s="286"/>
      <c r="GI54" s="286"/>
      <c r="GJ54" s="286"/>
      <c r="GK54" s="286"/>
      <c r="GL54" s="286"/>
      <c r="GM54" s="286"/>
      <c r="GN54" s="286"/>
      <c r="GO54" s="286"/>
      <c r="GP54" s="286"/>
      <c r="GQ54" s="286"/>
      <c r="GR54" s="286"/>
      <c r="GS54" s="286"/>
      <c r="GT54" s="286"/>
      <c r="GU54" s="286"/>
      <c r="GV54" s="286"/>
      <c r="GW54" s="286"/>
      <c r="GX54" s="286"/>
      <c r="GY54" s="553"/>
      <c r="GZ54" s="277"/>
      <c r="HA54" s="277"/>
      <c r="HB54" s="277"/>
      <c r="HC54" s="277"/>
      <c r="HD54" s="277"/>
      <c r="HE54" s="277"/>
      <c r="HF54" s="277"/>
      <c r="HG54" s="277"/>
      <c r="HH54" s="277"/>
      <c r="HI54" s="277"/>
      <c r="HJ54" s="277"/>
      <c r="HK54" s="277"/>
      <c r="HL54" s="277"/>
      <c r="HM54" s="651"/>
      <c r="HN54" s="277"/>
      <c r="HO54" s="300"/>
    </row>
    <row r="55" spans="1:223" ht="126.75" customHeight="1" thickBot="1">
      <c r="A55" s="740" t="s">
        <v>1559</v>
      </c>
      <c r="B55" s="694"/>
      <c r="C55" s="621"/>
      <c r="D55" s="621"/>
      <c r="E55" s="621"/>
      <c r="F55" s="287"/>
      <c r="G55" s="271" t="s">
        <v>1560</v>
      </c>
      <c r="H55" s="270"/>
      <c r="I55" s="271" t="s">
        <v>1561</v>
      </c>
      <c r="J55" s="620"/>
      <c r="K55" s="621"/>
      <c r="L55" s="621"/>
      <c r="M55" s="621"/>
      <c r="N55" s="287"/>
      <c r="O55" s="271" t="s">
        <v>1562</v>
      </c>
      <c r="P55" s="620"/>
      <c r="Q55" s="621"/>
      <c r="R55" s="621"/>
      <c r="S55" s="621"/>
      <c r="T55" s="287"/>
      <c r="U55" s="271" t="s">
        <v>1563</v>
      </c>
      <c r="V55" s="270"/>
      <c r="W55" s="271" t="s">
        <v>1564</v>
      </c>
      <c r="X55" s="270"/>
      <c r="Y55" s="271" t="s">
        <v>1565</v>
      </c>
      <c r="Z55" s="620"/>
      <c r="AA55" s="622"/>
      <c r="AB55" s="243"/>
      <c r="AC55" s="623"/>
      <c r="AD55" s="624"/>
      <c r="AE55" s="222" t="s">
        <v>1566</v>
      </c>
      <c r="AF55" s="625"/>
      <c r="AG55" s="626"/>
      <c r="AH55" s="627"/>
      <c r="AI55" s="628"/>
      <c r="AJ55" s="222" t="s">
        <v>1567</v>
      </c>
      <c r="AK55" s="629"/>
      <c r="AL55" s="630"/>
      <c r="AM55" s="626"/>
      <c r="AN55" s="631"/>
      <c r="AO55" s="223" t="s">
        <v>1568</v>
      </c>
      <c r="AP55" s="632"/>
      <c r="AQ55" s="626"/>
      <c r="AR55" s="633"/>
      <c r="AS55" s="221" t="s">
        <v>1569</v>
      </c>
      <c r="AT55" s="222"/>
      <c r="AU55" s="223" t="s">
        <v>1570</v>
      </c>
      <c r="AV55" s="632"/>
      <c r="AW55" s="626"/>
      <c r="AX55" s="630"/>
      <c r="AY55" s="634"/>
      <c r="AZ55" s="630"/>
      <c r="BA55" s="635"/>
      <c r="BB55" s="222" t="s">
        <v>1571</v>
      </c>
      <c r="BC55" s="625"/>
      <c r="BD55" s="627"/>
      <c r="BE55" s="626"/>
      <c r="BF55" s="630"/>
      <c r="BG55" s="635"/>
      <c r="BH55" s="222" t="s">
        <v>1572</v>
      </c>
      <c r="BI55" s="221"/>
      <c r="BJ55" s="222" t="s">
        <v>1573</v>
      </c>
      <c r="BK55" s="632"/>
      <c r="BL55" s="630"/>
      <c r="BM55" s="630"/>
      <c r="BN55" s="630"/>
      <c r="BO55" s="630"/>
      <c r="BP55" s="630"/>
      <c r="BQ55" s="630"/>
      <c r="BR55" s="630"/>
      <c r="BS55" s="630"/>
      <c r="BT55" s="630"/>
      <c r="BU55" s="630"/>
      <c r="BV55" s="630"/>
      <c r="BW55" s="630"/>
      <c r="BX55" s="630"/>
      <c r="BY55" s="631"/>
      <c r="BZ55" s="222" t="s">
        <v>1574</v>
      </c>
      <c r="CA55" s="222"/>
      <c r="CB55" s="222" t="s">
        <v>1575</v>
      </c>
      <c r="CC55" s="222"/>
      <c r="CD55" s="222" t="s">
        <v>1576</v>
      </c>
      <c r="CE55" s="222"/>
      <c r="CF55" s="222" t="s">
        <v>1577</v>
      </c>
      <c r="CG55" s="632"/>
      <c r="CH55" s="630"/>
      <c r="CI55" s="631"/>
      <c r="CJ55" s="272" t="s">
        <v>1578</v>
      </c>
      <c r="CK55" s="222"/>
      <c r="CL55" s="222" t="s">
        <v>1579</v>
      </c>
      <c r="CM55" s="222"/>
      <c r="CN55" s="406"/>
      <c r="CO55" s="406"/>
      <c r="CP55" s="273"/>
      <c r="CQ55" s="937" t="s">
        <v>1580</v>
      </c>
      <c r="CR55" s="938"/>
      <c r="CS55" s="938"/>
      <c r="CT55" s="938"/>
      <c r="CU55" s="938"/>
      <c r="CV55" s="938"/>
      <c r="CW55" s="938"/>
      <c r="CX55" s="938"/>
      <c r="CY55" s="938"/>
      <c r="CZ55" s="938"/>
      <c r="DA55" s="938"/>
      <c r="DB55" s="939"/>
      <c r="DC55" s="937" t="s">
        <v>1580</v>
      </c>
      <c r="DD55" s="938"/>
      <c r="DE55" s="938"/>
      <c r="DF55" s="938"/>
      <c r="DG55" s="938"/>
      <c r="DH55" s="938"/>
      <c r="DI55" s="938"/>
      <c r="DJ55" s="938"/>
      <c r="DK55" s="938"/>
      <c r="DL55" s="938"/>
      <c r="DM55" s="938"/>
      <c r="DN55" s="939"/>
      <c r="DO55" s="937" t="s">
        <v>1580</v>
      </c>
      <c r="DP55" s="938"/>
      <c r="DQ55" s="938"/>
      <c r="DR55" s="938"/>
      <c r="DS55" s="938"/>
      <c r="DT55" s="938"/>
      <c r="DU55" s="938"/>
      <c r="DV55" s="938"/>
      <c r="DW55" s="938"/>
      <c r="DX55" s="938"/>
      <c r="DY55" s="938"/>
      <c r="DZ55" s="939"/>
      <c r="EA55" s="937" t="s">
        <v>1580</v>
      </c>
      <c r="EB55" s="940"/>
      <c r="EC55" s="940"/>
      <c r="ED55" s="940"/>
      <c r="EE55" s="940"/>
      <c r="EF55" s="940"/>
      <c r="EG55" s="940"/>
      <c r="EH55" s="940"/>
      <c r="EI55" s="940"/>
      <c r="EJ55" s="940"/>
      <c r="EK55" s="940"/>
      <c r="EL55" s="941"/>
      <c r="EM55" s="274"/>
      <c r="EN55" s="269"/>
      <c r="EO55" s="274"/>
      <c r="EP55" s="274"/>
      <c r="EQ55" s="274"/>
      <c r="ER55" s="274"/>
      <c r="ES55" s="274"/>
      <c r="ET55" s="274"/>
      <c r="EU55" s="274"/>
      <c r="EV55" s="274"/>
      <c r="EW55" s="636" t="s">
        <v>1581</v>
      </c>
      <c r="EX55" s="274"/>
      <c r="EY55" s="274"/>
      <c r="EZ55" s="274"/>
      <c r="FA55" s="927" t="s">
        <v>1582</v>
      </c>
      <c r="FB55" s="927"/>
      <c r="FC55" s="927"/>
      <c r="FD55" s="927"/>
      <c r="FE55" s="927"/>
      <c r="FF55" s="927"/>
      <c r="FG55" s="927"/>
      <c r="FH55" s="927"/>
      <c r="FI55" s="927"/>
      <c r="FJ55" s="927"/>
      <c r="FK55" s="927"/>
      <c r="FL55" s="927"/>
      <c r="FM55" s="927"/>
      <c r="FN55" s="927"/>
      <c r="FO55" s="927"/>
      <c r="FP55" s="927"/>
      <c r="FQ55" s="636" t="s">
        <v>1583</v>
      </c>
      <c r="FR55" s="274"/>
      <c r="FS55" s="274"/>
      <c r="FT55" s="274"/>
      <c r="FU55" s="274"/>
      <c r="FV55" s="274"/>
      <c r="FW55" s="274"/>
      <c r="FX55" s="274"/>
      <c r="FY55" s="274"/>
      <c r="FZ55" s="274"/>
      <c r="GA55" s="926" t="s">
        <v>1584</v>
      </c>
      <c r="GB55" s="927"/>
      <c r="GC55" s="927"/>
      <c r="GD55" s="928"/>
      <c r="GE55" s="274"/>
      <c r="GF55" s="274"/>
      <c r="GG55" s="274"/>
      <c r="GH55" s="274"/>
      <c r="GI55" s="274"/>
      <c r="GJ55" s="274"/>
      <c r="GK55" s="274"/>
      <c r="GL55" s="274"/>
      <c r="GM55" s="274"/>
      <c r="GN55" s="274"/>
      <c r="GO55" s="274"/>
      <c r="GP55" s="274"/>
      <c r="GQ55" s="274"/>
      <c r="GR55" s="274"/>
      <c r="GS55" s="929" t="s">
        <v>1585</v>
      </c>
      <c r="GT55" s="930"/>
      <c r="GU55" s="930"/>
      <c r="GV55" s="930"/>
      <c r="GW55" s="930"/>
      <c r="GX55" s="930"/>
      <c r="GY55" s="637"/>
      <c r="GZ55" s="931" t="s">
        <v>1586</v>
      </c>
      <c r="HA55" s="932"/>
      <c r="HB55" s="932"/>
      <c r="HC55" s="932"/>
      <c r="HD55" s="932"/>
      <c r="HE55" s="932"/>
      <c r="HF55" s="932"/>
      <c r="HG55" s="932"/>
      <c r="HH55" s="933"/>
      <c r="HI55" s="638"/>
      <c r="HJ55" s="639"/>
      <c r="HK55" s="275" t="s">
        <v>1587</v>
      </c>
      <c r="HL55" s="642" t="s">
        <v>1588</v>
      </c>
      <c r="HM55" s="652"/>
      <c r="HN55" s="640"/>
      <c r="HO55" s="301"/>
    </row>
    <row r="56" spans="1:223" ht="15" customHeight="1">
      <c r="A56" s="741" t="s">
        <v>1589</v>
      </c>
      <c r="B56" s="739"/>
      <c r="C56" s="934" t="s">
        <v>1590</v>
      </c>
      <c r="D56" s="934"/>
      <c r="E56" s="237"/>
      <c r="F56" s="237"/>
      <c r="G56" s="237"/>
      <c r="H56" s="237"/>
      <c r="I56" s="237"/>
      <c r="J56" s="237"/>
      <c r="K56" s="237"/>
      <c r="L56" s="237"/>
      <c r="M56" s="237"/>
      <c r="N56" s="237"/>
      <c r="O56" s="237"/>
      <c r="P56" s="237"/>
      <c r="Q56" s="237"/>
      <c r="R56" s="237"/>
      <c r="S56" s="237"/>
      <c r="T56" s="237"/>
      <c r="U56" s="237"/>
      <c r="V56" s="237"/>
      <c r="W56" s="237"/>
      <c r="X56" s="237"/>
      <c r="Y56" s="237"/>
      <c r="Z56" s="237"/>
      <c r="AA56" s="23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768"/>
      <c r="BC56" s="207"/>
      <c r="BD56" s="207"/>
      <c r="BE56" s="207"/>
      <c r="BF56" s="207"/>
      <c r="BG56" s="207"/>
      <c r="BH56" s="207"/>
      <c r="BI56" s="207"/>
      <c r="BJ56" s="207"/>
      <c r="BK56" s="207"/>
      <c r="BL56" s="207"/>
      <c r="BM56" s="207"/>
      <c r="BN56" s="207"/>
      <c r="BO56" s="207"/>
      <c r="BP56" s="207"/>
      <c r="BQ56" s="207"/>
      <c r="BR56" s="207"/>
      <c r="BS56" s="207"/>
      <c r="BT56" s="207"/>
      <c r="BU56" s="207"/>
      <c r="BV56" s="207"/>
      <c r="BW56" s="207"/>
      <c r="BX56" s="207"/>
      <c r="BY56" s="207"/>
      <c r="BZ56" s="207"/>
      <c r="CA56" s="207"/>
      <c r="CB56" s="207" t="s">
        <v>1591</v>
      </c>
      <c r="CC56" s="207"/>
      <c r="CD56" s="207"/>
      <c r="CE56" s="207"/>
      <c r="CF56" s="207"/>
      <c r="CG56" s="207"/>
      <c r="CH56" s="758"/>
      <c r="CI56" s="207"/>
      <c r="CJ56" s="207"/>
      <c r="CK56" s="207"/>
      <c r="CL56" s="207"/>
      <c r="CM56" s="207"/>
      <c r="CN56" s="207"/>
      <c r="CO56" s="207"/>
      <c r="CP56" s="207"/>
      <c r="CQ56" s="207"/>
      <c r="CR56" s="207"/>
      <c r="CS56" s="207"/>
      <c r="CT56" s="207"/>
      <c r="CU56" s="207"/>
      <c r="CV56" s="207"/>
      <c r="CW56" s="207"/>
      <c r="CX56" s="207"/>
      <c r="CY56" s="207"/>
      <c r="CZ56" s="207"/>
      <c r="DA56" s="207"/>
      <c r="DB56" s="758"/>
      <c r="DC56" s="207"/>
      <c r="DD56" s="207"/>
      <c r="DE56" s="207"/>
      <c r="DF56" s="207"/>
      <c r="DG56" s="207"/>
      <c r="DH56" s="207"/>
      <c r="DI56" s="207"/>
      <c r="DJ56" s="207"/>
      <c r="DK56" s="207"/>
      <c r="DL56" s="207"/>
      <c r="DM56" s="207"/>
      <c r="DN56" s="207"/>
      <c r="DO56" s="207"/>
      <c r="DP56" s="207"/>
      <c r="DQ56" s="207"/>
      <c r="DR56" s="207"/>
      <c r="DS56" s="207"/>
      <c r="DT56" s="207"/>
      <c r="DU56" s="207"/>
      <c r="DV56" s="207"/>
      <c r="DW56" s="207"/>
      <c r="DX56" s="207"/>
      <c r="DY56" s="207"/>
      <c r="DZ56" s="207"/>
      <c r="EA56" s="207"/>
      <c r="EB56" s="207"/>
      <c r="EC56" s="207"/>
      <c r="ED56" s="207"/>
      <c r="EE56" s="207"/>
      <c r="EF56" s="207"/>
      <c r="EG56" s="207"/>
      <c r="EH56" s="207"/>
      <c r="EI56" s="207"/>
      <c r="EJ56" s="207"/>
      <c r="EK56" s="207"/>
      <c r="EL56" s="207"/>
      <c r="EM56" s="207"/>
      <c r="EN56" s="207"/>
      <c r="EO56" s="207"/>
      <c r="EP56" s="207"/>
      <c r="EQ56" s="207"/>
      <c r="ER56" s="207"/>
      <c r="ES56" s="207"/>
      <c r="ET56" s="207"/>
      <c r="EU56" s="207"/>
      <c r="EV56" s="207"/>
      <c r="EW56" s="207"/>
      <c r="EX56" s="207"/>
      <c r="EY56" s="207"/>
      <c r="EZ56" s="207"/>
      <c r="FA56" s="207"/>
      <c r="FB56" s="207"/>
      <c r="FC56" s="207"/>
      <c r="FD56" s="207"/>
      <c r="FE56" s="207"/>
      <c r="FF56" s="207"/>
      <c r="FG56" s="207"/>
      <c r="FH56" s="207"/>
      <c r="FI56" s="207"/>
      <c r="FJ56" s="207"/>
      <c r="FK56" s="207"/>
      <c r="FL56" s="207"/>
      <c r="FM56" s="207"/>
      <c r="FN56" s="207"/>
      <c r="FO56" s="207"/>
      <c r="FP56" s="207"/>
      <c r="FQ56" s="207"/>
      <c r="FR56" s="207"/>
      <c r="FS56" s="207"/>
      <c r="FT56" s="207"/>
      <c r="FU56" s="207"/>
      <c r="FV56" s="207"/>
      <c r="FW56" s="207"/>
      <c r="FX56" s="207"/>
      <c r="FY56" s="207"/>
      <c r="FZ56" s="207"/>
      <c r="GA56" s="207"/>
      <c r="GB56" s="207"/>
      <c r="GC56" s="207"/>
      <c r="GD56" s="207"/>
      <c r="GE56" s="207"/>
      <c r="GF56" s="207"/>
      <c r="GG56" s="207"/>
      <c r="GH56" s="207"/>
      <c r="GI56" s="207"/>
      <c r="GJ56" s="207"/>
      <c r="GK56" s="207"/>
      <c r="GL56" s="207"/>
      <c r="GM56" s="207"/>
      <c r="GN56" s="207"/>
      <c r="GO56" s="207"/>
      <c r="GP56" s="207"/>
      <c r="GQ56" s="207"/>
      <c r="GR56" s="207"/>
      <c r="GS56" s="207"/>
      <c r="GT56" s="207"/>
      <c r="GU56" s="207"/>
      <c r="GV56" s="207"/>
      <c r="GW56" s="207"/>
      <c r="GX56" s="207"/>
      <c r="GY56" s="207"/>
      <c r="GZ56" s="237"/>
      <c r="HA56" s="237"/>
      <c r="HB56" s="237"/>
      <c r="HC56" s="237"/>
      <c r="HD56" s="237"/>
      <c r="HE56" s="237"/>
      <c r="HF56" s="237"/>
      <c r="HG56" s="237"/>
      <c r="HH56" s="237"/>
      <c r="HI56" s="237"/>
      <c r="HJ56" s="237"/>
      <c r="HK56" s="237"/>
      <c r="HL56" s="237"/>
      <c r="HM56" s="237"/>
      <c r="HN56" s="207"/>
      <c r="HO56" s="302"/>
    </row>
    <row r="57" spans="1:223" ht="15" customHeight="1">
      <c r="A57" s="186" t="s">
        <v>1592</v>
      </c>
      <c r="B57" s="695"/>
      <c r="C57" s="610">
        <v>49</v>
      </c>
      <c r="D57" s="179"/>
      <c r="E57" s="610">
        <v>49</v>
      </c>
      <c r="F57" s="179"/>
      <c r="G57" s="610">
        <v>49</v>
      </c>
      <c r="H57" s="179"/>
      <c r="I57" s="610">
        <v>49</v>
      </c>
      <c r="J57" s="179"/>
      <c r="K57" s="610">
        <v>49</v>
      </c>
      <c r="L57" s="179"/>
      <c r="M57" s="610">
        <v>49</v>
      </c>
      <c r="N57" s="179"/>
      <c r="O57" s="610">
        <v>49</v>
      </c>
      <c r="P57" s="179"/>
      <c r="Q57" s="610">
        <v>49</v>
      </c>
      <c r="R57" s="179"/>
      <c r="S57" s="610">
        <v>49</v>
      </c>
      <c r="T57" s="179"/>
      <c r="U57" s="610">
        <v>49</v>
      </c>
      <c r="V57" s="290"/>
      <c r="W57" s="293"/>
      <c r="X57" s="610">
        <v>49</v>
      </c>
      <c r="Y57" s="610">
        <v>49</v>
      </c>
      <c r="Z57" s="290"/>
      <c r="AA57" s="579"/>
      <c r="AB57" s="296"/>
      <c r="AC57" s="600"/>
      <c r="AD57" s="579"/>
      <c r="AE57" s="579"/>
      <c r="AF57" s="579"/>
      <c r="AG57" s="579"/>
      <c r="AH57" s="293"/>
      <c r="AI57" s="610">
        <v>49</v>
      </c>
      <c r="AJ57" s="610">
        <v>49</v>
      </c>
      <c r="AK57" s="290"/>
      <c r="AL57" s="579"/>
      <c r="AM57" s="579"/>
      <c r="AN57" s="579"/>
      <c r="AO57" s="579"/>
      <c r="AP57" s="579"/>
      <c r="AQ57" s="579"/>
      <c r="AR57" s="579"/>
      <c r="AS57" s="579"/>
      <c r="AT57" s="293"/>
      <c r="AU57" s="610">
        <v>49</v>
      </c>
      <c r="AV57" s="610">
        <v>49</v>
      </c>
      <c r="AW57" s="290"/>
      <c r="AX57" s="579"/>
      <c r="AY57" s="579"/>
      <c r="AZ57" s="579"/>
      <c r="BA57" s="293"/>
      <c r="BB57" s="773">
        <v>49</v>
      </c>
      <c r="BC57" s="290"/>
      <c r="BD57" s="579"/>
      <c r="BE57" s="579"/>
      <c r="BF57" s="579"/>
      <c r="BG57" s="579"/>
      <c r="BH57" s="579"/>
      <c r="BI57" s="293"/>
      <c r="BJ57" s="610">
        <v>49</v>
      </c>
      <c r="BK57" s="290"/>
      <c r="BL57" s="579"/>
      <c r="BM57" s="579"/>
      <c r="BN57" s="579"/>
      <c r="BO57" s="293"/>
      <c r="BP57" s="610">
        <v>49</v>
      </c>
      <c r="BQ57" s="290"/>
      <c r="BR57" s="579"/>
      <c r="BS57" s="579"/>
      <c r="BT57" s="293"/>
      <c r="BU57" s="610">
        <v>49</v>
      </c>
      <c r="BV57" s="290"/>
      <c r="BW57" s="579"/>
      <c r="BX57" s="579"/>
      <c r="BY57" s="579"/>
      <c r="BZ57" s="579"/>
      <c r="CA57" s="579"/>
      <c r="CB57" s="579"/>
      <c r="CC57" s="579"/>
      <c r="CD57" s="579"/>
      <c r="CE57" s="579"/>
      <c r="CF57" s="579"/>
      <c r="CG57" s="579"/>
      <c r="CH57" s="579"/>
      <c r="CI57" s="579"/>
      <c r="CJ57" s="579"/>
      <c r="CK57" s="579"/>
      <c r="CL57" s="579"/>
      <c r="CM57" s="579"/>
      <c r="CN57" s="579"/>
      <c r="CO57" s="579"/>
      <c r="CP57" s="308"/>
      <c r="CQ57" s="610">
        <v>49</v>
      </c>
      <c r="CR57" s="610">
        <v>49</v>
      </c>
      <c r="CS57" s="610">
        <v>49</v>
      </c>
      <c r="CT57" s="610">
        <v>49</v>
      </c>
      <c r="CU57" s="610">
        <v>49</v>
      </c>
      <c r="CV57" s="610">
        <v>49</v>
      </c>
      <c r="CW57" s="610">
        <v>49</v>
      </c>
      <c r="CX57" s="610">
        <v>49</v>
      </c>
      <c r="CY57" s="610">
        <v>49</v>
      </c>
      <c r="CZ57" s="610">
        <v>49</v>
      </c>
      <c r="DA57" s="759">
        <v>49</v>
      </c>
      <c r="DB57" s="179"/>
      <c r="DC57" s="610">
        <v>49</v>
      </c>
      <c r="DD57" s="610">
        <v>49</v>
      </c>
      <c r="DE57" s="610">
        <v>49</v>
      </c>
      <c r="DF57" s="610">
        <v>49</v>
      </c>
      <c r="DG57" s="610">
        <v>49</v>
      </c>
      <c r="DH57" s="610">
        <v>49</v>
      </c>
      <c r="DI57" s="610">
        <v>49</v>
      </c>
      <c r="DJ57" s="610">
        <v>49</v>
      </c>
      <c r="DK57" s="610">
        <v>49</v>
      </c>
      <c r="DL57" s="610">
        <v>49</v>
      </c>
      <c r="DM57" s="610">
        <v>49</v>
      </c>
      <c r="DN57" s="179"/>
      <c r="DO57" s="610">
        <v>49</v>
      </c>
      <c r="DP57" s="610">
        <v>49</v>
      </c>
      <c r="DQ57" s="610">
        <v>49</v>
      </c>
      <c r="DR57" s="610">
        <v>49</v>
      </c>
      <c r="DS57" s="610">
        <v>49</v>
      </c>
      <c r="DT57" s="610">
        <v>49</v>
      </c>
      <c r="DU57" s="610">
        <v>49</v>
      </c>
      <c r="DV57" s="610">
        <v>49</v>
      </c>
      <c r="DW57" s="610">
        <v>49</v>
      </c>
      <c r="DX57" s="610">
        <v>49</v>
      </c>
      <c r="DY57" s="610">
        <v>49</v>
      </c>
      <c r="DZ57" s="179"/>
      <c r="EA57" s="610">
        <v>49</v>
      </c>
      <c r="EB57" s="610">
        <v>49</v>
      </c>
      <c r="EC57" s="610">
        <v>49</v>
      </c>
      <c r="ED57" s="610">
        <v>49</v>
      </c>
      <c r="EE57" s="610">
        <v>49</v>
      </c>
      <c r="EF57" s="610">
        <v>49</v>
      </c>
      <c r="EG57" s="610">
        <v>49</v>
      </c>
      <c r="EH57" s="610">
        <v>49</v>
      </c>
      <c r="EI57" s="610">
        <v>49</v>
      </c>
      <c r="EJ57" s="610">
        <v>49</v>
      </c>
      <c r="EK57" s="610">
        <v>49</v>
      </c>
      <c r="EL57" s="179"/>
      <c r="EM57" s="179"/>
      <c r="EN57" s="614"/>
      <c r="EO57" s="610">
        <v>49</v>
      </c>
      <c r="EP57" s="290"/>
      <c r="EQ57" s="293"/>
      <c r="ER57" s="610">
        <v>49</v>
      </c>
      <c r="ES57" s="610">
        <v>49</v>
      </c>
      <c r="ET57" s="610">
        <v>49</v>
      </c>
      <c r="EU57" s="290"/>
      <c r="EV57" s="293"/>
      <c r="EW57" s="610">
        <v>49</v>
      </c>
      <c r="EX57" s="179"/>
      <c r="EY57" s="610">
        <v>49</v>
      </c>
      <c r="EZ57" s="179"/>
      <c r="FA57" s="290"/>
      <c r="FB57" s="579"/>
      <c r="FC57" s="579"/>
      <c r="FD57" s="579"/>
      <c r="FE57" s="579"/>
      <c r="FF57" s="579"/>
      <c r="FG57" s="579"/>
      <c r="FH57" s="579"/>
      <c r="FI57" s="579"/>
      <c r="FJ57" s="579"/>
      <c r="FK57" s="579"/>
      <c r="FL57" s="579"/>
      <c r="FM57" s="579"/>
      <c r="FN57" s="579"/>
      <c r="FO57" s="579"/>
      <c r="FP57" s="579"/>
      <c r="FQ57" s="293"/>
      <c r="FR57" s="610">
        <v>49</v>
      </c>
      <c r="FS57" s="179"/>
      <c r="FT57" s="173">
        <v>5</v>
      </c>
      <c r="FU57" s="610">
        <v>49</v>
      </c>
      <c r="FV57" s="179"/>
      <c r="FW57" s="173">
        <v>6</v>
      </c>
      <c r="FX57" s="610">
        <v>49</v>
      </c>
      <c r="FY57" s="179"/>
      <c r="FZ57" s="173">
        <v>3</v>
      </c>
      <c r="GA57" s="610">
        <v>49</v>
      </c>
      <c r="GB57" s="610">
        <v>49</v>
      </c>
      <c r="GC57" s="610">
        <v>49</v>
      </c>
      <c r="GD57" s="179"/>
      <c r="GE57" s="610">
        <v>49</v>
      </c>
      <c r="GF57" s="610">
        <v>49</v>
      </c>
      <c r="GG57" s="610">
        <v>49</v>
      </c>
      <c r="GH57" s="610">
        <v>49</v>
      </c>
      <c r="GI57" s="610">
        <v>49</v>
      </c>
      <c r="GJ57" s="610">
        <v>49</v>
      </c>
      <c r="GK57" s="610">
        <v>49</v>
      </c>
      <c r="GL57" s="610">
        <v>49</v>
      </c>
      <c r="GM57" s="610">
        <v>49</v>
      </c>
      <c r="GN57" s="610">
        <v>49</v>
      </c>
      <c r="GO57" s="290"/>
      <c r="GP57" s="579"/>
      <c r="GQ57" s="579"/>
      <c r="GR57" s="579"/>
      <c r="GS57" s="293"/>
      <c r="GT57" s="610">
        <v>49</v>
      </c>
      <c r="GU57" s="610">
        <v>49</v>
      </c>
      <c r="GV57" s="610">
        <v>49</v>
      </c>
      <c r="GW57" s="610">
        <v>49</v>
      </c>
      <c r="GX57" s="179"/>
      <c r="GY57" s="616"/>
      <c r="GZ57" s="610">
        <v>49</v>
      </c>
      <c r="HA57" s="610">
        <v>49</v>
      </c>
      <c r="HB57" s="610">
        <v>49</v>
      </c>
      <c r="HC57" s="610">
        <v>49</v>
      </c>
      <c r="HD57" s="610">
        <v>49</v>
      </c>
      <c r="HE57" s="610">
        <v>49</v>
      </c>
      <c r="HF57" s="610">
        <v>49</v>
      </c>
      <c r="HG57" s="610">
        <v>49</v>
      </c>
      <c r="HH57" s="610">
        <v>49</v>
      </c>
      <c r="HI57" s="290"/>
      <c r="HJ57" s="293"/>
      <c r="HK57" s="610">
        <v>49</v>
      </c>
      <c r="HL57" s="610">
        <v>49</v>
      </c>
      <c r="HM57" s="290"/>
      <c r="HN57" s="290"/>
      <c r="HO57" s="582"/>
    </row>
    <row r="58" spans="1:223" ht="15" customHeight="1">
      <c r="A58" s="187" t="s">
        <v>343</v>
      </c>
      <c r="B58" s="695"/>
      <c r="C58" s="610">
        <v>42</v>
      </c>
      <c r="D58" s="193"/>
      <c r="E58" s="610">
        <v>35</v>
      </c>
      <c r="F58" s="193"/>
      <c r="G58" s="610">
        <v>39</v>
      </c>
      <c r="H58" s="193"/>
      <c r="I58" s="610">
        <v>17</v>
      </c>
      <c r="J58" s="193"/>
      <c r="K58" s="610">
        <v>37</v>
      </c>
      <c r="L58" s="193"/>
      <c r="M58" s="610">
        <v>41</v>
      </c>
      <c r="N58" s="193"/>
      <c r="O58" s="610">
        <v>42</v>
      </c>
      <c r="P58" s="193"/>
      <c r="Q58" s="610">
        <v>36</v>
      </c>
      <c r="R58" s="193"/>
      <c r="S58" s="610">
        <v>17</v>
      </c>
      <c r="T58" s="193"/>
      <c r="U58" s="610">
        <v>26</v>
      </c>
      <c r="V58" s="291"/>
      <c r="W58" s="294"/>
      <c r="X58" s="610">
        <v>25</v>
      </c>
      <c r="Y58" s="610">
        <v>32</v>
      </c>
      <c r="Z58" s="291"/>
      <c r="AA58" s="580"/>
      <c r="AB58" s="297"/>
      <c r="AC58" s="601"/>
      <c r="AD58" s="580"/>
      <c r="AE58" s="580"/>
      <c r="AF58" s="580"/>
      <c r="AG58" s="580"/>
      <c r="AH58" s="294"/>
      <c r="AI58" s="610">
        <v>29</v>
      </c>
      <c r="AJ58" s="610">
        <v>32</v>
      </c>
      <c r="AK58" s="291"/>
      <c r="AL58" s="580"/>
      <c r="AM58" s="580"/>
      <c r="AN58" s="580"/>
      <c r="AO58" s="580"/>
      <c r="AP58" s="580"/>
      <c r="AQ58" s="580"/>
      <c r="AR58" s="580"/>
      <c r="AS58" s="580"/>
      <c r="AT58" s="294"/>
      <c r="AU58" s="610">
        <v>28</v>
      </c>
      <c r="AV58" s="610">
        <v>25</v>
      </c>
      <c r="AW58" s="291"/>
      <c r="AX58" s="580"/>
      <c r="AY58" s="580"/>
      <c r="AZ58" s="580"/>
      <c r="BA58" s="294"/>
      <c r="BB58" s="773">
        <v>9</v>
      </c>
      <c r="BC58" s="291"/>
      <c r="BD58" s="580"/>
      <c r="BE58" s="580"/>
      <c r="BF58" s="580"/>
      <c r="BG58" s="580"/>
      <c r="BH58" s="580"/>
      <c r="BI58" s="294"/>
      <c r="BJ58" s="610">
        <v>36</v>
      </c>
      <c r="BK58" s="291"/>
      <c r="BL58" s="580"/>
      <c r="BM58" s="580"/>
      <c r="BN58" s="580"/>
      <c r="BO58" s="294"/>
      <c r="BP58" s="610">
        <v>10</v>
      </c>
      <c r="BQ58" s="291"/>
      <c r="BR58" s="580"/>
      <c r="BS58" s="580"/>
      <c r="BT58" s="294"/>
      <c r="BU58" s="610">
        <v>1</v>
      </c>
      <c r="BV58" s="291"/>
      <c r="BW58" s="580"/>
      <c r="BX58" s="580"/>
      <c r="BY58" s="580"/>
      <c r="BZ58" s="580"/>
      <c r="CA58" s="580"/>
      <c r="CB58" s="580"/>
      <c r="CC58" s="580"/>
      <c r="CD58" s="580"/>
      <c r="CE58" s="580"/>
      <c r="CF58" s="580"/>
      <c r="CG58" s="580"/>
      <c r="CH58" s="580"/>
      <c r="CI58" s="580"/>
      <c r="CJ58" s="580"/>
      <c r="CK58" s="580"/>
      <c r="CL58" s="580"/>
      <c r="CM58" s="580"/>
      <c r="CN58" s="580"/>
      <c r="CO58" s="580"/>
      <c r="CP58" s="308"/>
      <c r="CQ58" s="610">
        <v>49</v>
      </c>
      <c r="CR58" s="610">
        <v>47</v>
      </c>
      <c r="CS58" s="610">
        <v>43</v>
      </c>
      <c r="CT58" s="610">
        <v>37</v>
      </c>
      <c r="CU58" s="610">
        <v>43</v>
      </c>
      <c r="CV58" s="610">
        <v>49</v>
      </c>
      <c r="CW58" s="610">
        <v>28</v>
      </c>
      <c r="CX58" s="610">
        <v>44</v>
      </c>
      <c r="CY58" s="610">
        <v>27</v>
      </c>
      <c r="CZ58" s="610">
        <v>34</v>
      </c>
      <c r="DA58" s="759">
        <v>8</v>
      </c>
      <c r="DB58" s="193"/>
      <c r="DC58" s="610">
        <v>48</v>
      </c>
      <c r="DD58" s="610">
        <v>39</v>
      </c>
      <c r="DE58" s="610">
        <v>46</v>
      </c>
      <c r="DF58" s="610">
        <v>40</v>
      </c>
      <c r="DG58" s="610">
        <v>47</v>
      </c>
      <c r="DH58" s="610">
        <v>48</v>
      </c>
      <c r="DI58" s="610">
        <v>28</v>
      </c>
      <c r="DJ58" s="610">
        <v>27</v>
      </c>
      <c r="DK58" s="610">
        <v>42</v>
      </c>
      <c r="DL58" s="610">
        <v>47</v>
      </c>
      <c r="DM58" s="610">
        <v>21</v>
      </c>
      <c r="DN58" s="193"/>
      <c r="DO58" s="610">
        <v>45</v>
      </c>
      <c r="DP58" s="610">
        <v>38</v>
      </c>
      <c r="DQ58" s="610">
        <v>44</v>
      </c>
      <c r="DR58" s="610">
        <v>41</v>
      </c>
      <c r="DS58" s="610">
        <v>45</v>
      </c>
      <c r="DT58" s="610">
        <v>47</v>
      </c>
      <c r="DU58" s="610">
        <v>34</v>
      </c>
      <c r="DV58" s="610">
        <v>36</v>
      </c>
      <c r="DW58" s="610">
        <v>29</v>
      </c>
      <c r="DX58" s="610">
        <v>30</v>
      </c>
      <c r="DY58" s="610">
        <v>23</v>
      </c>
      <c r="DZ58" s="193"/>
      <c r="EA58" s="610">
        <v>38</v>
      </c>
      <c r="EB58" s="610">
        <v>22</v>
      </c>
      <c r="EC58" s="610">
        <v>35</v>
      </c>
      <c r="ED58" s="610">
        <v>24</v>
      </c>
      <c r="EE58" s="610">
        <v>24</v>
      </c>
      <c r="EF58" s="610">
        <v>43</v>
      </c>
      <c r="EG58" s="610">
        <v>22</v>
      </c>
      <c r="EH58" s="610">
        <v>19</v>
      </c>
      <c r="EI58" s="610">
        <v>3</v>
      </c>
      <c r="EJ58" s="610">
        <v>5</v>
      </c>
      <c r="EK58" s="610">
        <v>9</v>
      </c>
      <c r="EL58" s="193"/>
      <c r="EM58" s="193"/>
      <c r="EN58" s="608"/>
      <c r="EO58" s="610">
        <v>45</v>
      </c>
      <c r="EP58" s="291"/>
      <c r="EQ58" s="294"/>
      <c r="ER58" s="610">
        <v>41</v>
      </c>
      <c r="ES58" s="610">
        <v>42</v>
      </c>
      <c r="ET58" s="610">
        <v>33</v>
      </c>
      <c r="EU58" s="291"/>
      <c r="EV58" s="294"/>
      <c r="EW58" s="610">
        <v>17</v>
      </c>
      <c r="EX58" s="193"/>
      <c r="EY58" s="610">
        <v>33</v>
      </c>
      <c r="EZ58" s="193"/>
      <c r="FA58" s="291"/>
      <c r="FB58" s="580"/>
      <c r="FC58" s="580"/>
      <c r="FD58" s="580"/>
      <c r="FE58" s="580"/>
      <c r="FF58" s="580"/>
      <c r="FG58" s="580"/>
      <c r="FH58" s="580"/>
      <c r="FI58" s="580"/>
      <c r="FJ58" s="580"/>
      <c r="FK58" s="580"/>
      <c r="FL58" s="580"/>
      <c r="FM58" s="580"/>
      <c r="FN58" s="580"/>
      <c r="FO58" s="580"/>
      <c r="FP58" s="580"/>
      <c r="FQ58" s="294"/>
      <c r="FR58" s="610">
        <v>5</v>
      </c>
      <c r="FS58" s="193"/>
      <c r="FT58" s="610">
        <v>3</v>
      </c>
      <c r="FU58" s="610">
        <v>6</v>
      </c>
      <c r="FV58" s="193"/>
      <c r="FW58" s="610">
        <v>3</v>
      </c>
      <c r="FX58" s="610">
        <v>3</v>
      </c>
      <c r="FY58" s="193"/>
      <c r="FZ58" s="610">
        <v>2</v>
      </c>
      <c r="GA58" s="610">
        <v>11</v>
      </c>
      <c r="GB58" s="610">
        <v>11</v>
      </c>
      <c r="GC58" s="610">
        <v>10</v>
      </c>
      <c r="GD58" s="193"/>
      <c r="GE58" s="610">
        <v>47</v>
      </c>
      <c r="GF58" s="610">
        <v>42</v>
      </c>
      <c r="GG58" s="610">
        <v>44</v>
      </c>
      <c r="GH58" s="610">
        <v>37</v>
      </c>
      <c r="GI58" s="610">
        <v>43</v>
      </c>
      <c r="GJ58" s="610">
        <v>43</v>
      </c>
      <c r="GK58" s="610">
        <v>31</v>
      </c>
      <c r="GL58" s="610">
        <v>32</v>
      </c>
      <c r="GM58" s="610">
        <v>10</v>
      </c>
      <c r="GN58" s="610">
        <v>5</v>
      </c>
      <c r="GO58" s="291"/>
      <c r="GP58" s="580"/>
      <c r="GQ58" s="580"/>
      <c r="GR58" s="580"/>
      <c r="GS58" s="294"/>
      <c r="GT58" s="610">
        <v>28</v>
      </c>
      <c r="GU58" s="610">
        <v>6</v>
      </c>
      <c r="GV58" s="610">
        <v>15</v>
      </c>
      <c r="GW58" s="610">
        <v>2</v>
      </c>
      <c r="GX58" s="193"/>
      <c r="GY58" s="303"/>
      <c r="GZ58" s="610">
        <v>9</v>
      </c>
      <c r="HA58" s="610">
        <v>8</v>
      </c>
      <c r="HB58" s="610">
        <v>11</v>
      </c>
      <c r="HC58" s="610">
        <v>9</v>
      </c>
      <c r="HD58" s="610">
        <v>8</v>
      </c>
      <c r="HE58" s="610">
        <v>7</v>
      </c>
      <c r="HF58" s="610">
        <v>7</v>
      </c>
      <c r="HG58" s="610">
        <v>6</v>
      </c>
      <c r="HH58" s="610">
        <v>5</v>
      </c>
      <c r="HI58" s="291"/>
      <c r="HJ58" s="294"/>
      <c r="HK58" s="610">
        <v>27</v>
      </c>
      <c r="HL58" s="610">
        <v>13</v>
      </c>
      <c r="HM58" s="291"/>
      <c r="HN58" s="291"/>
      <c r="HO58" s="583"/>
    </row>
    <row r="59" spans="1:223" ht="15" customHeight="1">
      <c r="A59" s="187" t="s">
        <v>347</v>
      </c>
      <c r="B59" s="695"/>
      <c r="C59" s="610">
        <v>7</v>
      </c>
      <c r="D59" s="193"/>
      <c r="E59" s="610">
        <v>6</v>
      </c>
      <c r="F59" s="193"/>
      <c r="G59" s="610">
        <v>3</v>
      </c>
      <c r="H59" s="193"/>
      <c r="I59" s="610">
        <v>23</v>
      </c>
      <c r="J59" s="193"/>
      <c r="K59" s="610">
        <v>5</v>
      </c>
      <c r="L59" s="193"/>
      <c r="M59" s="610">
        <v>1</v>
      </c>
      <c r="N59" s="193"/>
      <c r="O59" s="610">
        <v>0</v>
      </c>
      <c r="P59" s="193"/>
      <c r="Q59" s="610">
        <v>5</v>
      </c>
      <c r="R59" s="193"/>
      <c r="S59" s="610">
        <v>25</v>
      </c>
      <c r="T59" s="193"/>
      <c r="U59" s="610">
        <v>14</v>
      </c>
      <c r="V59" s="291"/>
      <c r="W59" s="294"/>
      <c r="X59" s="610">
        <v>16</v>
      </c>
      <c r="Y59" s="610">
        <v>12</v>
      </c>
      <c r="Z59" s="291"/>
      <c r="AA59" s="580"/>
      <c r="AB59" s="297"/>
      <c r="AC59" s="601"/>
      <c r="AD59" s="580"/>
      <c r="AE59" s="580"/>
      <c r="AF59" s="580"/>
      <c r="AG59" s="580"/>
      <c r="AH59" s="294"/>
      <c r="AI59" s="610">
        <v>19</v>
      </c>
      <c r="AJ59" s="610">
        <v>16</v>
      </c>
      <c r="AK59" s="291"/>
      <c r="AL59" s="580"/>
      <c r="AM59" s="580"/>
      <c r="AN59" s="580"/>
      <c r="AO59" s="580"/>
      <c r="AP59" s="580"/>
      <c r="AQ59" s="580"/>
      <c r="AR59" s="580"/>
      <c r="AS59" s="580"/>
      <c r="AT59" s="294"/>
      <c r="AU59" s="610">
        <v>20</v>
      </c>
      <c r="AV59" s="610">
        <v>22</v>
      </c>
      <c r="AW59" s="291"/>
      <c r="AX59" s="580"/>
      <c r="AY59" s="580"/>
      <c r="AZ59" s="580"/>
      <c r="BA59" s="294"/>
      <c r="BB59" s="773">
        <v>39</v>
      </c>
      <c r="BC59" s="291"/>
      <c r="BD59" s="580"/>
      <c r="BE59" s="580"/>
      <c r="BF59" s="580"/>
      <c r="BG59" s="580"/>
      <c r="BH59" s="580"/>
      <c r="BI59" s="294"/>
      <c r="BJ59" s="610">
        <v>13</v>
      </c>
      <c r="BK59" s="291"/>
      <c r="BL59" s="580"/>
      <c r="BM59" s="580"/>
      <c r="BN59" s="580"/>
      <c r="BO59" s="294"/>
      <c r="BP59" s="610">
        <v>33</v>
      </c>
      <c r="BQ59" s="291"/>
      <c r="BR59" s="580"/>
      <c r="BS59" s="580"/>
      <c r="BT59" s="294"/>
      <c r="BU59" s="610">
        <v>44</v>
      </c>
      <c r="BV59" s="291"/>
      <c r="BW59" s="580"/>
      <c r="BX59" s="580"/>
      <c r="BY59" s="580"/>
      <c r="BZ59" s="580"/>
      <c r="CA59" s="580"/>
      <c r="CB59" s="580"/>
      <c r="CC59" s="580"/>
      <c r="CD59" s="580"/>
      <c r="CE59" s="580"/>
      <c r="CF59" s="580"/>
      <c r="CG59" s="580"/>
      <c r="CH59" s="580"/>
      <c r="CI59" s="580"/>
      <c r="CJ59" s="580"/>
      <c r="CK59" s="580"/>
      <c r="CL59" s="580"/>
      <c r="CM59" s="580"/>
      <c r="CN59" s="580"/>
      <c r="CO59" s="580"/>
      <c r="CP59" s="308"/>
      <c r="CQ59" s="610">
        <v>0</v>
      </c>
      <c r="CR59" s="610">
        <v>1</v>
      </c>
      <c r="CS59" s="610">
        <v>5</v>
      </c>
      <c r="CT59" s="610">
        <v>10</v>
      </c>
      <c r="CU59" s="610">
        <v>4</v>
      </c>
      <c r="CV59" s="610">
        <v>0</v>
      </c>
      <c r="CW59" s="610">
        <v>18</v>
      </c>
      <c r="CX59" s="610">
        <v>3</v>
      </c>
      <c r="CY59" s="610">
        <v>17</v>
      </c>
      <c r="CZ59" s="610">
        <v>12</v>
      </c>
      <c r="DA59" s="759">
        <v>33</v>
      </c>
      <c r="DB59" s="193"/>
      <c r="DC59" s="610">
        <v>0</v>
      </c>
      <c r="DD59" s="610">
        <v>9</v>
      </c>
      <c r="DE59" s="610">
        <v>2</v>
      </c>
      <c r="DF59" s="610">
        <v>8</v>
      </c>
      <c r="DG59" s="610">
        <v>1</v>
      </c>
      <c r="DH59" s="610">
        <v>0</v>
      </c>
      <c r="DI59" s="610">
        <v>20</v>
      </c>
      <c r="DJ59" s="610">
        <v>21</v>
      </c>
      <c r="DK59" s="610">
        <v>6</v>
      </c>
      <c r="DL59" s="610">
        <v>1</v>
      </c>
      <c r="DM59" s="610">
        <v>25</v>
      </c>
      <c r="DN59" s="193"/>
      <c r="DO59" s="610">
        <v>4</v>
      </c>
      <c r="DP59" s="610">
        <v>11</v>
      </c>
      <c r="DQ59" s="610">
        <v>5</v>
      </c>
      <c r="DR59" s="610">
        <v>7</v>
      </c>
      <c r="DS59" s="610">
        <v>4</v>
      </c>
      <c r="DT59" s="610">
        <v>2</v>
      </c>
      <c r="DU59" s="610">
        <v>14</v>
      </c>
      <c r="DV59" s="610">
        <v>12</v>
      </c>
      <c r="DW59" s="610">
        <v>20</v>
      </c>
      <c r="DX59" s="610">
        <v>19</v>
      </c>
      <c r="DY59" s="610">
        <v>24</v>
      </c>
      <c r="DZ59" s="193"/>
      <c r="EA59" s="610">
        <v>8</v>
      </c>
      <c r="EB59" s="610">
        <v>23</v>
      </c>
      <c r="EC59" s="610">
        <v>10</v>
      </c>
      <c r="ED59" s="610">
        <v>21</v>
      </c>
      <c r="EE59" s="610">
        <v>20</v>
      </c>
      <c r="EF59" s="610">
        <v>2</v>
      </c>
      <c r="EG59" s="610">
        <v>21</v>
      </c>
      <c r="EH59" s="610">
        <v>24</v>
      </c>
      <c r="EI59" s="610">
        <v>40</v>
      </c>
      <c r="EJ59" s="610">
        <v>38</v>
      </c>
      <c r="EK59" s="610">
        <v>35</v>
      </c>
      <c r="EL59" s="193"/>
      <c r="EM59" s="193"/>
      <c r="EN59" s="608"/>
      <c r="EO59" s="610">
        <v>4</v>
      </c>
      <c r="EP59" s="291"/>
      <c r="EQ59" s="294"/>
      <c r="ER59" s="610">
        <v>3</v>
      </c>
      <c r="ES59" s="610">
        <v>1</v>
      </c>
      <c r="ET59" s="610">
        <v>16</v>
      </c>
      <c r="EU59" s="291"/>
      <c r="EV59" s="294"/>
      <c r="EW59" s="610">
        <v>29</v>
      </c>
      <c r="EX59" s="193"/>
      <c r="EY59" s="610">
        <v>12</v>
      </c>
      <c r="EZ59" s="193"/>
      <c r="FA59" s="291"/>
      <c r="FB59" s="580"/>
      <c r="FC59" s="580"/>
      <c r="FD59" s="580"/>
      <c r="FE59" s="580"/>
      <c r="FF59" s="580"/>
      <c r="FG59" s="580"/>
      <c r="FH59" s="580"/>
      <c r="FI59" s="580"/>
      <c r="FJ59" s="580"/>
      <c r="FK59" s="580"/>
      <c r="FL59" s="580"/>
      <c r="FM59" s="580"/>
      <c r="FN59" s="580"/>
      <c r="FO59" s="580"/>
      <c r="FP59" s="580"/>
      <c r="FQ59" s="294"/>
      <c r="FR59" s="610">
        <v>44</v>
      </c>
      <c r="FS59" s="193"/>
      <c r="FT59" s="610">
        <v>2</v>
      </c>
      <c r="FU59" s="610">
        <v>43</v>
      </c>
      <c r="FV59" s="193"/>
      <c r="FW59" s="610">
        <v>2</v>
      </c>
      <c r="FX59" s="610">
        <v>44</v>
      </c>
      <c r="FY59" s="193"/>
      <c r="FZ59" s="610">
        <v>1</v>
      </c>
      <c r="GA59" s="610">
        <v>37</v>
      </c>
      <c r="GB59" s="610">
        <v>37</v>
      </c>
      <c r="GC59" s="610">
        <v>5</v>
      </c>
      <c r="GD59" s="193"/>
      <c r="GE59" s="610">
        <v>2</v>
      </c>
      <c r="GF59" s="610">
        <v>7</v>
      </c>
      <c r="GG59" s="610">
        <v>5</v>
      </c>
      <c r="GH59" s="610">
        <v>11</v>
      </c>
      <c r="GI59" s="610">
        <v>6</v>
      </c>
      <c r="GJ59" s="610">
        <v>6</v>
      </c>
      <c r="GK59" s="610">
        <v>18</v>
      </c>
      <c r="GL59" s="610">
        <v>17</v>
      </c>
      <c r="GM59" s="610">
        <v>38</v>
      </c>
      <c r="GN59" s="610">
        <v>41</v>
      </c>
      <c r="GO59" s="291"/>
      <c r="GP59" s="580"/>
      <c r="GQ59" s="580"/>
      <c r="GR59" s="580"/>
      <c r="GS59" s="294"/>
      <c r="GT59" s="610">
        <v>8</v>
      </c>
      <c r="GU59" s="610">
        <v>30</v>
      </c>
      <c r="GV59" s="610">
        <v>21</v>
      </c>
      <c r="GW59" s="610">
        <v>34</v>
      </c>
      <c r="GX59" s="193"/>
      <c r="GY59" s="303"/>
      <c r="GZ59" s="610">
        <v>36</v>
      </c>
      <c r="HA59" s="610">
        <v>27</v>
      </c>
      <c r="HB59" s="610">
        <v>32</v>
      </c>
      <c r="HC59" s="610">
        <v>31</v>
      </c>
      <c r="HD59" s="610">
        <v>37</v>
      </c>
      <c r="HE59" s="610">
        <v>36</v>
      </c>
      <c r="HF59" s="610">
        <v>22</v>
      </c>
      <c r="HG59" s="610">
        <v>20</v>
      </c>
      <c r="HH59" s="610">
        <v>14</v>
      </c>
      <c r="HI59" s="291"/>
      <c r="HJ59" s="294"/>
      <c r="HK59" s="610">
        <v>16</v>
      </c>
      <c r="HL59" s="610">
        <v>33</v>
      </c>
      <c r="HM59" s="656"/>
      <c r="HN59" s="291"/>
      <c r="HO59" s="583"/>
    </row>
    <row r="60" spans="1:223" ht="15" customHeight="1">
      <c r="A60" s="188" t="s">
        <v>1545</v>
      </c>
      <c r="B60" s="695"/>
      <c r="C60" s="611">
        <v>0</v>
      </c>
      <c r="D60" s="193"/>
      <c r="E60" s="611">
        <v>1</v>
      </c>
      <c r="F60" s="193"/>
      <c r="G60" s="611">
        <v>0</v>
      </c>
      <c r="H60" s="193"/>
      <c r="I60" s="611">
        <v>2</v>
      </c>
      <c r="J60" s="193"/>
      <c r="K60" s="611">
        <v>0</v>
      </c>
      <c r="L60" s="193"/>
      <c r="M60" s="611">
        <v>0</v>
      </c>
      <c r="N60" s="193"/>
      <c r="O60" s="611">
        <v>0</v>
      </c>
      <c r="P60" s="193"/>
      <c r="Q60" s="611">
        <v>0</v>
      </c>
      <c r="R60" s="193"/>
      <c r="S60" s="611">
        <v>0</v>
      </c>
      <c r="T60" s="193"/>
      <c r="U60" s="611">
        <v>0</v>
      </c>
      <c r="V60" s="291"/>
      <c r="W60" s="294"/>
      <c r="X60" s="611">
        <v>2</v>
      </c>
      <c r="Y60" s="611">
        <v>2</v>
      </c>
      <c r="Z60" s="291"/>
      <c r="AA60" s="580"/>
      <c r="AB60" s="297"/>
      <c r="AC60" s="601"/>
      <c r="AD60" s="580"/>
      <c r="AE60" s="580"/>
      <c r="AF60" s="580"/>
      <c r="AG60" s="580"/>
      <c r="AH60" s="294"/>
      <c r="AI60" s="611">
        <v>1</v>
      </c>
      <c r="AJ60" s="611">
        <v>1</v>
      </c>
      <c r="AK60" s="291"/>
      <c r="AL60" s="580"/>
      <c r="AM60" s="580"/>
      <c r="AN60" s="580"/>
      <c r="AO60" s="580"/>
      <c r="AP60" s="580"/>
      <c r="AQ60" s="580"/>
      <c r="AR60" s="580"/>
      <c r="AS60" s="580"/>
      <c r="AT60" s="294"/>
      <c r="AU60" s="611">
        <v>1</v>
      </c>
      <c r="AV60" s="611">
        <v>2</v>
      </c>
      <c r="AW60" s="291"/>
      <c r="AX60" s="580"/>
      <c r="AY60" s="580"/>
      <c r="AZ60" s="580"/>
      <c r="BA60" s="294"/>
      <c r="BB60" s="774">
        <v>1</v>
      </c>
      <c r="BC60" s="291"/>
      <c r="BD60" s="580"/>
      <c r="BE60" s="580"/>
      <c r="BF60" s="580"/>
      <c r="BG60" s="580"/>
      <c r="BH60" s="580"/>
      <c r="BI60" s="294"/>
      <c r="BJ60" s="611">
        <v>0</v>
      </c>
      <c r="BK60" s="291"/>
      <c r="BL60" s="580"/>
      <c r="BM60" s="580"/>
      <c r="BN60" s="580"/>
      <c r="BO60" s="294"/>
      <c r="BP60" s="611">
        <v>6</v>
      </c>
      <c r="BQ60" s="291"/>
      <c r="BR60" s="580"/>
      <c r="BS60" s="580"/>
      <c r="BT60" s="294"/>
      <c r="BU60" s="611">
        <v>4</v>
      </c>
      <c r="BV60" s="291"/>
      <c r="BW60" s="580"/>
      <c r="BX60" s="580"/>
      <c r="BY60" s="580"/>
      <c r="BZ60" s="580"/>
      <c r="CA60" s="580"/>
      <c r="CB60" s="580"/>
      <c r="CC60" s="580"/>
      <c r="CD60" s="580"/>
      <c r="CE60" s="580"/>
      <c r="CF60" s="580"/>
      <c r="CG60" s="580"/>
      <c r="CH60" s="580"/>
      <c r="CI60" s="580"/>
      <c r="CJ60" s="580"/>
      <c r="CK60" s="580"/>
      <c r="CL60" s="580"/>
      <c r="CM60" s="580"/>
      <c r="CN60" s="580"/>
      <c r="CO60" s="580"/>
      <c r="CP60" s="308"/>
      <c r="CQ60" s="611">
        <v>0</v>
      </c>
      <c r="CR60" s="611">
        <v>1</v>
      </c>
      <c r="CS60" s="611">
        <v>1</v>
      </c>
      <c r="CT60" s="611">
        <v>2</v>
      </c>
      <c r="CU60" s="611">
        <v>2</v>
      </c>
      <c r="CV60" s="611">
        <v>0</v>
      </c>
      <c r="CW60" s="611">
        <v>3</v>
      </c>
      <c r="CX60" s="611">
        <v>2</v>
      </c>
      <c r="CY60" s="611">
        <v>4</v>
      </c>
      <c r="CZ60" s="611">
        <v>2</v>
      </c>
      <c r="DA60" s="760">
        <v>7</v>
      </c>
      <c r="DB60" s="763"/>
      <c r="DC60" s="611">
        <v>0</v>
      </c>
      <c r="DD60" s="611">
        <v>0</v>
      </c>
      <c r="DE60" s="611">
        <v>0</v>
      </c>
      <c r="DF60" s="611">
        <v>0</v>
      </c>
      <c r="DG60" s="611">
        <v>0</v>
      </c>
      <c r="DH60" s="611">
        <v>0</v>
      </c>
      <c r="DI60" s="611">
        <v>0</v>
      </c>
      <c r="DJ60" s="611">
        <v>0</v>
      </c>
      <c r="DK60" s="611">
        <v>0</v>
      </c>
      <c r="DL60" s="611">
        <v>0</v>
      </c>
      <c r="DM60" s="611">
        <v>1</v>
      </c>
      <c r="DN60" s="763"/>
      <c r="DO60" s="611">
        <v>0</v>
      </c>
      <c r="DP60" s="611">
        <v>0</v>
      </c>
      <c r="DQ60" s="611">
        <v>0</v>
      </c>
      <c r="DR60" s="611">
        <v>1</v>
      </c>
      <c r="DS60" s="611">
        <v>0</v>
      </c>
      <c r="DT60" s="611">
        <v>0</v>
      </c>
      <c r="DU60" s="611">
        <v>1</v>
      </c>
      <c r="DV60" s="611">
        <v>1</v>
      </c>
      <c r="DW60" s="611">
        <v>0</v>
      </c>
      <c r="DX60" s="611">
        <v>0</v>
      </c>
      <c r="DY60" s="611">
        <v>0</v>
      </c>
      <c r="DZ60" s="763"/>
      <c r="EA60" s="611">
        <v>1</v>
      </c>
      <c r="EB60" s="611">
        <v>2</v>
      </c>
      <c r="EC60" s="611">
        <v>2</v>
      </c>
      <c r="ED60" s="611">
        <v>2</v>
      </c>
      <c r="EE60" s="611">
        <v>3</v>
      </c>
      <c r="EF60" s="611">
        <v>2</v>
      </c>
      <c r="EG60" s="611">
        <v>4</v>
      </c>
      <c r="EH60" s="611">
        <v>4</v>
      </c>
      <c r="EI60" s="611">
        <v>2</v>
      </c>
      <c r="EJ60" s="611">
        <v>2</v>
      </c>
      <c r="EK60" s="611">
        <v>2</v>
      </c>
      <c r="EL60" s="763"/>
      <c r="EM60" s="193"/>
      <c r="EN60" s="608"/>
      <c r="EO60" s="611">
        <v>0</v>
      </c>
      <c r="EP60" s="291"/>
      <c r="EQ60" s="294"/>
      <c r="ER60" s="611">
        <v>1</v>
      </c>
      <c r="ES60" s="611">
        <v>2</v>
      </c>
      <c r="ET60" s="611">
        <v>0</v>
      </c>
      <c r="EU60" s="291"/>
      <c r="EV60" s="294"/>
      <c r="EW60" s="611">
        <v>3</v>
      </c>
      <c r="EX60" s="193"/>
      <c r="EY60" s="611">
        <v>4</v>
      </c>
      <c r="EZ60" s="193"/>
      <c r="FA60" s="291"/>
      <c r="FB60" s="580"/>
      <c r="FC60" s="580"/>
      <c r="FD60" s="580"/>
      <c r="FE60" s="580"/>
      <c r="FF60" s="580"/>
      <c r="FG60" s="580"/>
      <c r="FH60" s="580"/>
      <c r="FI60" s="580"/>
      <c r="FJ60" s="580"/>
      <c r="FK60" s="580"/>
      <c r="FL60" s="580"/>
      <c r="FM60" s="580"/>
      <c r="FN60" s="580"/>
      <c r="FO60" s="580"/>
      <c r="FP60" s="580"/>
      <c r="FQ60" s="294"/>
      <c r="FR60" s="611">
        <v>0</v>
      </c>
      <c r="FS60" s="193"/>
      <c r="FT60" s="611">
        <v>0</v>
      </c>
      <c r="FU60" s="611">
        <v>0</v>
      </c>
      <c r="FV60" s="193"/>
      <c r="FW60" s="611">
        <v>0</v>
      </c>
      <c r="FX60" s="611">
        <v>2</v>
      </c>
      <c r="FY60" s="193"/>
      <c r="FZ60" s="611">
        <v>0</v>
      </c>
      <c r="GA60" s="611">
        <v>0</v>
      </c>
      <c r="GB60" s="611">
        <v>0</v>
      </c>
      <c r="GC60" s="611">
        <v>0</v>
      </c>
      <c r="GD60" s="193"/>
      <c r="GE60" s="611">
        <v>0</v>
      </c>
      <c r="GF60" s="611">
        <v>0</v>
      </c>
      <c r="GG60" s="611">
        <v>0</v>
      </c>
      <c r="GH60" s="611">
        <v>1</v>
      </c>
      <c r="GI60" s="611">
        <v>0</v>
      </c>
      <c r="GJ60" s="611">
        <v>0</v>
      </c>
      <c r="GK60" s="611">
        <v>0</v>
      </c>
      <c r="GL60" s="611">
        <v>0</v>
      </c>
      <c r="GM60" s="611">
        <v>1</v>
      </c>
      <c r="GN60" s="611">
        <v>3</v>
      </c>
      <c r="GO60" s="291"/>
      <c r="GP60" s="580"/>
      <c r="GQ60" s="580"/>
      <c r="GR60" s="580"/>
      <c r="GS60" s="294"/>
      <c r="GT60" s="611">
        <v>0</v>
      </c>
      <c r="GU60" s="611">
        <v>0</v>
      </c>
      <c r="GV60" s="611">
        <v>0</v>
      </c>
      <c r="GW60" s="611">
        <v>0</v>
      </c>
      <c r="GX60" s="193"/>
      <c r="GY60" s="303"/>
      <c r="GZ60" s="611">
        <v>3</v>
      </c>
      <c r="HA60" s="611">
        <v>3</v>
      </c>
      <c r="HB60" s="611">
        <v>3</v>
      </c>
      <c r="HC60" s="611">
        <v>2</v>
      </c>
      <c r="HD60" s="611">
        <v>3</v>
      </c>
      <c r="HE60" s="611">
        <v>4</v>
      </c>
      <c r="HF60" s="611">
        <v>2</v>
      </c>
      <c r="HG60" s="611">
        <v>3</v>
      </c>
      <c r="HH60" s="611">
        <v>5</v>
      </c>
      <c r="HI60" s="291"/>
      <c r="HJ60" s="294"/>
      <c r="HK60" s="611">
        <v>3</v>
      </c>
      <c r="HL60" s="611">
        <v>1</v>
      </c>
      <c r="HM60" s="656"/>
      <c r="HN60" s="291"/>
      <c r="HO60" s="583"/>
    </row>
    <row r="61" spans="1:223" ht="15" customHeight="1">
      <c r="A61" s="188" t="s">
        <v>983</v>
      </c>
      <c r="B61" s="695"/>
      <c r="C61" s="611">
        <v>0</v>
      </c>
      <c r="D61" s="193"/>
      <c r="E61" s="611">
        <v>7</v>
      </c>
      <c r="F61" s="193"/>
      <c r="G61" s="611">
        <v>7</v>
      </c>
      <c r="H61" s="193"/>
      <c r="I61" s="611">
        <v>7</v>
      </c>
      <c r="J61" s="193"/>
      <c r="K61" s="611">
        <v>7</v>
      </c>
      <c r="L61" s="193"/>
      <c r="M61" s="611">
        <v>7</v>
      </c>
      <c r="N61" s="193"/>
      <c r="O61" s="611">
        <v>7</v>
      </c>
      <c r="P61" s="193"/>
      <c r="Q61" s="611">
        <v>8</v>
      </c>
      <c r="R61" s="193"/>
      <c r="S61" s="611">
        <v>7</v>
      </c>
      <c r="T61" s="193"/>
      <c r="U61" s="611">
        <v>9</v>
      </c>
      <c r="V61" s="291"/>
      <c r="W61" s="294"/>
      <c r="X61" s="611">
        <v>0</v>
      </c>
      <c r="Y61" s="611">
        <v>3</v>
      </c>
      <c r="Z61" s="291"/>
      <c r="AA61" s="580"/>
      <c r="AB61" s="297"/>
      <c r="AC61" s="601"/>
      <c r="AD61" s="580"/>
      <c r="AE61" s="580"/>
      <c r="AF61" s="580"/>
      <c r="AG61" s="580"/>
      <c r="AH61" s="294"/>
      <c r="AI61" s="611">
        <v>0</v>
      </c>
      <c r="AJ61" s="611">
        <v>0</v>
      </c>
      <c r="AK61" s="291"/>
      <c r="AL61" s="580"/>
      <c r="AM61" s="580"/>
      <c r="AN61" s="580"/>
      <c r="AO61" s="580"/>
      <c r="AP61" s="580"/>
      <c r="AQ61" s="580"/>
      <c r="AR61" s="580"/>
      <c r="AS61" s="580"/>
      <c r="AT61" s="294"/>
      <c r="AU61" s="611">
        <v>0</v>
      </c>
      <c r="AV61" s="611">
        <v>0</v>
      </c>
      <c r="AW61" s="291"/>
      <c r="AX61" s="580"/>
      <c r="AY61" s="580"/>
      <c r="AZ61" s="580"/>
      <c r="BA61" s="294"/>
      <c r="BB61" s="774">
        <v>0</v>
      </c>
      <c r="BC61" s="291"/>
      <c r="BD61" s="580"/>
      <c r="BE61" s="580"/>
      <c r="BF61" s="580"/>
      <c r="BG61" s="580"/>
      <c r="BH61" s="580"/>
      <c r="BI61" s="294"/>
      <c r="BJ61" s="611">
        <v>0</v>
      </c>
      <c r="BK61" s="291"/>
      <c r="BL61" s="580"/>
      <c r="BM61" s="580"/>
      <c r="BN61" s="580"/>
      <c r="BO61" s="294"/>
      <c r="BP61" s="611">
        <v>0</v>
      </c>
      <c r="BQ61" s="291"/>
      <c r="BR61" s="580"/>
      <c r="BS61" s="580"/>
      <c r="BT61" s="294"/>
      <c r="BU61" s="611">
        <v>0</v>
      </c>
      <c r="BV61" s="605"/>
      <c r="BW61" s="580"/>
      <c r="BX61" s="580"/>
      <c r="BY61" s="580"/>
      <c r="BZ61" s="604"/>
      <c r="CA61" s="580"/>
      <c r="CB61" s="580"/>
      <c r="CC61" s="580"/>
      <c r="CD61" s="580"/>
      <c r="CE61" s="580"/>
      <c r="CF61" s="580"/>
      <c r="CG61" s="580"/>
      <c r="CH61" s="580"/>
      <c r="CI61" s="580"/>
      <c r="CJ61" s="580"/>
      <c r="CK61" s="580"/>
      <c r="CL61" s="580"/>
      <c r="CM61" s="580"/>
      <c r="CN61" s="580"/>
      <c r="CO61" s="580"/>
      <c r="CP61" s="308"/>
      <c r="CQ61" s="611">
        <v>0</v>
      </c>
      <c r="CR61" s="611">
        <v>0</v>
      </c>
      <c r="CS61" s="611">
        <v>0</v>
      </c>
      <c r="CT61" s="611">
        <v>0</v>
      </c>
      <c r="CU61" s="611">
        <v>0</v>
      </c>
      <c r="CV61" s="611">
        <v>0</v>
      </c>
      <c r="CW61" s="611">
        <v>0</v>
      </c>
      <c r="CX61" s="611">
        <v>0</v>
      </c>
      <c r="CY61" s="611">
        <v>1</v>
      </c>
      <c r="CZ61" s="611">
        <v>1</v>
      </c>
      <c r="DA61" s="760">
        <v>1</v>
      </c>
      <c r="DB61" s="763"/>
      <c r="DC61" s="611">
        <v>1</v>
      </c>
      <c r="DD61" s="611">
        <v>1</v>
      </c>
      <c r="DE61" s="611">
        <v>1</v>
      </c>
      <c r="DF61" s="611">
        <v>1</v>
      </c>
      <c r="DG61" s="611">
        <v>1</v>
      </c>
      <c r="DH61" s="611">
        <v>1</v>
      </c>
      <c r="DI61" s="611">
        <v>1</v>
      </c>
      <c r="DJ61" s="611">
        <v>1</v>
      </c>
      <c r="DK61" s="611">
        <v>1</v>
      </c>
      <c r="DL61" s="611">
        <v>1</v>
      </c>
      <c r="DM61" s="611">
        <v>2</v>
      </c>
      <c r="DN61" s="763"/>
      <c r="DO61" s="611">
        <v>0</v>
      </c>
      <c r="DP61" s="611">
        <v>0</v>
      </c>
      <c r="DQ61" s="611">
        <v>0</v>
      </c>
      <c r="DR61" s="611">
        <v>0</v>
      </c>
      <c r="DS61" s="611">
        <v>0</v>
      </c>
      <c r="DT61" s="611">
        <v>0</v>
      </c>
      <c r="DU61" s="611">
        <v>0</v>
      </c>
      <c r="DV61" s="611">
        <v>0</v>
      </c>
      <c r="DW61" s="611">
        <v>0</v>
      </c>
      <c r="DX61" s="611">
        <v>0</v>
      </c>
      <c r="DY61" s="611">
        <v>1</v>
      </c>
      <c r="DZ61" s="763"/>
      <c r="EA61" s="611">
        <v>2</v>
      </c>
      <c r="EB61" s="611">
        <v>2</v>
      </c>
      <c r="EC61" s="611">
        <v>2</v>
      </c>
      <c r="ED61" s="611">
        <v>2</v>
      </c>
      <c r="EE61" s="611">
        <v>2</v>
      </c>
      <c r="EF61" s="611">
        <v>2</v>
      </c>
      <c r="EG61" s="611">
        <v>2</v>
      </c>
      <c r="EH61" s="611">
        <v>2</v>
      </c>
      <c r="EI61" s="611">
        <v>4</v>
      </c>
      <c r="EJ61" s="611">
        <v>4</v>
      </c>
      <c r="EK61" s="611">
        <v>2</v>
      </c>
      <c r="EL61" s="763"/>
      <c r="EM61" s="193"/>
      <c r="EN61" s="608"/>
      <c r="EO61" s="611">
        <v>0</v>
      </c>
      <c r="EP61" s="291"/>
      <c r="EQ61" s="294"/>
      <c r="ER61" s="611">
        <v>4</v>
      </c>
      <c r="ES61" s="611">
        <v>4</v>
      </c>
      <c r="ET61" s="611">
        <v>0</v>
      </c>
      <c r="EU61" s="291"/>
      <c r="EV61" s="294"/>
      <c r="EW61" s="611">
        <v>0</v>
      </c>
      <c r="EX61" s="193"/>
      <c r="EY61" s="611">
        <v>0</v>
      </c>
      <c r="EZ61" s="193"/>
      <c r="FA61" s="291"/>
      <c r="FB61" s="580"/>
      <c r="FC61" s="580"/>
      <c r="FD61" s="580"/>
      <c r="FE61" s="580"/>
      <c r="FF61" s="580"/>
      <c r="FG61" s="580"/>
      <c r="FH61" s="580"/>
      <c r="FI61" s="580"/>
      <c r="FJ61" s="580"/>
      <c r="FK61" s="580"/>
      <c r="FL61" s="580"/>
      <c r="FM61" s="580"/>
      <c r="FN61" s="580"/>
      <c r="FO61" s="580"/>
      <c r="FP61" s="580"/>
      <c r="FQ61" s="294"/>
      <c r="FR61" s="611">
        <v>0</v>
      </c>
      <c r="FS61" s="193"/>
      <c r="FT61" s="611">
        <v>1</v>
      </c>
      <c r="FU61" s="611">
        <v>0</v>
      </c>
      <c r="FV61" s="193"/>
      <c r="FW61" s="611">
        <v>1</v>
      </c>
      <c r="FX61" s="611">
        <v>0</v>
      </c>
      <c r="FY61" s="193"/>
      <c r="FZ61" s="611">
        <v>1</v>
      </c>
      <c r="GA61" s="611">
        <v>1</v>
      </c>
      <c r="GB61" s="611">
        <v>1</v>
      </c>
      <c r="GC61" s="611">
        <v>34</v>
      </c>
      <c r="GD61" s="193"/>
      <c r="GE61" s="611">
        <v>0</v>
      </c>
      <c r="GF61" s="611">
        <v>0</v>
      </c>
      <c r="GG61" s="611">
        <v>0</v>
      </c>
      <c r="GH61" s="611">
        <v>0</v>
      </c>
      <c r="GI61" s="611">
        <v>0</v>
      </c>
      <c r="GJ61" s="611">
        <v>0</v>
      </c>
      <c r="GK61" s="611">
        <v>0</v>
      </c>
      <c r="GL61" s="611">
        <v>0</v>
      </c>
      <c r="GM61" s="611">
        <v>0</v>
      </c>
      <c r="GN61" s="611">
        <v>0</v>
      </c>
      <c r="GO61" s="291"/>
      <c r="GP61" s="580"/>
      <c r="GQ61" s="580"/>
      <c r="GR61" s="580"/>
      <c r="GS61" s="294"/>
      <c r="GT61" s="611">
        <v>12</v>
      </c>
      <c r="GU61" s="611">
        <v>12</v>
      </c>
      <c r="GV61" s="611">
        <v>12</v>
      </c>
      <c r="GW61" s="611">
        <v>12</v>
      </c>
      <c r="GX61" s="193"/>
      <c r="GY61" s="303"/>
      <c r="GZ61" s="611">
        <v>1</v>
      </c>
      <c r="HA61" s="611">
        <v>11</v>
      </c>
      <c r="HB61" s="611">
        <v>3</v>
      </c>
      <c r="HC61" s="611">
        <v>7</v>
      </c>
      <c r="HD61" s="611">
        <v>1</v>
      </c>
      <c r="HE61" s="611">
        <v>2</v>
      </c>
      <c r="HF61" s="611">
        <v>18</v>
      </c>
      <c r="HG61" s="611">
        <v>20</v>
      </c>
      <c r="HH61" s="611">
        <v>25</v>
      </c>
      <c r="HI61" s="291"/>
      <c r="HJ61" s="294"/>
      <c r="HK61" s="611">
        <v>1</v>
      </c>
      <c r="HL61" s="611">
        <v>1</v>
      </c>
      <c r="HM61" s="656"/>
      <c r="HN61" s="291"/>
      <c r="HO61" s="583"/>
    </row>
    <row r="62" spans="1:223" ht="15" customHeight="1">
      <c r="A62" s="189" t="s">
        <v>1593</v>
      </c>
      <c r="B62" s="695"/>
      <c r="C62" s="612">
        <v>49</v>
      </c>
      <c r="D62" s="193"/>
      <c r="E62" s="612">
        <v>41</v>
      </c>
      <c r="F62" s="193"/>
      <c r="G62" s="612">
        <v>42</v>
      </c>
      <c r="H62" s="193"/>
      <c r="I62" s="612">
        <v>40</v>
      </c>
      <c r="J62" s="193"/>
      <c r="K62" s="612">
        <v>42</v>
      </c>
      <c r="L62" s="193"/>
      <c r="M62" s="612">
        <v>42</v>
      </c>
      <c r="N62" s="193"/>
      <c r="O62" s="612">
        <v>42</v>
      </c>
      <c r="P62" s="193"/>
      <c r="Q62" s="612">
        <v>41</v>
      </c>
      <c r="R62" s="193"/>
      <c r="S62" s="612">
        <v>42</v>
      </c>
      <c r="T62" s="193"/>
      <c r="U62" s="612">
        <v>40</v>
      </c>
      <c r="V62" s="291"/>
      <c r="W62" s="294"/>
      <c r="X62" s="612">
        <v>47</v>
      </c>
      <c r="Y62" s="612">
        <v>44</v>
      </c>
      <c r="Z62" s="291"/>
      <c r="AA62" s="580"/>
      <c r="AB62" s="297"/>
      <c r="AC62" s="601"/>
      <c r="AD62" s="580"/>
      <c r="AE62" s="580"/>
      <c r="AF62" s="580"/>
      <c r="AG62" s="580"/>
      <c r="AH62" s="294"/>
      <c r="AI62" s="612">
        <v>48</v>
      </c>
      <c r="AJ62" s="173">
        <v>48</v>
      </c>
      <c r="AK62" s="199">
        <v>21</v>
      </c>
      <c r="AL62" s="580"/>
      <c r="AM62" s="580"/>
      <c r="AN62" s="580"/>
      <c r="AO62" s="199">
        <v>6</v>
      </c>
      <c r="AP62" s="580"/>
      <c r="AQ62" s="580"/>
      <c r="AR62" s="580"/>
      <c r="AS62" s="199">
        <v>22</v>
      </c>
      <c r="AT62" s="294"/>
      <c r="AU62" s="612">
        <v>48</v>
      </c>
      <c r="AV62" s="612">
        <v>47</v>
      </c>
      <c r="AW62" s="291"/>
      <c r="AX62" s="199">
        <v>16</v>
      </c>
      <c r="AY62" s="580"/>
      <c r="AZ62" s="580"/>
      <c r="BA62" s="294"/>
      <c r="BB62" s="775">
        <v>48</v>
      </c>
      <c r="BC62" s="291"/>
      <c r="BD62" s="199">
        <v>9</v>
      </c>
      <c r="BE62" s="580"/>
      <c r="BF62" s="580"/>
      <c r="BG62" s="580"/>
      <c r="BH62" s="199">
        <v>19</v>
      </c>
      <c r="BI62" s="294"/>
      <c r="BJ62" s="612">
        <v>49</v>
      </c>
      <c r="BK62" s="291"/>
      <c r="BL62" s="199">
        <v>32</v>
      </c>
      <c r="BM62" s="580"/>
      <c r="BN62" s="580"/>
      <c r="BO62" s="294"/>
      <c r="BP62" s="173">
        <v>43</v>
      </c>
      <c r="BQ62" s="199">
        <v>7</v>
      </c>
      <c r="BR62" s="580"/>
      <c r="BS62" s="580"/>
      <c r="BT62" s="294"/>
      <c r="BU62" s="612">
        <v>45</v>
      </c>
      <c r="BV62" s="199">
        <v>1</v>
      </c>
      <c r="BW62" s="291"/>
      <c r="BX62" s="580"/>
      <c r="BY62" s="294"/>
      <c r="BZ62" s="199">
        <v>33</v>
      </c>
      <c r="CA62" s="291"/>
      <c r="CB62" s="580"/>
      <c r="CC62" s="580"/>
      <c r="CD62" s="580"/>
      <c r="CE62" s="580"/>
      <c r="CF62" s="580"/>
      <c r="CG62" s="580"/>
      <c r="CH62" s="580"/>
      <c r="CI62" s="580"/>
      <c r="CJ62" s="580"/>
      <c r="CK62" s="580"/>
      <c r="CL62" s="580"/>
      <c r="CM62" s="580"/>
      <c r="CN62" s="580"/>
      <c r="CO62" s="580"/>
      <c r="CP62" s="308"/>
      <c r="CQ62" s="612">
        <v>49</v>
      </c>
      <c r="CR62" s="612">
        <v>48</v>
      </c>
      <c r="CS62" s="612">
        <v>48</v>
      </c>
      <c r="CT62" s="612">
        <v>47</v>
      </c>
      <c r="CU62" s="612">
        <v>47</v>
      </c>
      <c r="CV62" s="612">
        <v>49</v>
      </c>
      <c r="CW62" s="612">
        <v>46</v>
      </c>
      <c r="CX62" s="612">
        <v>47</v>
      </c>
      <c r="CY62" s="612">
        <v>44</v>
      </c>
      <c r="CZ62" s="612">
        <v>46</v>
      </c>
      <c r="DA62" s="761">
        <v>41</v>
      </c>
      <c r="DB62" s="193"/>
      <c r="DC62" s="612">
        <v>48</v>
      </c>
      <c r="DD62" s="612">
        <v>48</v>
      </c>
      <c r="DE62" s="612">
        <v>48</v>
      </c>
      <c r="DF62" s="612">
        <v>48</v>
      </c>
      <c r="DG62" s="612">
        <v>48</v>
      </c>
      <c r="DH62" s="612">
        <v>48</v>
      </c>
      <c r="DI62" s="612">
        <v>48</v>
      </c>
      <c r="DJ62" s="612">
        <v>48</v>
      </c>
      <c r="DK62" s="612">
        <v>48</v>
      </c>
      <c r="DL62" s="612">
        <v>48</v>
      </c>
      <c r="DM62" s="612">
        <v>46</v>
      </c>
      <c r="DN62" s="193"/>
      <c r="DO62" s="612">
        <v>49</v>
      </c>
      <c r="DP62" s="612">
        <v>49</v>
      </c>
      <c r="DQ62" s="612">
        <v>49</v>
      </c>
      <c r="DR62" s="612">
        <v>48</v>
      </c>
      <c r="DS62" s="612">
        <v>49</v>
      </c>
      <c r="DT62" s="612">
        <v>49</v>
      </c>
      <c r="DU62" s="612">
        <v>48</v>
      </c>
      <c r="DV62" s="612">
        <v>48</v>
      </c>
      <c r="DW62" s="612">
        <v>49</v>
      </c>
      <c r="DX62" s="612">
        <v>49</v>
      </c>
      <c r="DY62" s="612">
        <v>48</v>
      </c>
      <c r="DZ62" s="193"/>
      <c r="EA62" s="612">
        <v>46</v>
      </c>
      <c r="EB62" s="612">
        <v>45</v>
      </c>
      <c r="EC62" s="612">
        <v>45</v>
      </c>
      <c r="ED62" s="612">
        <v>45</v>
      </c>
      <c r="EE62" s="612">
        <v>44</v>
      </c>
      <c r="EF62" s="612">
        <v>45</v>
      </c>
      <c r="EG62" s="612">
        <v>43</v>
      </c>
      <c r="EH62" s="612">
        <v>43</v>
      </c>
      <c r="EI62" s="612">
        <v>43</v>
      </c>
      <c r="EJ62" s="612">
        <v>43</v>
      </c>
      <c r="EK62" s="612">
        <v>45</v>
      </c>
      <c r="EL62" s="193"/>
      <c r="EM62" s="193"/>
      <c r="EN62" s="608"/>
      <c r="EO62" s="612">
        <v>49</v>
      </c>
      <c r="EP62" s="291"/>
      <c r="EQ62" s="294"/>
      <c r="ER62" s="612">
        <v>44</v>
      </c>
      <c r="ES62" s="612">
        <v>43</v>
      </c>
      <c r="ET62" s="612">
        <v>49</v>
      </c>
      <c r="EU62" s="291"/>
      <c r="EV62" s="294"/>
      <c r="EW62" s="612">
        <v>46</v>
      </c>
      <c r="EX62" s="193"/>
      <c r="EY62" s="612">
        <v>45</v>
      </c>
      <c r="EZ62" s="193"/>
      <c r="FA62" s="291"/>
      <c r="FB62" s="580"/>
      <c r="FC62" s="580"/>
      <c r="FD62" s="580"/>
      <c r="FE62" s="580"/>
      <c r="FF62" s="580"/>
      <c r="FG62" s="580"/>
      <c r="FH62" s="580"/>
      <c r="FI62" s="580"/>
      <c r="FJ62" s="580"/>
      <c r="FK62" s="580"/>
      <c r="FL62" s="580"/>
      <c r="FM62" s="580"/>
      <c r="FN62" s="580"/>
      <c r="FO62" s="580"/>
      <c r="FP62" s="580"/>
      <c r="FQ62" s="294"/>
      <c r="FR62" s="612">
        <v>49</v>
      </c>
      <c r="FS62" s="193"/>
      <c r="FT62" s="612">
        <v>4</v>
      </c>
      <c r="FU62" s="612">
        <v>49</v>
      </c>
      <c r="FV62" s="193"/>
      <c r="FW62" s="612">
        <v>5</v>
      </c>
      <c r="FX62" s="612">
        <v>47</v>
      </c>
      <c r="FY62" s="193"/>
      <c r="FZ62" s="612">
        <v>2</v>
      </c>
      <c r="GA62" s="612">
        <v>48</v>
      </c>
      <c r="GB62" s="612">
        <v>48</v>
      </c>
      <c r="GC62" s="612">
        <v>15</v>
      </c>
      <c r="GD62" s="193"/>
      <c r="GE62" s="612">
        <v>49</v>
      </c>
      <c r="GF62" s="612">
        <v>49</v>
      </c>
      <c r="GG62" s="612">
        <v>49</v>
      </c>
      <c r="GH62" s="612">
        <v>48</v>
      </c>
      <c r="GI62" s="612">
        <v>49</v>
      </c>
      <c r="GJ62" s="612">
        <v>49</v>
      </c>
      <c r="GK62" s="612">
        <v>49</v>
      </c>
      <c r="GL62" s="612">
        <v>49</v>
      </c>
      <c r="GM62" s="612">
        <v>48</v>
      </c>
      <c r="GN62" s="612">
        <v>46</v>
      </c>
      <c r="GO62" s="291"/>
      <c r="GP62" s="580"/>
      <c r="GQ62" s="580"/>
      <c r="GR62" s="580"/>
      <c r="GS62" s="294"/>
      <c r="GT62" s="612">
        <v>37</v>
      </c>
      <c r="GU62" s="612">
        <v>37</v>
      </c>
      <c r="GV62" s="612">
        <v>37</v>
      </c>
      <c r="GW62" s="612">
        <v>37</v>
      </c>
      <c r="GX62" s="193"/>
      <c r="GY62" s="303"/>
      <c r="GZ62" s="612">
        <v>45</v>
      </c>
      <c r="HA62" s="612">
        <v>35</v>
      </c>
      <c r="HB62" s="612">
        <v>43</v>
      </c>
      <c r="HC62" s="612">
        <v>40</v>
      </c>
      <c r="HD62" s="612">
        <v>45</v>
      </c>
      <c r="HE62" s="612">
        <v>43</v>
      </c>
      <c r="HF62" s="612">
        <v>29</v>
      </c>
      <c r="HG62" s="612">
        <v>26</v>
      </c>
      <c r="HH62" s="612">
        <v>19</v>
      </c>
      <c r="HI62" s="291"/>
      <c r="HJ62" s="294"/>
      <c r="HK62" s="612">
        <v>45</v>
      </c>
      <c r="HL62" s="612">
        <v>47</v>
      </c>
      <c r="HM62" s="291"/>
      <c r="HN62" s="291"/>
      <c r="HO62" s="583"/>
    </row>
    <row r="63" spans="1:223" s="593" customFormat="1" ht="15" customHeight="1">
      <c r="A63" s="188" t="s">
        <v>1594</v>
      </c>
      <c r="B63" s="696"/>
      <c r="C63" s="613">
        <v>0.8571428571428571</v>
      </c>
      <c r="D63" s="586"/>
      <c r="E63" s="613">
        <v>0.85365853658536583</v>
      </c>
      <c r="F63" s="586"/>
      <c r="G63" s="613">
        <v>0.9285714285714286</v>
      </c>
      <c r="H63" s="586"/>
      <c r="I63" s="613">
        <v>0.42499999999999999</v>
      </c>
      <c r="J63" s="586"/>
      <c r="K63" s="613">
        <v>0.88095238095238093</v>
      </c>
      <c r="L63" s="586"/>
      <c r="M63" s="613">
        <v>0.97619047619047616</v>
      </c>
      <c r="N63" s="586"/>
      <c r="O63" s="613">
        <v>1</v>
      </c>
      <c r="P63" s="586"/>
      <c r="Q63" s="613">
        <v>0.87804878048780488</v>
      </c>
      <c r="R63" s="586"/>
      <c r="S63" s="613">
        <v>0.40476190476190477</v>
      </c>
      <c r="T63" s="586"/>
      <c r="U63" s="613">
        <v>0.65</v>
      </c>
      <c r="V63" s="587"/>
      <c r="W63" s="589"/>
      <c r="X63" s="613">
        <v>0.53191489361702127</v>
      </c>
      <c r="Y63" s="613">
        <v>0.72727272727272729</v>
      </c>
      <c r="Z63" s="587"/>
      <c r="AA63" s="590"/>
      <c r="AB63" s="588"/>
      <c r="AC63" s="602"/>
      <c r="AD63" s="590"/>
      <c r="AE63" s="590"/>
      <c r="AF63" s="590"/>
      <c r="AG63" s="590"/>
      <c r="AH63" s="589"/>
      <c r="AI63" s="613">
        <v>0.60416666666666663</v>
      </c>
      <c r="AJ63" s="613">
        <v>0.66666666666666663</v>
      </c>
      <c r="AK63" s="685"/>
      <c r="AL63" s="590"/>
      <c r="AM63" s="590"/>
      <c r="AN63" s="590"/>
      <c r="AO63" s="686"/>
      <c r="AP63" s="590"/>
      <c r="AQ63" s="590"/>
      <c r="AR63" s="590"/>
      <c r="AS63" s="686"/>
      <c r="AT63" s="589"/>
      <c r="AU63" s="613">
        <v>0.58333333333333337</v>
      </c>
      <c r="AV63" s="613">
        <v>0.53191489361702127</v>
      </c>
      <c r="AW63" s="587"/>
      <c r="AX63" s="686"/>
      <c r="AY63" s="590"/>
      <c r="AZ63" s="590"/>
      <c r="BA63" s="589"/>
      <c r="BB63" s="776">
        <v>0.1875</v>
      </c>
      <c r="BC63" s="587"/>
      <c r="BD63" s="686"/>
      <c r="BE63" s="590"/>
      <c r="BF63" s="590"/>
      <c r="BG63" s="590"/>
      <c r="BH63" s="686"/>
      <c r="BI63" s="589"/>
      <c r="BJ63" s="613">
        <v>0.73469387755102045</v>
      </c>
      <c r="BK63" s="587"/>
      <c r="BL63" s="686"/>
      <c r="BM63" s="590"/>
      <c r="BN63" s="590"/>
      <c r="BO63" s="589"/>
      <c r="BP63" s="613">
        <v>0.23255813953488372</v>
      </c>
      <c r="BQ63" s="685"/>
      <c r="BR63" s="590"/>
      <c r="BS63" s="590"/>
      <c r="BT63" s="589"/>
      <c r="BU63" s="613">
        <v>2.2222222222222223E-2</v>
      </c>
      <c r="BV63" s="619"/>
      <c r="BW63" s="590"/>
      <c r="BX63" s="590"/>
      <c r="BY63" s="590"/>
      <c r="BZ63" s="618"/>
      <c r="CA63" s="590"/>
      <c r="CB63" s="590"/>
      <c r="CC63" s="590"/>
      <c r="CD63" s="590"/>
      <c r="CE63" s="590"/>
      <c r="CF63" s="590"/>
      <c r="CG63" s="590"/>
      <c r="CH63" s="590"/>
      <c r="CI63" s="590"/>
      <c r="CJ63" s="590"/>
      <c r="CK63" s="590"/>
      <c r="CL63" s="590"/>
      <c r="CM63" s="590"/>
      <c r="CN63" s="590"/>
      <c r="CO63" s="590"/>
      <c r="CP63" s="606"/>
      <c r="CQ63" s="613">
        <v>1</v>
      </c>
      <c r="CR63" s="613">
        <v>0.97916666666666663</v>
      </c>
      <c r="CS63" s="613">
        <v>0.89583333333333337</v>
      </c>
      <c r="CT63" s="613">
        <v>0.78723404255319152</v>
      </c>
      <c r="CU63" s="613">
        <v>0.91489361702127658</v>
      </c>
      <c r="CV63" s="613">
        <v>1</v>
      </c>
      <c r="CW63" s="613">
        <v>0.60869565217391308</v>
      </c>
      <c r="CX63" s="613">
        <v>0.93617021276595747</v>
      </c>
      <c r="CY63" s="613">
        <v>0.61363636363636365</v>
      </c>
      <c r="CZ63" s="613">
        <v>0.73913043478260865</v>
      </c>
      <c r="DA63" s="762">
        <v>0.1951219512195122</v>
      </c>
      <c r="DB63" s="764"/>
      <c r="DC63" s="613">
        <v>1</v>
      </c>
      <c r="DD63" s="613">
        <v>0.8125</v>
      </c>
      <c r="DE63" s="613">
        <v>0.95833333333333337</v>
      </c>
      <c r="DF63" s="613">
        <v>0.83333333333333337</v>
      </c>
      <c r="DG63" s="613">
        <v>0.97916666666666663</v>
      </c>
      <c r="DH63" s="613">
        <v>1</v>
      </c>
      <c r="DI63" s="613">
        <v>0.58333333333333337</v>
      </c>
      <c r="DJ63" s="613">
        <v>0.5625</v>
      </c>
      <c r="DK63" s="613">
        <v>0.875</v>
      </c>
      <c r="DL63" s="613">
        <v>0.97916666666666663</v>
      </c>
      <c r="DM63" s="613">
        <v>0.45652173913043476</v>
      </c>
      <c r="DN63" s="764"/>
      <c r="DO63" s="613">
        <v>0.91836734693877553</v>
      </c>
      <c r="DP63" s="613">
        <v>0.77551020408163263</v>
      </c>
      <c r="DQ63" s="613">
        <v>0.89795918367346939</v>
      </c>
      <c r="DR63" s="613">
        <v>0.85416666666666663</v>
      </c>
      <c r="DS63" s="613">
        <v>0.91836734693877553</v>
      </c>
      <c r="DT63" s="613">
        <v>0.95918367346938771</v>
      </c>
      <c r="DU63" s="613">
        <v>0.70833333333333337</v>
      </c>
      <c r="DV63" s="613">
        <v>0.75</v>
      </c>
      <c r="DW63" s="613">
        <v>0.59183673469387754</v>
      </c>
      <c r="DX63" s="613">
        <v>0.61224489795918369</v>
      </c>
      <c r="DY63" s="613">
        <v>0.47916666666666669</v>
      </c>
      <c r="DZ63" s="764"/>
      <c r="EA63" s="613">
        <v>0.82608695652173914</v>
      </c>
      <c r="EB63" s="613">
        <v>0.48888888888888887</v>
      </c>
      <c r="EC63" s="613">
        <v>0.77777777777777779</v>
      </c>
      <c r="ED63" s="613">
        <v>0.53333333333333333</v>
      </c>
      <c r="EE63" s="613">
        <v>0.54545454545454541</v>
      </c>
      <c r="EF63" s="613">
        <v>0.9555555555555556</v>
      </c>
      <c r="EG63" s="613">
        <v>0.51162790697674421</v>
      </c>
      <c r="EH63" s="613">
        <v>0.44186046511627908</v>
      </c>
      <c r="EI63" s="613">
        <v>6.9767441860465115E-2</v>
      </c>
      <c r="EJ63" s="613">
        <v>0.11627906976744186</v>
      </c>
      <c r="EK63" s="613">
        <v>0.2</v>
      </c>
      <c r="EL63" s="764"/>
      <c r="EM63" s="586"/>
      <c r="EN63" s="615"/>
      <c r="EO63" s="613">
        <v>0.91836734693877553</v>
      </c>
      <c r="EP63" s="587"/>
      <c r="EQ63" s="589"/>
      <c r="ER63" s="613">
        <v>0.93181818181818177</v>
      </c>
      <c r="ES63" s="613">
        <v>0.97674418604651159</v>
      </c>
      <c r="ET63" s="613">
        <v>0.67346938775510201</v>
      </c>
      <c r="EU63" s="587"/>
      <c r="EV63" s="589"/>
      <c r="EW63" s="613">
        <v>0.36956521739130432</v>
      </c>
      <c r="EX63" s="586"/>
      <c r="EY63" s="613">
        <v>0.73333333333333328</v>
      </c>
      <c r="EZ63" s="586"/>
      <c r="FA63" s="587"/>
      <c r="FB63" s="590"/>
      <c r="FC63" s="590"/>
      <c r="FD63" s="590"/>
      <c r="FE63" s="590"/>
      <c r="FF63" s="590"/>
      <c r="FG63" s="590"/>
      <c r="FH63" s="590"/>
      <c r="FI63" s="590"/>
      <c r="FJ63" s="590"/>
      <c r="FK63" s="590"/>
      <c r="FL63" s="590"/>
      <c r="FM63" s="590"/>
      <c r="FN63" s="590"/>
      <c r="FO63" s="590"/>
      <c r="FP63" s="590"/>
      <c r="FQ63" s="589"/>
      <c r="FR63" s="613">
        <v>0.10204081632653061</v>
      </c>
      <c r="FS63" s="586"/>
      <c r="FT63" s="755">
        <v>0.75</v>
      </c>
      <c r="FU63" s="613">
        <v>0.12244897959183673</v>
      </c>
      <c r="FV63" s="586"/>
      <c r="FW63" s="755">
        <v>0.6</v>
      </c>
      <c r="FX63" s="613">
        <v>6.3829787234042548E-2</v>
      </c>
      <c r="FY63" s="586"/>
      <c r="FZ63" s="755">
        <v>1</v>
      </c>
      <c r="GA63" s="613">
        <v>0.22916666666666666</v>
      </c>
      <c r="GB63" s="613">
        <v>0.22916666666666666</v>
      </c>
      <c r="GC63" s="613">
        <v>0.66666666666666663</v>
      </c>
      <c r="GD63" s="586"/>
      <c r="GE63" s="613">
        <v>0.95918367346938771</v>
      </c>
      <c r="GF63" s="613">
        <v>0.8571428571428571</v>
      </c>
      <c r="GG63" s="613">
        <v>0.89795918367346939</v>
      </c>
      <c r="GH63" s="613">
        <v>0.77083333333333337</v>
      </c>
      <c r="GI63" s="613">
        <v>0.87755102040816324</v>
      </c>
      <c r="GJ63" s="613">
        <v>0.87755102040816324</v>
      </c>
      <c r="GK63" s="613">
        <v>0.63265306122448983</v>
      </c>
      <c r="GL63" s="613">
        <v>0.65306122448979587</v>
      </c>
      <c r="GM63" s="613">
        <v>0.20833333333333334</v>
      </c>
      <c r="GN63" s="613">
        <v>0.10869565217391304</v>
      </c>
      <c r="GO63" s="587"/>
      <c r="GP63" s="590"/>
      <c r="GQ63" s="590"/>
      <c r="GR63" s="590"/>
      <c r="GS63" s="589"/>
      <c r="GT63" s="613">
        <v>0.7567567567567568</v>
      </c>
      <c r="GU63" s="613">
        <v>0.16216216216216217</v>
      </c>
      <c r="GV63" s="613">
        <v>0.40540540540540543</v>
      </c>
      <c r="GW63" s="613">
        <v>5.4054054054054057E-2</v>
      </c>
      <c r="GX63" s="586"/>
      <c r="GY63" s="591"/>
      <c r="GZ63" s="613">
        <v>0.2</v>
      </c>
      <c r="HA63" s="613">
        <v>0.22857142857142856</v>
      </c>
      <c r="HB63" s="613">
        <v>0.2558139534883721</v>
      </c>
      <c r="HC63" s="613">
        <v>0.22500000000000001</v>
      </c>
      <c r="HD63" s="613">
        <v>0.17777777777777778</v>
      </c>
      <c r="HE63" s="613">
        <v>0.16279069767441862</v>
      </c>
      <c r="HF63" s="613">
        <v>0.2413793103448276</v>
      </c>
      <c r="HG63" s="613">
        <v>0.23076923076923078</v>
      </c>
      <c r="HH63" s="613">
        <v>0.26315789473684209</v>
      </c>
      <c r="HI63" s="587"/>
      <c r="HJ63" s="589"/>
      <c r="HK63" s="613">
        <v>0.6</v>
      </c>
      <c r="HL63" s="613">
        <v>0.27659574468085107</v>
      </c>
      <c r="HM63" s="657"/>
      <c r="HN63" s="587"/>
      <c r="HO63" s="592"/>
    </row>
    <row r="64" spans="1:223" ht="14.25">
      <c r="A64" s="268" t="s">
        <v>115</v>
      </c>
      <c r="B64" s="695"/>
      <c r="C64" s="579"/>
      <c r="D64" s="580"/>
      <c r="E64" s="579"/>
      <c r="F64" s="580"/>
      <c r="G64" s="579"/>
      <c r="H64" s="580"/>
      <c r="I64" s="579"/>
      <c r="J64" s="580"/>
      <c r="K64" s="579"/>
      <c r="L64" s="580"/>
      <c r="M64" s="579"/>
      <c r="N64" s="580"/>
      <c r="O64" s="579"/>
      <c r="P64" s="580"/>
      <c r="Q64" s="579"/>
      <c r="R64" s="580"/>
      <c r="S64" s="579"/>
      <c r="T64" s="580"/>
      <c r="U64" s="579"/>
      <c r="V64" s="580"/>
      <c r="W64" s="580"/>
      <c r="X64" s="579"/>
      <c r="Y64" s="579"/>
      <c r="Z64" s="580"/>
      <c r="AA64" s="580"/>
      <c r="AB64" s="297"/>
      <c r="AC64" s="601"/>
      <c r="AD64" s="580"/>
      <c r="AE64" s="580"/>
      <c r="AF64" s="580"/>
      <c r="AG64" s="580"/>
      <c r="AH64" s="294"/>
      <c r="AI64" s="7"/>
      <c r="AJ64" s="7"/>
      <c r="AK64" s="683">
        <v>151416094.34682554</v>
      </c>
      <c r="AL64" s="291"/>
      <c r="AM64" s="580"/>
      <c r="AN64" s="294"/>
      <c r="AO64" s="683">
        <v>58564754.600000001</v>
      </c>
      <c r="AP64" s="291"/>
      <c r="AQ64" s="580"/>
      <c r="AR64" s="294"/>
      <c r="AS64" s="683">
        <v>209980848.94682553</v>
      </c>
      <c r="AT64" s="193"/>
      <c r="AU64" s="7"/>
      <c r="AV64" s="7"/>
      <c r="AW64" s="193"/>
      <c r="AX64" s="683">
        <v>107801406.50939563</v>
      </c>
      <c r="AY64" s="291"/>
      <c r="AZ64" s="580"/>
      <c r="BA64" s="294"/>
      <c r="BB64" s="777"/>
      <c r="BC64" s="193"/>
      <c r="BD64" s="683">
        <v>42546573</v>
      </c>
      <c r="BE64" s="291"/>
      <c r="BF64" s="580"/>
      <c r="BG64" s="294"/>
      <c r="BH64" s="683">
        <v>150347979.50939563</v>
      </c>
      <c r="BI64" s="193"/>
      <c r="BJ64" s="7"/>
      <c r="BK64" s="193"/>
      <c r="BL64" s="683">
        <v>183130196</v>
      </c>
      <c r="BM64" s="291"/>
      <c r="BN64" s="580"/>
      <c r="BO64" s="294"/>
      <c r="BP64" s="7"/>
      <c r="BQ64" s="683">
        <v>12236743.539999999</v>
      </c>
      <c r="BR64" s="291"/>
      <c r="BS64" s="580"/>
      <c r="BT64" s="294"/>
      <c r="BU64" s="7"/>
      <c r="BV64" s="683">
        <v>1597969.26</v>
      </c>
      <c r="BW64" s="291"/>
      <c r="BX64" s="580"/>
      <c r="BY64" s="294"/>
      <c r="BZ64" s="683">
        <v>196964908.80000001</v>
      </c>
      <c r="CA64" s="291"/>
      <c r="CB64" s="580"/>
      <c r="CC64" s="580"/>
      <c r="CD64" s="580"/>
      <c r="CE64" s="580"/>
      <c r="CF64" s="580"/>
      <c r="CG64" s="580"/>
      <c r="CH64" s="580"/>
      <c r="CI64" s="580"/>
      <c r="CJ64" s="580"/>
      <c r="CK64" s="580"/>
      <c r="CL64" s="580"/>
      <c r="CM64" s="580"/>
      <c r="CN64" s="580"/>
      <c r="CO64" s="580"/>
      <c r="CP64" s="308"/>
      <c r="CQ64" s="580"/>
      <c r="CR64" s="580"/>
      <c r="CS64" s="580"/>
      <c r="CT64" s="580"/>
      <c r="CU64" s="580"/>
      <c r="CV64" s="580"/>
      <c r="CW64" s="580"/>
      <c r="CX64" s="580"/>
      <c r="CY64" s="580"/>
      <c r="CZ64" s="580"/>
      <c r="DA64" s="580"/>
      <c r="DB64" s="580"/>
      <c r="DC64" s="580"/>
      <c r="DD64" s="580"/>
      <c r="DE64" s="580"/>
      <c r="DF64" s="580"/>
      <c r="DG64" s="580"/>
      <c r="DH64" s="580"/>
      <c r="DI64" s="580"/>
      <c r="DJ64" s="580"/>
      <c r="DK64" s="580"/>
      <c r="DL64" s="580"/>
      <c r="DM64" s="580"/>
      <c r="DN64" s="580"/>
      <c r="DO64" s="580"/>
      <c r="DP64" s="580"/>
      <c r="DQ64" s="580"/>
      <c r="DR64" s="580"/>
      <c r="DS64" s="580"/>
      <c r="DT64" s="580"/>
      <c r="DU64" s="580"/>
      <c r="DV64" s="580"/>
      <c r="DW64" s="580"/>
      <c r="DX64" s="580"/>
      <c r="DY64" s="580"/>
      <c r="DZ64" s="580"/>
      <c r="EA64" s="580"/>
      <c r="EB64" s="580"/>
      <c r="EC64" s="580"/>
      <c r="ED64" s="580"/>
      <c r="EE64" s="580"/>
      <c r="EF64" s="580"/>
      <c r="EG64" s="580"/>
      <c r="EH64" s="580"/>
      <c r="EI64" s="580"/>
      <c r="EJ64" s="580"/>
      <c r="EK64" s="580"/>
      <c r="EL64" s="580"/>
      <c r="EM64" s="193"/>
      <c r="EN64" s="608"/>
      <c r="EO64" s="579"/>
      <c r="EP64" s="580"/>
      <c r="EQ64" s="580"/>
      <c r="ER64" s="579"/>
      <c r="ES64" s="579"/>
      <c r="ET64" s="579"/>
      <c r="EU64" s="580"/>
      <c r="EV64" s="580"/>
      <c r="EW64" s="580"/>
      <c r="EX64" s="580"/>
      <c r="EY64" s="580"/>
      <c r="EZ64" s="294"/>
      <c r="FA64" s="291"/>
      <c r="FB64" s="580"/>
      <c r="FC64" s="580"/>
      <c r="FD64" s="580"/>
      <c r="FE64" s="580"/>
      <c r="FF64" s="580"/>
      <c r="FG64" s="580"/>
      <c r="FH64" s="580"/>
      <c r="FI64" s="580"/>
      <c r="FJ64" s="580"/>
      <c r="FK64" s="580"/>
      <c r="FL64" s="580"/>
      <c r="FM64" s="580"/>
      <c r="FN64" s="580"/>
      <c r="FO64" s="580"/>
      <c r="FP64" s="580"/>
      <c r="FQ64" s="580"/>
      <c r="FR64" s="579"/>
      <c r="FS64" s="580"/>
      <c r="FT64" s="579"/>
      <c r="FU64" s="579"/>
      <c r="FV64" s="580"/>
      <c r="FW64" s="579"/>
      <c r="FX64" s="579"/>
      <c r="FY64" s="580"/>
      <c r="FZ64" s="579"/>
      <c r="GA64" s="579"/>
      <c r="GB64" s="579"/>
      <c r="GC64" s="579"/>
      <c r="GD64" s="580"/>
      <c r="GE64" s="579"/>
      <c r="GF64" s="579"/>
      <c r="GG64" s="579"/>
      <c r="GH64" s="579"/>
      <c r="GI64" s="579"/>
      <c r="GJ64" s="579"/>
      <c r="GK64" s="579"/>
      <c r="GL64" s="579"/>
      <c r="GM64" s="579"/>
      <c r="GN64" s="579"/>
      <c r="GO64" s="580"/>
      <c r="GP64" s="580"/>
      <c r="GQ64" s="580"/>
      <c r="GR64" s="580"/>
      <c r="GS64" s="580"/>
      <c r="GT64" s="579"/>
      <c r="GU64" s="579"/>
      <c r="GV64" s="579"/>
      <c r="GW64" s="579"/>
      <c r="GX64" s="294"/>
      <c r="GY64" s="303"/>
      <c r="GZ64" s="580"/>
      <c r="HA64" s="580"/>
      <c r="HB64" s="580"/>
      <c r="HC64" s="580"/>
      <c r="HD64" s="580"/>
      <c r="HE64" s="580"/>
      <c r="HF64" s="580"/>
      <c r="HG64" s="580"/>
      <c r="HH64" s="580"/>
      <c r="HI64" s="580"/>
      <c r="HJ64" s="580"/>
      <c r="HK64" s="579"/>
      <c r="HL64" s="580"/>
      <c r="HM64" s="580"/>
      <c r="HN64" s="291"/>
      <c r="HO64" s="583"/>
    </row>
    <row r="65" spans="1:224" s="175" customFormat="1" ht="15" thickBot="1">
      <c r="A65" s="766" t="s">
        <v>1595</v>
      </c>
      <c r="B65" s="697"/>
      <c r="C65" s="585"/>
      <c r="D65" s="581"/>
      <c r="E65" s="585"/>
      <c r="F65" s="581"/>
      <c r="G65" s="585"/>
      <c r="H65" s="581"/>
      <c r="I65" s="585"/>
      <c r="J65" s="581"/>
      <c r="K65" s="585"/>
      <c r="L65" s="581"/>
      <c r="M65" s="585"/>
      <c r="N65" s="581"/>
      <c r="O65" s="585"/>
      <c r="P65" s="581"/>
      <c r="Q65" s="585"/>
      <c r="R65" s="581"/>
      <c r="S65" s="585"/>
      <c r="T65" s="581"/>
      <c r="U65" s="585"/>
      <c r="V65" s="581"/>
      <c r="W65" s="581"/>
      <c r="X65" s="585"/>
      <c r="Y65" s="585"/>
      <c r="Z65" s="581"/>
      <c r="AA65" s="581"/>
      <c r="AB65" s="298"/>
      <c r="AC65" s="603"/>
      <c r="AD65" s="581"/>
      <c r="AE65" s="581"/>
      <c r="AF65" s="581"/>
      <c r="AG65" s="581"/>
      <c r="AH65" s="295"/>
      <c r="AI65" s="1374"/>
      <c r="AJ65" s="1374"/>
      <c r="AK65" s="692">
        <v>7210290.2069916921</v>
      </c>
      <c r="AL65" s="292"/>
      <c r="AM65" s="581"/>
      <c r="AN65" s="295"/>
      <c r="AO65" s="684">
        <v>9760792.4333333336</v>
      </c>
      <c r="AP65" s="292"/>
      <c r="AQ65" s="581"/>
      <c r="AR65" s="295"/>
      <c r="AS65" s="684">
        <v>9544584.0430375244</v>
      </c>
      <c r="AT65" s="244"/>
      <c r="AU65" s="1374"/>
      <c r="AV65" s="1374"/>
      <c r="AW65" s="244"/>
      <c r="AX65" s="684">
        <v>6737587.9068372268</v>
      </c>
      <c r="AY65" s="292"/>
      <c r="AZ65" s="581"/>
      <c r="BA65" s="295"/>
      <c r="BB65" s="1375"/>
      <c r="BC65" s="244"/>
      <c r="BD65" s="684">
        <v>4727397</v>
      </c>
      <c r="BE65" s="292"/>
      <c r="BF65" s="581"/>
      <c r="BG65" s="295"/>
      <c r="BH65" s="684">
        <v>7913051.5531260855</v>
      </c>
      <c r="BI65" s="244"/>
      <c r="BJ65" s="1374"/>
      <c r="BK65" s="244"/>
      <c r="BL65" s="684">
        <v>5722818.625</v>
      </c>
      <c r="BM65" s="292"/>
      <c r="BN65" s="581"/>
      <c r="BO65" s="295"/>
      <c r="BP65" s="1374"/>
      <c r="BQ65" s="684">
        <v>1748106.22</v>
      </c>
      <c r="BR65" s="292"/>
      <c r="BS65" s="581"/>
      <c r="BT65" s="295"/>
      <c r="BU65" s="1374"/>
      <c r="BV65" s="684">
        <v>1597969.26</v>
      </c>
      <c r="BW65" s="292"/>
      <c r="BX65" s="581"/>
      <c r="BY65" s="295"/>
      <c r="BZ65" s="684">
        <v>4190742.7404255322</v>
      </c>
      <c r="CA65" s="292"/>
      <c r="CB65" s="581"/>
      <c r="CC65" s="581"/>
      <c r="CD65" s="581"/>
      <c r="CE65" s="581"/>
      <c r="CF65" s="581"/>
      <c r="CG65" s="581"/>
      <c r="CH65" s="585"/>
      <c r="CI65" s="581"/>
      <c r="CJ65" s="581"/>
      <c r="CK65" s="581"/>
      <c r="CL65" s="581"/>
      <c r="CM65" s="581"/>
      <c r="CN65" s="581"/>
      <c r="CO65" s="581"/>
      <c r="CP65" s="607"/>
      <c r="CQ65" s="585"/>
      <c r="CR65" s="585"/>
      <c r="CS65" s="585"/>
      <c r="CT65" s="585"/>
      <c r="CU65" s="585"/>
      <c r="CV65" s="585"/>
      <c r="CW65" s="585"/>
      <c r="CX65" s="585"/>
      <c r="CY65" s="585"/>
      <c r="CZ65" s="585"/>
      <c r="DA65" s="585"/>
      <c r="DB65" s="585"/>
      <c r="DC65" s="585"/>
      <c r="DD65" s="585"/>
      <c r="DE65" s="585"/>
      <c r="DF65" s="585"/>
      <c r="DG65" s="585"/>
      <c r="DH65" s="585"/>
      <c r="DI65" s="585"/>
      <c r="DJ65" s="585"/>
      <c r="DK65" s="585"/>
      <c r="DL65" s="585"/>
      <c r="DM65" s="585"/>
      <c r="DN65" s="585"/>
      <c r="DO65" s="585"/>
      <c r="DP65" s="585"/>
      <c r="DQ65" s="585"/>
      <c r="DR65" s="585"/>
      <c r="DS65" s="585"/>
      <c r="DT65" s="585"/>
      <c r="DU65" s="585"/>
      <c r="DV65" s="585"/>
      <c r="DW65" s="585"/>
      <c r="DX65" s="585"/>
      <c r="DY65" s="585"/>
      <c r="DZ65" s="585"/>
      <c r="EA65" s="585"/>
      <c r="EB65" s="585"/>
      <c r="EC65" s="585"/>
      <c r="ED65" s="585"/>
      <c r="EE65" s="585"/>
      <c r="EF65" s="585"/>
      <c r="EG65" s="585"/>
      <c r="EH65" s="585"/>
      <c r="EI65" s="585"/>
      <c r="EJ65" s="585"/>
      <c r="EK65" s="585"/>
      <c r="EL65" s="585"/>
      <c r="EM65" s="244"/>
      <c r="EN65" s="609"/>
      <c r="EO65" s="585"/>
      <c r="EP65" s="581"/>
      <c r="EQ65" s="581"/>
      <c r="ER65" s="585"/>
      <c r="ES65" s="585"/>
      <c r="ET65" s="585"/>
      <c r="EU65" s="581"/>
      <c r="EV65" s="581"/>
      <c r="EW65" s="585"/>
      <c r="EX65" s="581"/>
      <c r="EY65" s="585"/>
      <c r="EZ65" s="295"/>
      <c r="FA65" s="292"/>
      <c r="FB65" s="581"/>
      <c r="FC65" s="581"/>
      <c r="FD65" s="581"/>
      <c r="FE65" s="581"/>
      <c r="FF65" s="581"/>
      <c r="FG65" s="581"/>
      <c r="FH65" s="581"/>
      <c r="FI65" s="581"/>
      <c r="FJ65" s="581"/>
      <c r="FK65" s="581"/>
      <c r="FL65" s="581"/>
      <c r="FM65" s="581"/>
      <c r="FN65" s="581"/>
      <c r="FO65" s="581"/>
      <c r="FP65" s="581"/>
      <c r="FQ65" s="581"/>
      <c r="FR65" s="585"/>
      <c r="FS65" s="581"/>
      <c r="FT65" s="585"/>
      <c r="FU65" s="585"/>
      <c r="FV65" s="581"/>
      <c r="FW65" s="585"/>
      <c r="FX65" s="585"/>
      <c r="FY65" s="581"/>
      <c r="FZ65" s="585"/>
      <c r="GA65" s="585"/>
      <c r="GB65" s="585"/>
      <c r="GC65" s="585"/>
      <c r="GD65" s="581"/>
      <c r="GE65" s="585"/>
      <c r="GF65" s="585"/>
      <c r="GG65" s="585"/>
      <c r="GH65" s="585"/>
      <c r="GI65" s="585"/>
      <c r="GJ65" s="585"/>
      <c r="GK65" s="585"/>
      <c r="GL65" s="585"/>
      <c r="GM65" s="585"/>
      <c r="GN65" s="585"/>
      <c r="GO65" s="581"/>
      <c r="GP65" s="581"/>
      <c r="GQ65" s="581"/>
      <c r="GR65" s="581"/>
      <c r="GS65" s="581"/>
      <c r="GT65" s="585"/>
      <c r="GU65" s="585"/>
      <c r="GV65" s="585"/>
      <c r="GW65" s="585"/>
      <c r="GX65" s="295"/>
      <c r="GY65" s="617"/>
      <c r="GZ65" s="585"/>
      <c r="HA65" s="585"/>
      <c r="HB65" s="585"/>
      <c r="HC65" s="585"/>
      <c r="HD65" s="585"/>
      <c r="HE65" s="585"/>
      <c r="HF65" s="585"/>
      <c r="HG65" s="585"/>
      <c r="HH65" s="585"/>
      <c r="HI65" s="581"/>
      <c r="HJ65" s="581"/>
      <c r="HK65" s="585"/>
      <c r="HL65" s="585"/>
      <c r="HM65" s="585"/>
      <c r="HN65" s="292"/>
      <c r="HO65" s="584"/>
    </row>
    <row r="66" spans="1:224" s="175" customFormat="1" ht="13.5" thickTop="1">
      <c r="A66" s="765"/>
      <c r="B66" s="150"/>
      <c r="C66" s="174"/>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76"/>
      <c r="AW66" s="176"/>
      <c r="AX66" s="176"/>
      <c r="AY66" s="176"/>
      <c r="AZ66" s="176"/>
      <c r="BA66" s="176"/>
      <c r="BB66" s="769"/>
      <c r="BC66" s="176"/>
      <c r="BD66" s="176"/>
      <c r="BE66" s="176"/>
      <c r="BF66" s="176"/>
      <c r="BG66" s="176"/>
      <c r="BH66" s="176"/>
      <c r="BI66" s="176"/>
      <c r="BJ66" s="176"/>
      <c r="BK66" s="176"/>
      <c r="BL66" s="176"/>
      <c r="BM66" s="176"/>
      <c r="BN66" s="176"/>
      <c r="BO66" s="176"/>
      <c r="BP66" s="176"/>
      <c r="BQ66" s="176"/>
      <c r="BR66" s="176"/>
      <c r="BS66" s="176"/>
      <c r="BT66" s="176"/>
      <c r="BU66" s="176"/>
      <c r="BV66" s="176"/>
      <c r="BW66" s="176"/>
      <c r="BX66" s="176"/>
      <c r="BY66" s="176"/>
      <c r="BZ66" s="176"/>
      <c r="CA66" s="176"/>
      <c r="CB66" s="177"/>
      <c r="CC66" s="177"/>
      <c r="CD66" s="177"/>
      <c r="CE66" s="177"/>
      <c r="CF66" s="177"/>
      <c r="CG66" s="177"/>
      <c r="CH66" s="177"/>
      <c r="CI66" s="177"/>
      <c r="CJ66" s="150"/>
      <c r="CK66" s="150"/>
      <c r="CL66" s="150"/>
      <c r="CM66" s="150"/>
      <c r="CN66" s="150"/>
      <c r="CO66" s="150"/>
      <c r="CP66" s="150"/>
      <c r="CQ66" s="150"/>
      <c r="CR66" s="150"/>
      <c r="CS66" s="150"/>
      <c r="CT66" s="150"/>
      <c r="CU66" s="150"/>
      <c r="CV66" s="150"/>
      <c r="CW66" s="150"/>
      <c r="CX66" s="150"/>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c r="EG66" s="150"/>
      <c r="EH66" s="150"/>
      <c r="EI66" s="150"/>
      <c r="EJ66" s="150"/>
      <c r="EK66" s="150"/>
      <c r="EL66" s="150"/>
      <c r="EM66" s="150"/>
      <c r="EN66" s="150"/>
      <c r="EO66" s="150"/>
      <c r="EP66" s="150"/>
      <c r="EQ66" s="150"/>
      <c r="ER66" s="150"/>
      <c r="ES66" s="150"/>
      <c r="ET66" s="150"/>
      <c r="EU66" s="150"/>
      <c r="EV66" s="150"/>
      <c r="EW66" s="150"/>
      <c r="EX66" s="150"/>
      <c r="EY66" s="150"/>
      <c r="EZ66" s="150"/>
      <c r="FA66" s="150"/>
      <c r="FB66" s="150"/>
      <c r="FC66" s="150"/>
      <c r="FD66" s="150"/>
      <c r="FE66" s="150"/>
      <c r="FF66" s="150"/>
      <c r="FG66" s="150"/>
      <c r="FH66" s="150"/>
      <c r="FI66" s="150"/>
      <c r="FJ66" s="150"/>
      <c r="FK66" s="150"/>
      <c r="FL66" s="150"/>
      <c r="FM66" s="150"/>
      <c r="FN66" s="150"/>
      <c r="FO66" s="150"/>
      <c r="FP66" s="150"/>
      <c r="FQ66" s="150"/>
      <c r="FR66" s="150"/>
      <c r="FS66" s="150"/>
      <c r="FT66" s="150"/>
      <c r="FU66" s="150"/>
      <c r="FV66" s="150"/>
      <c r="FW66" s="150"/>
      <c r="FX66" s="150"/>
      <c r="FY66" s="150"/>
      <c r="FZ66" s="150"/>
      <c r="GA66" s="150"/>
      <c r="GB66" s="150"/>
      <c r="GC66" s="150"/>
      <c r="GD66" s="150"/>
      <c r="GE66" s="150"/>
      <c r="GF66" s="150"/>
      <c r="GG66" s="150"/>
      <c r="GH66" s="150"/>
      <c r="GI66" s="150"/>
      <c r="GJ66" s="150"/>
      <c r="GK66" s="150"/>
      <c r="GL66" s="150"/>
      <c r="GM66" s="150"/>
      <c r="GN66" s="150"/>
      <c r="GO66" s="150"/>
      <c r="GP66" s="150"/>
      <c r="GQ66" s="150"/>
      <c r="GR66" s="150"/>
      <c r="GS66" s="150"/>
      <c r="GT66" s="150"/>
      <c r="GU66" s="150"/>
      <c r="GV66" s="150"/>
      <c r="GW66" s="150"/>
      <c r="GX66" s="150"/>
      <c r="GY66" s="150"/>
      <c r="GZ66" s="150"/>
      <c r="HA66" s="150"/>
      <c r="HB66" s="150"/>
      <c r="HC66" s="150"/>
      <c r="HD66" s="150"/>
      <c r="HE66" s="150"/>
      <c r="HF66" s="150"/>
      <c r="HG66" s="150"/>
      <c r="HH66" s="150"/>
      <c r="HI66" s="150"/>
      <c r="HJ66" s="150"/>
      <c r="HK66" s="150"/>
      <c r="HL66" s="150"/>
      <c r="HM66" s="150"/>
      <c r="HN66" s="150"/>
      <c r="HO66" s="150"/>
      <c r="HP66" s="150"/>
    </row>
    <row r="67" spans="1:224" s="175" customFormat="1" ht="12.75">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76"/>
      <c r="AW67" s="176"/>
      <c r="AX67" s="176"/>
      <c r="AY67" s="176"/>
      <c r="AZ67" s="176"/>
      <c r="BA67" s="176"/>
      <c r="BB67" s="769"/>
      <c r="BC67" s="176"/>
      <c r="BD67" s="176"/>
      <c r="BE67" s="176"/>
      <c r="BF67" s="176"/>
      <c r="BG67" s="176"/>
      <c r="BH67" s="176"/>
      <c r="BI67" s="176"/>
      <c r="BJ67" s="176"/>
      <c r="BK67" s="176"/>
      <c r="BL67" s="176"/>
      <c r="BM67" s="176"/>
      <c r="BN67" s="176"/>
      <c r="BO67" s="176"/>
      <c r="BP67" s="176"/>
      <c r="BQ67" s="176"/>
      <c r="BR67" s="176"/>
      <c r="BS67" s="176"/>
      <c r="BT67" s="176"/>
      <c r="BU67" s="176"/>
      <c r="BV67" s="176"/>
      <c r="BW67" s="176"/>
      <c r="BX67" s="176"/>
      <c r="BY67" s="176"/>
      <c r="BZ67" s="176"/>
      <c r="CA67" s="176"/>
      <c r="CB67" s="177"/>
      <c r="CC67" s="177"/>
      <c r="CD67" s="177"/>
      <c r="CE67" s="177"/>
      <c r="CF67" s="177"/>
      <c r="CG67" s="177"/>
      <c r="CH67" s="177"/>
      <c r="CI67" s="177"/>
      <c r="CJ67" s="150"/>
      <c r="CK67" s="150"/>
      <c r="CL67" s="150"/>
      <c r="CM67" s="150"/>
      <c r="CN67" s="150"/>
      <c r="CO67" s="150"/>
      <c r="CP67" s="150"/>
      <c r="CQ67" s="150"/>
      <c r="CR67" s="150"/>
      <c r="CS67" s="150"/>
      <c r="CT67" s="150"/>
      <c r="CU67" s="150"/>
      <c r="CV67" s="150"/>
      <c r="CW67" s="150"/>
      <c r="CX67" s="150"/>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150"/>
      <c r="EK67" s="150"/>
      <c r="EL67" s="150"/>
      <c r="EM67" s="150"/>
      <c r="EN67" s="150"/>
      <c r="EO67" s="150"/>
      <c r="EP67" s="150"/>
      <c r="EQ67" s="150"/>
      <c r="ER67" s="150"/>
      <c r="ES67" s="150"/>
      <c r="ET67" s="150"/>
      <c r="EU67" s="150"/>
      <c r="EV67" s="150"/>
      <c r="EW67" s="150"/>
      <c r="EX67" s="150"/>
      <c r="EY67" s="150"/>
      <c r="EZ67" s="150"/>
      <c r="FA67" s="150"/>
      <c r="FB67" s="150"/>
      <c r="FC67" s="150"/>
      <c r="FD67" s="150"/>
      <c r="FE67" s="150"/>
      <c r="FF67" s="150"/>
      <c r="FG67" s="150"/>
      <c r="FH67" s="150"/>
      <c r="FI67" s="150"/>
      <c r="FJ67" s="150"/>
      <c r="FK67" s="150"/>
      <c r="FL67" s="150"/>
      <c r="FM67" s="150"/>
      <c r="FN67" s="150"/>
      <c r="FO67" s="150"/>
      <c r="FP67" s="150"/>
      <c r="FQ67" s="150"/>
      <c r="FR67" s="150"/>
      <c r="FS67" s="150"/>
      <c r="FT67" s="150"/>
      <c r="FU67" s="150"/>
      <c r="FV67" s="150"/>
      <c r="FW67" s="150"/>
      <c r="FX67" s="150"/>
      <c r="FY67" s="150"/>
      <c r="FZ67" s="150"/>
      <c r="GA67" s="150"/>
      <c r="GB67" s="150"/>
      <c r="GC67" s="150"/>
      <c r="GD67" s="150"/>
      <c r="GE67" s="150"/>
      <c r="GF67" s="150"/>
      <c r="GG67" s="150"/>
      <c r="GH67" s="150"/>
      <c r="GI67" s="150"/>
      <c r="GJ67" s="150"/>
      <c r="GK67" s="150"/>
      <c r="GL67" s="150"/>
      <c r="GM67" s="150"/>
      <c r="GN67" s="150"/>
      <c r="GO67" s="150"/>
      <c r="GP67" s="150"/>
      <c r="GQ67" s="150"/>
      <c r="GR67" s="150"/>
      <c r="GS67" s="150"/>
      <c r="GT67" s="150"/>
      <c r="GU67" s="150"/>
      <c r="GV67" s="150"/>
      <c r="GW67" s="150"/>
      <c r="GX67" s="150"/>
      <c r="GY67" s="150"/>
      <c r="GZ67" s="150"/>
      <c r="HA67" s="150"/>
      <c r="HB67" s="150"/>
      <c r="HC67" s="150"/>
      <c r="HD67" s="150"/>
      <c r="HE67" s="150"/>
      <c r="HF67" s="150"/>
      <c r="HG67" s="150"/>
      <c r="HH67" s="150"/>
      <c r="HI67" s="150"/>
      <c r="HJ67" s="150"/>
      <c r="HK67" s="150"/>
      <c r="HL67" s="150"/>
      <c r="HM67" s="150"/>
      <c r="HN67" s="150"/>
      <c r="HO67" s="150"/>
      <c r="HP67" s="150"/>
    </row>
    <row r="68" spans="1:224" ht="12.75">
      <c r="B68" s="7"/>
      <c r="C68" s="178"/>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152"/>
      <c r="AW68" s="152"/>
      <c r="AX68" s="152"/>
      <c r="AY68" s="152"/>
      <c r="AZ68" s="152"/>
      <c r="BA68" s="152"/>
      <c r="BB68" s="770"/>
      <c r="BC68" s="152"/>
      <c r="BD68" s="152"/>
      <c r="BE68" s="152"/>
      <c r="BF68" s="152"/>
      <c r="BG68" s="152"/>
      <c r="BH68" s="152"/>
      <c r="BI68" s="152"/>
      <c r="BJ68" s="152"/>
      <c r="BK68" s="152"/>
      <c r="BL68" s="152"/>
      <c r="BM68" s="152"/>
      <c r="BN68" s="152"/>
      <c r="BO68" s="152"/>
      <c r="BP68" s="152"/>
      <c r="BQ68" s="152"/>
      <c r="BR68" s="152"/>
      <c r="BS68" s="152"/>
      <c r="BT68" s="152"/>
      <c r="BU68" s="152"/>
      <c r="BV68" s="152"/>
      <c r="BW68" s="152"/>
      <c r="BX68" s="152"/>
      <c r="BY68" s="152"/>
      <c r="BZ68" s="152"/>
      <c r="CA68" s="152"/>
      <c r="CB68" s="153"/>
      <c r="CC68" s="153"/>
      <c r="CD68" s="153"/>
      <c r="CE68" s="153"/>
      <c r="CF68" s="153"/>
      <c r="CG68" s="153"/>
      <c r="CH68" s="153"/>
      <c r="CI68" s="153"/>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row>
    <row r="69" spans="1:224" ht="12.75">
      <c r="A69"/>
      <c r="C69" s="178"/>
    </row>
    <row r="70" spans="1:224" ht="12.75">
      <c r="C70" s="178"/>
    </row>
    <row r="71" spans="1:224" ht="12.75">
      <c r="A71"/>
      <c r="B71" s="7"/>
      <c r="C71" s="151"/>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152"/>
      <c r="AW71" s="152"/>
      <c r="AX71" s="152"/>
      <c r="AY71" s="152"/>
      <c r="AZ71" s="152"/>
      <c r="BA71" s="152"/>
      <c r="BB71" s="770"/>
      <c r="BC71" s="152"/>
      <c r="BD71" s="152"/>
      <c r="BE71" s="152"/>
      <c r="BF71" s="152"/>
      <c r="BG71" s="152"/>
      <c r="BH71" s="152"/>
      <c r="BI71" s="152"/>
      <c r="BJ71" s="152"/>
      <c r="BK71" s="152"/>
      <c r="BL71" s="152"/>
      <c r="BM71" s="152"/>
      <c r="BN71" s="152"/>
      <c r="BO71" s="152"/>
      <c r="BP71" s="152"/>
      <c r="BQ71" s="152"/>
      <c r="BR71" s="152"/>
      <c r="BS71" s="152"/>
      <c r="BT71" s="152"/>
      <c r="BU71" s="152"/>
      <c r="BV71" s="152"/>
      <c r="BW71" s="152"/>
      <c r="BX71" s="152"/>
      <c r="BY71" s="152"/>
      <c r="BZ71" s="152"/>
      <c r="CA71" s="152"/>
      <c r="CB71" s="153"/>
      <c r="CC71" s="153"/>
      <c r="CD71" s="153"/>
      <c r="CE71" s="153"/>
      <c r="CF71" s="153"/>
      <c r="CG71" s="153"/>
      <c r="CH71" s="153"/>
      <c r="CI71" s="153"/>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row>
    <row r="72" spans="1:224" ht="12.75">
      <c r="A72"/>
      <c r="B72" s="7"/>
      <c r="C72" s="150"/>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152"/>
      <c r="AW72" s="152"/>
      <c r="AX72" s="152"/>
      <c r="AY72" s="152"/>
      <c r="AZ72" s="152"/>
      <c r="BA72" s="152"/>
      <c r="BB72" s="770"/>
      <c r="BC72" s="152"/>
      <c r="BD72" s="152"/>
      <c r="BE72" s="152"/>
      <c r="BF72" s="152"/>
      <c r="BG72" s="152"/>
      <c r="BH72" s="152"/>
      <c r="BI72" s="152"/>
      <c r="BJ72" s="152"/>
      <c r="BK72" s="152"/>
      <c r="BL72" s="152"/>
      <c r="BM72" s="152"/>
      <c r="BN72" s="152"/>
      <c r="BO72" s="152"/>
      <c r="BP72" s="152"/>
      <c r="BQ72" s="152"/>
      <c r="BR72" s="152"/>
      <c r="BS72" s="152"/>
      <c r="BT72" s="152"/>
      <c r="BU72" s="152"/>
      <c r="BV72" s="152"/>
      <c r="BW72" s="152"/>
      <c r="BX72" s="152"/>
      <c r="BY72" s="152"/>
      <c r="BZ72" s="152"/>
      <c r="CA72" s="152"/>
      <c r="CB72" s="153"/>
      <c r="CC72" s="153"/>
      <c r="CD72" s="153"/>
      <c r="CE72" s="153"/>
      <c r="CF72" s="153"/>
      <c r="CG72" s="153"/>
      <c r="CH72" s="153"/>
      <c r="CI72" s="153"/>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row>
    <row r="73" spans="1:224" ht="12.75">
      <c r="A73"/>
      <c r="B73" s="7"/>
      <c r="C73" s="150"/>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150"/>
      <c r="AV73" s="152"/>
      <c r="AW73" s="152"/>
      <c r="AX73" s="152"/>
      <c r="AY73" s="152"/>
      <c r="AZ73" s="152"/>
      <c r="BA73" s="152"/>
      <c r="BB73" s="770"/>
      <c r="BC73" s="152"/>
      <c r="BD73" s="152"/>
      <c r="BE73" s="152"/>
      <c r="BF73" s="152"/>
      <c r="BG73" s="152"/>
      <c r="BH73" s="152"/>
      <c r="BI73" s="152"/>
      <c r="BJ73" s="152"/>
      <c r="BK73" s="152"/>
      <c r="BL73" s="152"/>
      <c r="BM73" s="152"/>
      <c r="BN73" s="152"/>
      <c r="BO73" s="152"/>
      <c r="BP73" s="152"/>
      <c r="BQ73" s="152"/>
      <c r="BR73" s="152"/>
      <c r="BS73" s="152"/>
      <c r="BT73" s="152"/>
      <c r="BU73" s="152"/>
      <c r="BV73" s="152"/>
      <c r="BW73" s="152"/>
      <c r="BX73" s="152"/>
      <c r="BY73" s="152"/>
      <c r="BZ73" s="152"/>
      <c r="CA73" s="152"/>
      <c r="CB73" s="153"/>
      <c r="CC73" s="153"/>
      <c r="CD73" s="153"/>
      <c r="CE73" s="153"/>
      <c r="CF73" s="153"/>
      <c r="CG73" s="153"/>
      <c r="CH73" s="153"/>
      <c r="CI73" s="153"/>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150"/>
    </row>
    <row r="74" spans="1:224" ht="12.75">
      <c r="C74" s="149"/>
    </row>
    <row r="75" spans="1:224" ht="12.75">
      <c r="C75" s="148"/>
    </row>
    <row r="76" spans="1:224" ht="12.75">
      <c r="C76" s="154"/>
    </row>
    <row r="77" spans="1:224" ht="12.75"/>
    <row r="78" spans="1:224" ht="12.75"/>
    <row r="79" spans="1:224" ht="12.75"/>
    <row r="85" spans="1:1" ht="30" customHeight="1">
      <c r="A85" s="147"/>
    </row>
    <row r="87" spans="1:1" ht="30" customHeight="1">
      <c r="A87" s="147"/>
    </row>
  </sheetData>
  <sheetProtection formatColumns="0" formatRows="0" selectLockedCells="1"/>
  <mergeCells count="78">
    <mergeCell ref="GA55:GD55"/>
    <mergeCell ref="GS55:GX55"/>
    <mergeCell ref="GZ55:HH55"/>
    <mergeCell ref="C56:D56"/>
    <mergeCell ref="AF4:AG4"/>
    <mergeCell ref="CQ55:DB55"/>
    <mergeCell ref="DC55:DN55"/>
    <mergeCell ref="DO55:DZ55"/>
    <mergeCell ref="EA55:EL55"/>
    <mergeCell ref="FA55:FP55"/>
    <mergeCell ref="CD2:CE2"/>
    <mergeCell ref="FA3:FQ3"/>
    <mergeCell ref="FR3:FZ3"/>
    <mergeCell ref="GA3:GD3"/>
    <mergeCell ref="GE3:GO3"/>
    <mergeCell ref="CQ3:DB3"/>
    <mergeCell ref="CP2:CP4"/>
    <mergeCell ref="CQ2:DB2"/>
    <mergeCell ref="DC2:DN2"/>
    <mergeCell ref="DC3:DN3"/>
    <mergeCell ref="BB3:BG3"/>
    <mergeCell ref="BH3:BI3"/>
    <mergeCell ref="BJ3:BO3"/>
    <mergeCell ref="BP3:BY3"/>
    <mergeCell ref="BZ3:CA3"/>
    <mergeCell ref="E3:V3"/>
    <mergeCell ref="AF3:AG3"/>
    <mergeCell ref="AK3:AN3"/>
    <mergeCell ref="AO3:AR3"/>
    <mergeCell ref="AS3:AT3"/>
    <mergeCell ref="AV3:BA3"/>
    <mergeCell ref="GS2:GX2"/>
    <mergeCell ref="GY2:GY4"/>
    <mergeCell ref="GZ2:HJ2"/>
    <mergeCell ref="HK2:HL2"/>
    <mergeCell ref="DO2:DZ2"/>
    <mergeCell ref="EA2:EL2"/>
    <mergeCell ref="EM2:EM3"/>
    <mergeCell ref="EN2:EN4"/>
    <mergeCell ref="EO2:ES2"/>
    <mergeCell ref="ET2:EV2"/>
    <mergeCell ref="DO3:DZ3"/>
    <mergeCell ref="EA3:EL3"/>
    <mergeCell ref="CF2:CI2"/>
    <mergeCell ref="CJ2:CL2"/>
    <mergeCell ref="CN2:CO2"/>
    <mergeCell ref="HN2:HN3"/>
    <mergeCell ref="HO2:HO3"/>
    <mergeCell ref="HK3:HL3"/>
    <mergeCell ref="EW2:EX2"/>
    <mergeCell ref="EY2:EZ2"/>
    <mergeCell ref="FA2:FQ2"/>
    <mergeCell ref="FR2:FZ2"/>
    <mergeCell ref="GA2:GD2"/>
    <mergeCell ref="GE2:GR2"/>
    <mergeCell ref="GZ3:HJ3"/>
    <mergeCell ref="GS3:GX3"/>
    <mergeCell ref="AE2:AH2"/>
    <mergeCell ref="AJ2:AT2"/>
    <mergeCell ref="AU2:BI2"/>
    <mergeCell ref="BJ2:CA2"/>
    <mergeCell ref="CB2:CC2"/>
    <mergeCell ref="CP1:CR1"/>
    <mergeCell ref="CT1:CU1"/>
    <mergeCell ref="EN1:ES1"/>
    <mergeCell ref="GQ1:GS1"/>
    <mergeCell ref="A2:A4"/>
    <mergeCell ref="B2:B4"/>
    <mergeCell ref="C2:X2"/>
    <mergeCell ref="Y2:AA2"/>
    <mergeCell ref="AB2:AB4"/>
    <mergeCell ref="AC2:AD2"/>
    <mergeCell ref="K1:M1"/>
    <mergeCell ref="N1:O1"/>
    <mergeCell ref="P1:Q1"/>
    <mergeCell ref="S1:T1"/>
    <mergeCell ref="AC1:AF1"/>
    <mergeCell ref="AI1:AJ1"/>
  </mergeCells>
  <pageMargins left="0.25" right="0.25" top="0.75" bottom="0.75" header="0.3" footer="0.3"/>
  <pageSetup paperSize="5" scale="19" fitToWidth="0" orientation="landscape" r:id="rId1"/>
  <colBreaks count="3" manualBreakCount="3">
    <brk id="27" max="64" man="1"/>
    <brk id="93" max="64" man="1"/>
    <brk id="143" max="64"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sheetPr>
  <dimension ref="A1:EE186"/>
  <sheetViews>
    <sheetView showGridLines="0" showRowColHeaders="0" showRuler="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17</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2236</v>
      </c>
      <c r="B12" s="955" t="s">
        <v>2237</v>
      </c>
      <c r="C12" s="955"/>
      <c r="D12" s="955"/>
      <c r="E12" s="955"/>
      <c r="F12" s="955"/>
      <c r="G12" s="955"/>
      <c r="H12" s="956"/>
      <c r="I12" s="417"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1185" t="s">
        <v>679</v>
      </c>
      <c r="F13" s="1156"/>
      <c r="G13" s="1156"/>
      <c r="H13" s="1156"/>
      <c r="I13" s="1157"/>
      <c r="J13" s="81"/>
      <c r="K13" s="104" t="str">
        <f>E13</f>
        <v>Family Planning Technical Working Group (FPTWG)</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94" t="s">
        <v>343</v>
      </c>
      <c r="F15" s="329" t="s">
        <v>1675</v>
      </c>
      <c r="G15" s="1148" t="s">
        <v>680</v>
      </c>
      <c r="H15" s="1149"/>
      <c r="I15" s="1150"/>
      <c r="J15" s="81"/>
      <c r="K15" s="68"/>
      <c r="L15" s="61" t="str">
        <f>G15</f>
        <v>DKT</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75">
      <c r="A16" s="330" t="s">
        <v>1676</v>
      </c>
      <c r="B16" s="957" t="s">
        <v>2238</v>
      </c>
      <c r="C16" s="957"/>
      <c r="D16" s="958"/>
      <c r="E16" s="794" t="s">
        <v>343</v>
      </c>
      <c r="F16" s="331" t="s">
        <v>1675</v>
      </c>
      <c r="G16" s="1148" t="s">
        <v>681</v>
      </c>
      <c r="H16" s="1149"/>
      <c r="I16" s="1150"/>
      <c r="J16" s="81"/>
      <c r="K16" s="68"/>
      <c r="L16" s="61" t="str">
        <f t="shared" ref="L16:L22" si="0">G16</f>
        <v>Family Guidance Association of Ethiopia, Marie Stopes International Ethiopia, Integrated Family Health Programs, Engender Health, Ipas, Population Council, Family Health International, Consortium of Reproductive Health Association Ethiopia (CORHA)</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2239</v>
      </c>
      <c r="C17" s="957"/>
      <c r="D17" s="958"/>
      <c r="E17" s="794" t="s">
        <v>347</v>
      </c>
      <c r="F17" s="331" t="s">
        <v>1675</v>
      </c>
      <c r="G17" s="1148"/>
      <c r="H17" s="1149"/>
      <c r="I17" s="115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94" t="s">
        <v>343</v>
      </c>
      <c r="F18" s="331" t="s">
        <v>1682</v>
      </c>
      <c r="G18" s="1148" t="s">
        <v>682</v>
      </c>
      <c r="H18" s="1149"/>
      <c r="I18" s="1150"/>
      <c r="J18" s="81"/>
      <c r="K18" s="68"/>
      <c r="L18" s="61" t="str">
        <f t="shared" si="0"/>
        <v>United States Agency for International Development (USAID), Packard Foundation</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94" t="s">
        <v>343</v>
      </c>
      <c r="F19" s="331" t="s">
        <v>1685</v>
      </c>
      <c r="G19" s="1148" t="s">
        <v>386</v>
      </c>
      <c r="H19" s="1149"/>
      <c r="I19" s="1150"/>
      <c r="J19" s="81"/>
      <c r="K19" s="68"/>
      <c r="L19" s="61" t="str">
        <f t="shared" si="0"/>
        <v>United Nations Population Fund (UNFPA), World Health Organization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60">
      <c r="A20" s="330" t="s">
        <v>1686</v>
      </c>
      <c r="B20" s="957" t="s">
        <v>2240</v>
      </c>
      <c r="C20" s="957"/>
      <c r="D20" s="958"/>
      <c r="E20" s="794" t="s">
        <v>343</v>
      </c>
      <c r="F20" s="331" t="s">
        <v>1688</v>
      </c>
      <c r="G20" s="1148" t="s">
        <v>683</v>
      </c>
      <c r="H20" s="1149"/>
      <c r="I20" s="1150"/>
      <c r="J20" s="81"/>
      <c r="K20" s="68"/>
      <c r="L20" s="61" t="str">
        <f t="shared" si="0"/>
        <v>Maternal Newborn and Child Health (MNCH) Directorate Family Planning Unit, and the Pharmaceutical Logistics Management Unit of the Ministry (PLMU)</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94" t="s">
        <v>347</v>
      </c>
      <c r="F21" s="331" t="s">
        <v>1691</v>
      </c>
      <c r="G21" s="968"/>
      <c r="H21" s="969"/>
      <c r="I21" s="970"/>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94" t="s">
        <v>343</v>
      </c>
      <c r="F22" s="331" t="s">
        <v>1691</v>
      </c>
      <c r="G22" s="1148" t="s">
        <v>684</v>
      </c>
      <c r="H22" s="1149"/>
      <c r="I22" s="1150"/>
      <c r="J22" s="81"/>
      <c r="K22" s="68"/>
      <c r="L22" s="61" t="str">
        <f t="shared" si="0"/>
        <v>Population Department of Ministry of Finance and Economic Development (MOFED)</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2241</v>
      </c>
      <c r="C23" s="975"/>
      <c r="D23" s="975"/>
      <c r="E23" s="794" t="s">
        <v>343</v>
      </c>
      <c r="F23" s="331" t="s">
        <v>1691</v>
      </c>
      <c r="G23" s="1148" t="s">
        <v>685</v>
      </c>
      <c r="H23" s="1149"/>
      <c r="I23" s="1150"/>
      <c r="J23" s="81"/>
      <c r="K23" s="68"/>
      <c r="L23" s="61" t="str">
        <f>G23</f>
        <v>JHIPIEGO, Futures Group</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602</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18" t="s">
        <v>347</v>
      </c>
      <c r="J25" s="90"/>
      <c r="K25" s="68"/>
      <c r="L25" s="61"/>
      <c r="M25" s="60"/>
      <c r="N25" s="60"/>
      <c r="O25" s="60"/>
      <c r="P25" s="61"/>
      <c r="Q25" s="60"/>
      <c r="R25" s="60"/>
      <c r="S25" s="60"/>
      <c r="T25" s="60"/>
      <c r="U25" s="70"/>
      <c r="V25" s="70"/>
      <c r="W25" s="70"/>
      <c r="X25" s="71"/>
      <c r="Y25" s="71"/>
      <c r="Z25" s="84"/>
      <c r="AA25" s="85"/>
      <c r="AB25" s="73"/>
    </row>
    <row r="26" spans="1:135" s="24" customFormat="1" ht="139.5" customHeight="1" thickBot="1">
      <c r="A26" s="245" t="s">
        <v>1700</v>
      </c>
      <c r="B26" s="977" t="s">
        <v>2242</v>
      </c>
      <c r="C26" s="977"/>
      <c r="D26" s="978"/>
      <c r="E26" s="787" t="s">
        <v>343</v>
      </c>
      <c r="F26" s="332" t="s">
        <v>1702</v>
      </c>
      <c r="G26" s="43" t="s">
        <v>683</v>
      </c>
      <c r="H26" s="333" t="s">
        <v>1703</v>
      </c>
      <c r="I26" s="57" t="s">
        <v>686</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419</v>
      </c>
      <c r="H28" s="334" t="s">
        <v>1707</v>
      </c>
      <c r="I28" s="45" t="s">
        <v>420</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25976827</v>
      </c>
      <c r="I29" s="996"/>
      <c r="J29" s="97"/>
      <c r="K29" s="67"/>
      <c r="L29" s="61"/>
      <c r="M29" s="336">
        <f>H29</f>
        <v>25976827</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421</v>
      </c>
      <c r="H30" s="337" t="s">
        <v>1713</v>
      </c>
      <c r="I30" s="484" t="s">
        <v>422</v>
      </c>
      <c r="J30" s="97"/>
      <c r="K30" s="67"/>
      <c r="L30" s="61"/>
      <c r="M30" s="60"/>
      <c r="N30" s="98"/>
      <c r="O30" s="60"/>
      <c r="P30" s="60"/>
      <c r="Q30" s="460"/>
      <c r="R30" s="60"/>
      <c r="S30" s="60"/>
      <c r="T30" s="60"/>
      <c r="U30" s="70"/>
      <c r="V30" s="70"/>
      <c r="W30" s="70"/>
      <c r="X30" s="71"/>
      <c r="Y30" s="71"/>
      <c r="Z30" s="99"/>
      <c r="AA30" s="85"/>
      <c r="AB30" s="73"/>
    </row>
    <row r="31" spans="1:135" s="24" customFormat="1" ht="60">
      <c r="A31" s="338" t="s">
        <v>1670</v>
      </c>
      <c r="B31" s="971" t="s">
        <v>1714</v>
      </c>
      <c r="C31" s="971"/>
      <c r="D31" s="971"/>
      <c r="E31" s="971"/>
      <c r="F31" s="971"/>
      <c r="G31" s="997" t="s">
        <v>687</v>
      </c>
      <c r="H31" s="997"/>
      <c r="I31" s="998"/>
      <c r="J31" s="97"/>
      <c r="K31" s="67"/>
      <c r="L31" s="61" t="str">
        <f>G31</f>
        <v xml:space="preserve">The Federal Ministry of Health (FMOH) and Pharmaceutical Fund and Supply Agency (PFSA) with the technical assistance from the USAID | DELIVER PROJECT </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2243</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2244</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2245</v>
      </c>
      <c r="G36" s="344" t="s">
        <v>2246</v>
      </c>
      <c r="H36" s="345" t="s">
        <v>2247</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790000</v>
      </c>
      <c r="G37" s="48" t="s">
        <v>688</v>
      </c>
      <c r="H37" s="49" t="s">
        <v>689</v>
      </c>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19480000</v>
      </c>
      <c r="G38" s="48" t="s">
        <v>688</v>
      </c>
      <c r="H38" s="49" t="s">
        <v>689</v>
      </c>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2248</v>
      </c>
      <c r="C39" s="979"/>
      <c r="D39" s="979"/>
      <c r="E39" s="980"/>
      <c r="F39" s="348">
        <f>F37+F38</f>
        <v>20270000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2249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2250</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2251</v>
      </c>
      <c r="F43" s="352" t="s">
        <v>2252</v>
      </c>
      <c r="G43" s="352" t="s">
        <v>2253</v>
      </c>
      <c r="H43" s="353" t="s">
        <v>2254</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135" customHeight="1">
      <c r="A44" s="338" t="s">
        <v>1670</v>
      </c>
      <c r="B44" s="971" t="s">
        <v>2255</v>
      </c>
      <c r="C44" s="971"/>
      <c r="D44" s="972"/>
      <c r="E44" s="789" t="s">
        <v>347</v>
      </c>
      <c r="F44" s="470">
        <v>0</v>
      </c>
      <c r="G44" s="53" t="s">
        <v>690</v>
      </c>
      <c r="H44" s="54" t="s">
        <v>483</v>
      </c>
      <c r="I44" s="461" t="s">
        <v>691</v>
      </c>
      <c r="J44" s="335"/>
      <c r="K44" s="96"/>
      <c r="L44" s="61"/>
      <c r="M44" s="60"/>
      <c r="N44" s="60"/>
      <c r="O44" s="60"/>
      <c r="P44" s="60"/>
      <c r="Q44" s="462"/>
      <c r="R44" s="60"/>
      <c r="S44" s="60"/>
      <c r="T44" s="60"/>
      <c r="U44" s="70"/>
      <c r="V44" s="70"/>
      <c r="W44" s="70"/>
      <c r="X44" s="71"/>
      <c r="Y44" s="71"/>
      <c r="Z44" s="84"/>
      <c r="AA44" s="85"/>
      <c r="AB44" s="73"/>
    </row>
    <row r="45" spans="1:28" s="24" customFormat="1">
      <c r="A45" s="355"/>
      <c r="B45" s="971" t="s">
        <v>2256</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2257</v>
      </c>
      <c r="C46" s="971"/>
      <c r="D46" s="972"/>
      <c r="E46" s="789" t="s">
        <v>343</v>
      </c>
      <c r="F46" s="47">
        <v>11061926</v>
      </c>
      <c r="G46" s="53" t="s">
        <v>690</v>
      </c>
      <c r="H46" s="49" t="s">
        <v>483</v>
      </c>
      <c r="I46" s="461"/>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2258</v>
      </c>
      <c r="C47" s="971"/>
      <c r="D47" s="972"/>
      <c r="E47" s="959" t="s">
        <v>692</v>
      </c>
      <c r="F47" s="960"/>
      <c r="G47" s="960"/>
      <c r="H47" s="960"/>
      <c r="I47" s="961"/>
      <c r="J47" s="356"/>
      <c r="K47" s="357" t="str">
        <f>E47</f>
        <v>Millennium Development Goals (MDG) pooled fund</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2259</v>
      </c>
      <c r="C48" s="979"/>
      <c r="D48" s="980"/>
      <c r="E48" s="358"/>
      <c r="F48" s="348">
        <f>F44+F46</f>
        <v>11061926</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2260</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2251</v>
      </c>
      <c r="F50" s="344" t="s">
        <v>2261</v>
      </c>
      <c r="G50" s="344" t="s">
        <v>2262</v>
      </c>
      <c r="H50" s="345" t="s">
        <v>2263</v>
      </c>
      <c r="I50" s="346" t="s">
        <v>96</v>
      </c>
      <c r="J50" s="100"/>
      <c r="K50" s="96"/>
      <c r="L50" s="61"/>
      <c r="M50" s="60"/>
      <c r="N50" s="60"/>
      <c r="O50" s="60"/>
      <c r="P50" s="62"/>
      <c r="Q50" s="60"/>
      <c r="R50" s="60"/>
      <c r="S50" s="60"/>
      <c r="T50" s="60"/>
      <c r="U50" s="70"/>
      <c r="V50" s="70"/>
      <c r="W50" s="70"/>
      <c r="X50" s="71"/>
      <c r="Y50" s="71"/>
      <c r="Z50" s="84"/>
      <c r="AA50" s="85"/>
      <c r="AB50" s="73"/>
    </row>
    <row r="51" spans="1:28" s="24" customFormat="1" ht="69" customHeight="1">
      <c r="A51" s="338" t="s">
        <v>1670</v>
      </c>
      <c r="B51" s="971" t="s">
        <v>1750</v>
      </c>
      <c r="C51" s="971"/>
      <c r="D51" s="972"/>
      <c r="E51" s="463" t="s">
        <v>343</v>
      </c>
      <c r="F51" s="471">
        <v>13618089</v>
      </c>
      <c r="G51" s="48" t="s">
        <v>688</v>
      </c>
      <c r="H51" s="55" t="s">
        <v>615</v>
      </c>
      <c r="I51" s="464" t="s">
        <v>694</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239" t="s">
        <v>693</v>
      </c>
      <c r="F52" s="1240"/>
      <c r="G52" s="1240"/>
      <c r="H52" s="1240"/>
      <c r="I52" s="1241"/>
      <c r="J52" s="29"/>
      <c r="K52" s="360" t="str">
        <f>E52</f>
        <v>UNFPA + USAID</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2264</v>
      </c>
      <c r="C53" s="971"/>
      <c r="D53" s="972"/>
      <c r="E53" s="789" t="s">
        <v>360</v>
      </c>
      <c r="F53" s="47"/>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2265</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2266</v>
      </c>
      <c r="C55" s="979"/>
      <c r="D55" s="980"/>
      <c r="E55" s="358"/>
      <c r="F55" s="361">
        <f>F51+F53+F54</f>
        <v>13618089</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2267</v>
      </c>
      <c r="C57" s="1003"/>
      <c r="D57" s="1003"/>
      <c r="E57" s="1003"/>
      <c r="F57" s="1004"/>
      <c r="G57" s="363">
        <f>F48/(F48+F55)</f>
        <v>0.44821390910823999</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F46/F48</f>
        <v>1</v>
      </c>
      <c r="H58" s="1021" t="s">
        <v>695</v>
      </c>
      <c r="I58" s="1022"/>
      <c r="J58" s="97"/>
      <c r="K58" s="103"/>
      <c r="L58" s="61"/>
      <c r="M58" s="364" t="str">
        <f>H58</f>
        <v xml:space="preserve">Comments: The allocated internally generated funds weren't spent in FY2013/14. Funds rolled over to FY2014/15.
</v>
      </c>
      <c r="N58" s="60"/>
      <c r="O58" s="60"/>
      <c r="P58" s="62"/>
      <c r="Q58" s="60"/>
      <c r="R58" s="60"/>
      <c r="S58" s="86"/>
      <c r="T58" s="60"/>
      <c r="U58" s="70"/>
      <c r="V58" s="70"/>
      <c r="W58" s="70"/>
      <c r="X58" s="71"/>
      <c r="Y58" s="71"/>
      <c r="Z58" s="84"/>
      <c r="AA58" s="85"/>
      <c r="AB58" s="73"/>
    </row>
    <row r="59" spans="1:28" s="24" customFormat="1" ht="77.25" customHeight="1">
      <c r="A59" s="367" t="s">
        <v>1760</v>
      </c>
      <c r="B59" s="957" t="s">
        <v>2268</v>
      </c>
      <c r="C59" s="957"/>
      <c r="D59" s="1023"/>
      <c r="E59" s="1023"/>
      <c r="F59" s="1024"/>
      <c r="G59" s="366">
        <f>(F48+F55)/H29</f>
        <v>0.95007812155041105</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426</v>
      </c>
      <c r="H61" s="1017"/>
      <c r="I61" s="1018"/>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t="s">
        <v>696</v>
      </c>
      <c r="H62" s="969"/>
      <c r="I62" s="970"/>
      <c r="J62" s="97"/>
      <c r="K62" s="96"/>
      <c r="L62" s="86" t="str">
        <f>G62</f>
        <v>Pharmaceutical Fund and Supply Agency (PFSA)</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343</v>
      </c>
      <c r="H63" s="1017"/>
      <c r="I63" s="1018"/>
      <c r="J63" s="97"/>
      <c r="K63" s="96"/>
      <c r="L63" s="86" t="str">
        <f>G63</f>
        <v>Yes</v>
      </c>
      <c r="M63" s="60"/>
      <c r="N63" s="60"/>
      <c r="O63" s="60"/>
      <c r="P63" s="60"/>
      <c r="Q63" s="60"/>
      <c r="R63" s="61"/>
      <c r="S63" s="62"/>
      <c r="T63" s="60"/>
      <c r="U63" s="70"/>
      <c r="V63" s="70"/>
      <c r="W63" s="70"/>
      <c r="X63" s="71"/>
      <c r="Y63" s="71"/>
      <c r="Z63" s="84"/>
      <c r="AA63" s="85"/>
      <c r="AB63" s="73"/>
    </row>
    <row r="64" spans="1:28" s="24" customFormat="1" ht="183" customHeight="1" thickBot="1">
      <c r="A64" s="181" t="s">
        <v>1768</v>
      </c>
      <c r="B64" s="1041" t="s">
        <v>1769</v>
      </c>
      <c r="C64" s="1041"/>
      <c r="D64" s="1042"/>
      <c r="E64" s="1043" t="s">
        <v>2269</v>
      </c>
      <c r="F64" s="1044"/>
      <c r="G64" s="1044"/>
      <c r="H64" s="1044"/>
      <c r="I64" s="1045"/>
      <c r="J64" s="81"/>
      <c r="K64" s="96" t="str">
        <f>E64</f>
        <v xml:space="preserve">Procurement: Pharmaceutical Fund &amp; Supply Agency (PFSA) has handled the procurement of contraceptives from MDG pooled funds, and internally generated funds mostly for short term contraceptives(oral contraceptive pills (OCP), Injectables and Condom). Long term contraceptives, Implant procurement is handled through UNFPA,  and as part of the intrauterine contraceptive device (IUCD) scale-up initiative, the FMOH has also entered an agreement with DKT for the procurement and direct delivery of IUCDs to service delivery points. The USAID | DELIVER PROJECT continues to support the facilitation of contraceptive procurement decisions through sharing contraceptive information with the FMOH and other relevant partners. Financing: The existence of  MDG pooled funds, and the possibilities of future funding for commodities, as well as an overall increase in donor support for family planning, have put the country in a generally better position.                                                                             </v>
      </c>
      <c r="L64" s="61"/>
      <c r="M64" s="60"/>
      <c r="N64" s="60"/>
      <c r="O64" s="60"/>
      <c r="P64" s="61"/>
      <c r="Q64" s="60"/>
      <c r="R64" s="60"/>
      <c r="S64" s="61"/>
      <c r="T64" s="60"/>
      <c r="U64" s="70"/>
      <c r="V64" s="70"/>
      <c r="W64" s="70"/>
      <c r="X64" s="71"/>
      <c r="Y64" s="71"/>
      <c r="Z64" s="84"/>
      <c r="AA64" s="85"/>
      <c r="AB64" s="73"/>
    </row>
    <row r="65" spans="1:28" s="24" customFormat="1" ht="28.5" customHeight="1">
      <c r="A65" s="981" t="s">
        <v>2270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242" t="s">
        <v>697</v>
      </c>
      <c r="F67" s="1242"/>
      <c r="G67" s="1242"/>
      <c r="H67" s="1242"/>
      <c r="I67" s="1243"/>
      <c r="J67" s="81"/>
      <c r="K67" s="96" t="str">
        <f>E67</f>
        <v xml:space="preserve">$12.6 million from MDG pooled funds and $793,651 from Internally generated funds. </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2271</v>
      </c>
      <c r="C72" s="1039"/>
      <c r="D72" s="1039"/>
      <c r="E72" s="1040"/>
      <c r="F72" s="797" t="s">
        <v>343</v>
      </c>
      <c r="G72" s="797" t="s">
        <v>343</v>
      </c>
      <c r="H72" s="797" t="s">
        <v>343</v>
      </c>
      <c r="I72" s="418"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2272</v>
      </c>
      <c r="C73" s="1039"/>
      <c r="D73" s="1039"/>
      <c r="E73" s="1040"/>
      <c r="F73" s="797" t="s">
        <v>343</v>
      </c>
      <c r="G73" s="797" t="s">
        <v>343</v>
      </c>
      <c r="H73" s="797" t="s">
        <v>343</v>
      </c>
      <c r="I73" s="418" t="s">
        <v>343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2273</v>
      </c>
      <c r="C74" s="1039"/>
      <c r="D74" s="1039"/>
      <c r="E74" s="1040"/>
      <c r="F74" s="797" t="s">
        <v>343</v>
      </c>
      <c r="G74" s="797" t="s">
        <v>343</v>
      </c>
      <c r="H74" s="797" t="s">
        <v>343</v>
      </c>
      <c r="I74" s="418"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2274</v>
      </c>
      <c r="C75" s="1039"/>
      <c r="D75" s="1039"/>
      <c r="E75" s="1040"/>
      <c r="F75" s="797" t="s">
        <v>343</v>
      </c>
      <c r="G75" s="797" t="s">
        <v>343</v>
      </c>
      <c r="H75" s="797" t="s">
        <v>343</v>
      </c>
      <c r="I75" s="418"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2275</v>
      </c>
      <c r="C76" s="1039"/>
      <c r="D76" s="1039"/>
      <c r="E76" s="1040"/>
      <c r="F76" s="797" t="s">
        <v>343</v>
      </c>
      <c r="G76" s="797" t="s">
        <v>343</v>
      </c>
      <c r="H76" s="797" t="s">
        <v>343</v>
      </c>
      <c r="I76" s="418"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97" t="s">
        <v>343</v>
      </c>
      <c r="G77" s="797" t="s">
        <v>343</v>
      </c>
      <c r="H77" s="797" t="s">
        <v>343</v>
      </c>
      <c r="I77" s="418"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97" t="s">
        <v>347</v>
      </c>
      <c r="G78" s="797" t="s">
        <v>347</v>
      </c>
      <c r="H78" s="797" t="s">
        <v>347</v>
      </c>
      <c r="I78" s="418" t="s">
        <v>343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2276</v>
      </c>
      <c r="C79" s="1039"/>
      <c r="D79" s="1039"/>
      <c r="E79" s="1040"/>
      <c r="F79" s="797" t="s">
        <v>343</v>
      </c>
      <c r="G79" s="797" t="s">
        <v>343</v>
      </c>
      <c r="H79" s="797" t="s">
        <v>343</v>
      </c>
      <c r="I79" s="418" t="s">
        <v>343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2277</v>
      </c>
      <c r="C80" s="1039"/>
      <c r="D80" s="1039"/>
      <c r="E80" s="1040"/>
      <c r="F80" s="797" t="s">
        <v>343</v>
      </c>
      <c r="G80" s="797" t="s">
        <v>343</v>
      </c>
      <c r="H80" s="797" t="s">
        <v>343</v>
      </c>
      <c r="I80" s="418"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2278</v>
      </c>
      <c r="C81" s="1039"/>
      <c r="D81" s="1039"/>
      <c r="E81" s="1040"/>
      <c r="F81" s="797" t="s">
        <v>343</v>
      </c>
      <c r="G81" s="797" t="s">
        <v>343</v>
      </c>
      <c r="H81" s="797" t="s">
        <v>343</v>
      </c>
      <c r="I81" s="418"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97" t="s">
        <v>347</v>
      </c>
      <c r="G82" s="797" t="s">
        <v>347</v>
      </c>
      <c r="H82" s="797" t="s">
        <v>347</v>
      </c>
      <c r="I82" s="418"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2279</v>
      </c>
      <c r="C83" s="1039"/>
      <c r="D83" s="1039"/>
      <c r="E83" s="1040"/>
      <c r="F83" s="465"/>
      <c r="G83" s="797"/>
      <c r="H83" s="797"/>
      <c r="I83" s="418"/>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17"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1244" t="s">
        <v>698</v>
      </c>
      <c r="H88" s="1146"/>
      <c r="I88" s="1147"/>
      <c r="J88" s="116"/>
      <c r="K88" s="96"/>
      <c r="L88" s="61" t="str">
        <f>G88</f>
        <v>National Reproductive Health Strategy</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1244" t="s">
        <v>699</v>
      </c>
      <c r="H89" s="1146"/>
      <c r="I89" s="1147"/>
      <c r="J89" s="116"/>
      <c r="K89" s="96"/>
      <c r="L89" s="61" t="str">
        <f t="shared" ref="L89:L98" si="1">G89</f>
        <v>2006-2015</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1244" t="s">
        <v>343</v>
      </c>
      <c r="H90" s="1146"/>
      <c r="I90" s="1147"/>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1244" t="s">
        <v>343</v>
      </c>
      <c r="H91" s="1146"/>
      <c r="I91" s="1147"/>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172" t="s">
        <v>347</v>
      </c>
      <c r="H92" s="1173"/>
      <c r="I92" s="1174"/>
      <c r="J92" s="115"/>
      <c r="K92" s="103"/>
      <c r="L92" s="61" t="str">
        <f t="shared" si="1"/>
        <v>No</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c r="H93" s="1059"/>
      <c r="I93" s="1060"/>
      <c r="J93" s="382"/>
      <c r="K93" s="383"/>
      <c r="L93" s="61">
        <f t="shared" si="1"/>
        <v>0</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c r="H94" s="1059"/>
      <c r="I94" s="1060"/>
      <c r="J94" s="382"/>
      <c r="K94" s="383"/>
      <c r="L94" s="61">
        <f t="shared" si="1"/>
        <v>0</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2280</v>
      </c>
      <c r="C95" s="957"/>
      <c r="D95" s="957"/>
      <c r="E95" s="957"/>
      <c r="F95" s="957"/>
      <c r="G95" s="1175" t="s">
        <v>347</v>
      </c>
      <c r="H95" s="1176"/>
      <c r="I95" s="1177"/>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2281</v>
      </c>
      <c r="C97" s="957"/>
      <c r="D97" s="957"/>
      <c r="E97" s="957"/>
      <c r="F97" s="957"/>
      <c r="G97" s="1169" t="s">
        <v>343</v>
      </c>
      <c r="H97" s="1170"/>
      <c r="I97" s="1171"/>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98.25" customHeight="1" thickBot="1">
      <c r="A98" s="326" t="s">
        <v>1670</v>
      </c>
      <c r="B98" s="1041" t="s">
        <v>1816</v>
      </c>
      <c r="C98" s="1041"/>
      <c r="D98" s="1041"/>
      <c r="E98" s="1041"/>
      <c r="F98" s="1042"/>
      <c r="G98" s="1151" t="s">
        <v>700</v>
      </c>
      <c r="H98" s="1152"/>
      <c r="I98" s="1153"/>
      <c r="J98" s="115"/>
      <c r="K98" s="103"/>
      <c r="L98" s="61" t="str">
        <f t="shared" si="1"/>
        <v xml:space="preserve">National Reproductive Health Strategy indicates enhancing CS through the effective use of social marketing, The National Family Planning Policy Guideline also recognizes the role of social marketing, NGO's and Commercial sector as  strategies for Family Planning service provisions in the Country. </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67" t="s">
        <v>701</v>
      </c>
      <c r="G101" s="1168"/>
      <c r="H101" s="1165" t="s">
        <v>463</v>
      </c>
      <c r="I101" s="1166"/>
      <c r="J101" s="122"/>
      <c r="K101" s="103"/>
      <c r="L101" s="61"/>
      <c r="M101" s="117" t="str">
        <f>H101</f>
        <v>Nurse</v>
      </c>
      <c r="N101" s="86"/>
      <c r="O101" s="117" t="str">
        <f>F101</f>
        <v>Health Extension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67" t="s">
        <v>701</v>
      </c>
      <c r="G102" s="1168"/>
      <c r="H102" s="1165" t="s">
        <v>463</v>
      </c>
      <c r="I102" s="1166"/>
      <c r="J102" s="122"/>
      <c r="K102" s="103"/>
      <c r="L102" s="61"/>
      <c r="M102" s="117" t="str">
        <f t="shared" ref="M102:M108" si="2">H102</f>
        <v>Nurse</v>
      </c>
      <c r="N102" s="86"/>
      <c r="O102" s="117" t="str">
        <f t="shared" ref="O102:O108" si="3">F102</f>
        <v>Health Extension Worker</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67" t="s">
        <v>701</v>
      </c>
      <c r="G103" s="1168"/>
      <c r="H103" s="1165" t="s">
        <v>702</v>
      </c>
      <c r="I103" s="1166"/>
      <c r="J103" s="122"/>
      <c r="K103" s="103"/>
      <c r="L103" s="61"/>
      <c r="M103" s="117" t="str">
        <f t="shared" si="2"/>
        <v>Public Health Officer</v>
      </c>
      <c r="N103" s="86"/>
      <c r="O103" s="117" t="str">
        <f t="shared" si="3"/>
        <v>Health Extension Worker</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67" t="s">
        <v>463</v>
      </c>
      <c r="G104" s="1168"/>
      <c r="H104" s="1165" t="s">
        <v>702</v>
      </c>
      <c r="I104" s="1166"/>
      <c r="J104" s="122"/>
      <c r="K104" s="103"/>
      <c r="L104" s="61"/>
      <c r="M104" s="117" t="str">
        <f t="shared" si="2"/>
        <v>Public Health Officer</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67" t="s">
        <v>701</v>
      </c>
      <c r="G105" s="1168"/>
      <c r="H105" s="1165" t="s">
        <v>463</v>
      </c>
      <c r="I105" s="1166"/>
      <c r="J105" s="122"/>
      <c r="K105" s="103"/>
      <c r="L105" s="61"/>
      <c r="M105" s="117" t="str">
        <f t="shared" si="2"/>
        <v>Nurse</v>
      </c>
      <c r="N105" s="86"/>
      <c r="O105" s="117" t="str">
        <f t="shared" si="3"/>
        <v>Health Extension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67" t="s">
        <v>701</v>
      </c>
      <c r="G106" s="1168"/>
      <c r="H106" s="1165" t="s">
        <v>463</v>
      </c>
      <c r="I106" s="1166"/>
      <c r="J106" s="122"/>
      <c r="K106" s="103"/>
      <c r="L106" s="61"/>
      <c r="M106" s="117" t="str">
        <f t="shared" si="2"/>
        <v>Nurse</v>
      </c>
      <c r="N106" s="86"/>
      <c r="O106" s="117" t="str">
        <f t="shared" si="3"/>
        <v>Health Extension Worker</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67" t="s">
        <v>562</v>
      </c>
      <c r="G107" s="1168"/>
      <c r="H107" s="1165" t="s">
        <v>702</v>
      </c>
      <c r="I107" s="1166"/>
      <c r="J107" s="122"/>
      <c r="K107" s="103"/>
      <c r="L107" s="61"/>
      <c r="M107" s="117" t="str">
        <f t="shared" si="2"/>
        <v>Public Health Officer</v>
      </c>
      <c r="N107" s="86"/>
      <c r="O107" s="117" t="str">
        <f t="shared" si="3"/>
        <v>Clinical Officer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63" t="s">
        <v>373</v>
      </c>
      <c r="G108" s="1164"/>
      <c r="H108" s="1163" t="s">
        <v>373</v>
      </c>
      <c r="I108" s="1245"/>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419"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419"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41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2282</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158" t="s">
        <v>347</v>
      </c>
      <c r="F115" s="1158"/>
      <c r="G115" s="1158"/>
      <c r="H115" s="1158"/>
      <c r="I115" s="1159"/>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158" t="s">
        <v>347</v>
      </c>
      <c r="F116" s="1158"/>
      <c r="G116" s="1158"/>
      <c r="H116" s="1158"/>
      <c r="I116" s="1159"/>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158" t="s">
        <v>373</v>
      </c>
      <c r="F117" s="1158"/>
      <c r="G117" s="1158"/>
      <c r="H117" s="1158"/>
      <c r="I117" s="1159"/>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154" t="s">
        <v>373</v>
      </c>
      <c r="F118" s="1246"/>
      <c r="G118" s="1246"/>
      <c r="H118" s="1246"/>
      <c r="I118" s="1155"/>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154" t="s">
        <v>343</v>
      </c>
      <c r="I120" s="1155"/>
      <c r="J120" s="91"/>
      <c r="K120" s="103"/>
      <c r="L120" s="61"/>
      <c r="M120" s="86" t="str">
        <f>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154" t="s">
        <v>343</v>
      </c>
      <c r="I121" s="1155"/>
      <c r="J121" s="91"/>
      <c r="K121" s="103"/>
      <c r="L121" s="61"/>
      <c r="M121" s="86" t="str">
        <f t="shared" ref="M121:M130" si="4">H121</f>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154" t="s">
        <v>343</v>
      </c>
      <c r="I122" s="1155"/>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154" t="s">
        <v>343</v>
      </c>
      <c r="I123" s="1155"/>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154" t="s">
        <v>343</v>
      </c>
      <c r="I124" s="1155"/>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154" t="s">
        <v>343</v>
      </c>
      <c r="I125" s="1155"/>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154" t="s">
        <v>343</v>
      </c>
      <c r="I126" s="1155"/>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154" t="s">
        <v>343</v>
      </c>
      <c r="I127" s="1155"/>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154" t="s">
        <v>347</v>
      </c>
      <c r="I128" s="1155"/>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154" t="s">
        <v>347</v>
      </c>
      <c r="I129" s="1155"/>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146" t="s">
        <v>373</v>
      </c>
      <c r="I130" s="114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146">
        <v>2010</v>
      </c>
      <c r="I131" s="1147"/>
      <c r="J131" s="91"/>
      <c r="K131" s="103"/>
      <c r="L131" s="61"/>
      <c r="M131" s="86">
        <f>H131</f>
        <v>2010</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1148" t="s">
        <v>703</v>
      </c>
      <c r="F132" s="1149"/>
      <c r="G132" s="1149"/>
      <c r="H132" s="1149"/>
      <c r="I132" s="1150"/>
      <c r="J132" s="91"/>
      <c r="K132" s="125" t="str">
        <f>E132</f>
        <v xml:space="preserve"> Essential Medicine List (EML)</v>
      </c>
      <c r="L132" s="61"/>
      <c r="M132" s="61"/>
      <c r="N132" s="60"/>
      <c r="O132" s="60"/>
      <c r="P132" s="61"/>
      <c r="Q132" s="60"/>
      <c r="R132" s="126"/>
      <c r="S132" s="60"/>
      <c r="T132" s="76"/>
      <c r="U132" s="77"/>
      <c r="V132" s="77"/>
      <c r="W132" s="77"/>
      <c r="X132" s="78"/>
      <c r="Y132" s="78"/>
      <c r="Z132" s="126"/>
      <c r="AA132" s="127"/>
      <c r="AB132" s="73"/>
    </row>
    <row r="133" spans="1:28" s="32" customFormat="1" ht="129.75" customHeight="1">
      <c r="A133" s="181" t="s">
        <v>1857</v>
      </c>
      <c r="B133" s="1041" t="s">
        <v>1858</v>
      </c>
      <c r="C133" s="1041"/>
      <c r="D133" s="1042"/>
      <c r="E133" s="1151" t="s">
        <v>704</v>
      </c>
      <c r="F133" s="1152"/>
      <c r="G133" s="1152"/>
      <c r="H133" s="1152"/>
      <c r="I133" s="1153"/>
      <c r="J133" s="91"/>
      <c r="K133" s="125" t="str">
        <f>E133</f>
        <v>The National Essential Medicines List implies the products included are adequate to meet the common contemporary health needs of the general population of the Country and general obligation of the Government to ensure adequate availability of such products in the Country. Whereas exclusion of any drug from this list does not necessarily mean that it is less effective in comparison to any alternative drugs. The Food, Medicine and Health Care Administration and Control Authority (FMHACA) believes that the list will serve for all stakeholders and health service providers as a tool for selecting and availing the most needed medicines at every level of the health care system.</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2283</v>
      </c>
      <c r="C135" s="957"/>
      <c r="D135" s="957"/>
      <c r="E135" s="957"/>
      <c r="F135" s="957"/>
      <c r="G135" s="958"/>
      <c r="H135" s="1107">
        <v>2010</v>
      </c>
      <c r="I135" s="1108"/>
      <c r="J135" s="91"/>
      <c r="K135" s="103"/>
      <c r="L135" s="61"/>
      <c r="M135" s="61">
        <f>H135</f>
        <v>2010</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347</v>
      </c>
      <c r="I136" s="1018"/>
      <c r="J136" s="91"/>
      <c r="K136" s="103"/>
      <c r="L136" s="61"/>
      <c r="M136" s="61" t="str">
        <f>H136</f>
        <v>No</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343</v>
      </c>
      <c r="I138" s="1018"/>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ref="L144:L153" si="5">G144</f>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373</v>
      </c>
      <c r="H149" s="969"/>
      <c r="I149" s="970"/>
      <c r="J149" s="81"/>
      <c r="K149" s="103"/>
      <c r="L149" s="61" t="str">
        <f t="shared" si="5"/>
        <v>Not applicable</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347</v>
      </c>
      <c r="H150" s="969"/>
      <c r="I150" s="970"/>
      <c r="J150" s="81"/>
      <c r="K150" s="103"/>
      <c r="L150" s="61" t="str">
        <f t="shared" si="5"/>
        <v>No</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347</v>
      </c>
      <c r="H151" s="969"/>
      <c r="I151" s="970"/>
      <c r="J151" s="81"/>
      <c r="K151" s="103"/>
      <c r="L151" s="61" t="str">
        <f t="shared" si="5"/>
        <v>No</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2284</v>
      </c>
      <c r="C152" s="957"/>
      <c r="D152" s="957"/>
      <c r="E152" s="957"/>
      <c r="F152" s="957"/>
      <c r="G152" s="968" t="s">
        <v>373</v>
      </c>
      <c r="H152" s="969"/>
      <c r="I152" s="970"/>
      <c r="J152" s="81"/>
      <c r="K152" s="103"/>
      <c r="L152" s="61" t="str">
        <f t="shared" si="5"/>
        <v>Not applicable</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2285</v>
      </c>
      <c r="C153" s="957"/>
      <c r="D153" s="957"/>
      <c r="E153" s="957"/>
      <c r="F153" s="957"/>
      <c r="G153" s="968" t="s">
        <v>705</v>
      </c>
      <c r="H153" s="969"/>
      <c r="I153" s="970"/>
      <c r="J153" s="81"/>
      <c r="K153" s="103"/>
      <c r="L153" s="61" t="str">
        <f t="shared" si="5"/>
        <v>Pipeline</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2286</v>
      </c>
      <c r="C155" s="957"/>
      <c r="D155" s="957"/>
      <c r="E155" s="957"/>
      <c r="F155" s="957"/>
      <c r="G155" s="968" t="s">
        <v>347</v>
      </c>
      <c r="H155" s="969"/>
      <c r="I155" s="970"/>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2287</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75.75" customHeight="1" thickBot="1">
      <c r="A157" s="245" t="s">
        <v>1875</v>
      </c>
      <c r="B157" s="977" t="s">
        <v>1876</v>
      </c>
      <c r="C157" s="977"/>
      <c r="D157" s="977"/>
      <c r="E157" s="977"/>
      <c r="F157" s="977"/>
      <c r="G157" s="1247" t="s">
        <v>2288</v>
      </c>
      <c r="H157" s="1248"/>
      <c r="I157" s="1249"/>
      <c r="J157" s="81"/>
      <c r="K157" s="103"/>
      <c r="L157" s="61" t="str">
        <f>G157</f>
        <v>The stock out of contraceptives for the major contraceptives, including oral contraceptives, Injectables, Condom, Implant, and IUCD were below 4%. There was no stock out at central level for the above indicated products in the fiscal year.</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42"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910" priority="22">
      <formula>$G$92="Don't know"</formula>
    </cfRule>
    <cfRule type="expression" dxfId="909" priority="23">
      <formula>$G$92="no"</formula>
    </cfRule>
  </conditionalFormatting>
  <conditionalFormatting sqref="G96:I96">
    <cfRule type="expression" dxfId="908" priority="20">
      <formula>$G$95="Don't know"</formula>
    </cfRule>
    <cfRule type="expression" dxfId="907" priority="21">
      <formula>$G$95="No"</formula>
    </cfRule>
  </conditionalFormatting>
  <conditionalFormatting sqref="G98:I98">
    <cfRule type="expression" dxfId="906" priority="18">
      <formula>$G$97="Don't know"</formula>
    </cfRule>
    <cfRule type="expression" dxfId="905" priority="19">
      <formula>$G$97="No"</formula>
    </cfRule>
  </conditionalFormatting>
  <conditionalFormatting sqref="G88:I91">
    <cfRule type="expression" dxfId="904" priority="16">
      <formula>$I$86="Don't know"</formula>
    </cfRule>
    <cfRule type="expression" dxfId="903" priority="17">
      <formula>$I$86="No"</formula>
    </cfRule>
  </conditionalFormatting>
  <conditionalFormatting sqref="F111:I111">
    <cfRule type="expression" dxfId="902" priority="12">
      <formula>$E$111="Don't know"</formula>
    </cfRule>
    <cfRule type="expression" dxfId="901" priority="15">
      <formula>$E$111="No"</formula>
    </cfRule>
  </conditionalFormatting>
  <conditionalFormatting sqref="F112:I112">
    <cfRule type="expression" dxfId="900" priority="11">
      <formula>$E$112="Don't know"</formula>
    </cfRule>
    <cfRule type="expression" dxfId="899" priority="14">
      <formula>$E$112="No"</formula>
    </cfRule>
  </conditionalFormatting>
  <conditionalFormatting sqref="F113:I113">
    <cfRule type="expression" dxfId="898" priority="10">
      <formula>$E$113="Don't know"</formula>
    </cfRule>
    <cfRule type="expression" dxfId="897" priority="13">
      <formula>$E$113="No"</formula>
    </cfRule>
  </conditionalFormatting>
  <conditionalFormatting sqref="G15:I15">
    <cfRule type="expression" dxfId="896" priority="7">
      <formula>$E$15="Not applicable"</formula>
    </cfRule>
    <cfRule type="expression" dxfId="895" priority="8">
      <formula>$E$15="Don't know"</formula>
    </cfRule>
    <cfRule type="expression" dxfId="894" priority="9">
      <formula>$E$15="No"</formula>
    </cfRule>
  </conditionalFormatting>
  <conditionalFormatting sqref="G16:I23">
    <cfRule type="expression" dxfId="893" priority="4">
      <formula>$E16="Not applicable"</formula>
    </cfRule>
    <cfRule type="expression" dxfId="892" priority="5">
      <formula>$E16="Don't know"</formula>
    </cfRule>
    <cfRule type="expression" dxfId="891" priority="6">
      <formula>$E16="No"</formula>
    </cfRule>
  </conditionalFormatting>
  <conditionalFormatting sqref="E15:E23 G15:I23 I24:I25 E13:I13">
    <cfRule type="expression" dxfId="890" priority="3">
      <formula>$I$12="Don't know"</formula>
    </cfRule>
  </conditionalFormatting>
  <conditionalFormatting sqref="E15:E23 G15:I23 I24:I25 E13:I13">
    <cfRule type="expression" dxfId="889" priority="2">
      <formula>$I$12="Not applicable"</formula>
    </cfRule>
  </conditionalFormatting>
  <conditionalFormatting sqref="E15:E23 G15:I23 I24:I25 E13:I13">
    <cfRule type="expression" dxfId="888" priority="1">
      <formula>$I$12="No"</formula>
    </cfRule>
  </conditionalFormatting>
  <dataValidations count="19">
    <dataValidation type="list" allowBlank="1" showInputMessage="1" showErrorMessage="1" error="Please select from the dropdown list" prompt="Please select from the dropdown list" sqref="G28" xr:uid="{00000000-0002-0000-1300-000000000000}">
      <formula1>"January, February, March, April, May, June, July, August, September, October, November, December, Don’t know"</formula1>
    </dataValidation>
    <dataValidation type="list" allowBlank="1" showInputMessage="1" showErrorMessage="1" errorTitle="Choose from dropdown" error="Please choose from the dropdown list." prompt="Please select from the dropdown list." sqref="I86" xr:uid="{00000000-0002-0000-1300-000001000000}">
      <formula1>"Yes, No, Don't know"</formula1>
    </dataValidation>
    <dataValidation type="list" allowBlank="1" showInputMessage="1" showErrorMessage="1" error="Please choose from the dropdown list." sqref="I24" xr:uid="{00000000-0002-0000-1300-000002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1300-000003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I32 G92:I92 E53:E54 E51 E46 E44 I34 G60 J97:K97" xr:uid="{00000000-0002-0000-1300-000004000000}">
      <formula1>"Yes, No, Don't know"</formula1>
    </dataValidation>
    <dataValidation type="list" allowBlank="1" showErrorMessage="1" error="Please choose from the dropdown list." sqref="I41" xr:uid="{00000000-0002-0000-1300-000005000000}">
      <formula1>"Yes, No, Don't know"</formula1>
    </dataValidation>
    <dataValidation type="list" allowBlank="1" showInputMessage="1" showErrorMessage="1" error="Please choose from the dropdown list." sqref="G63 I25 H136:H139" xr:uid="{00000000-0002-0000-1300-000006000000}">
      <formula1>"Yes, No, Don't know, Not applicable"</formula1>
    </dataValidation>
    <dataValidation type="list" allowBlank="1" showInputMessage="1" showErrorMessage="1" errorTitle="Choose from dropdown" error="Please choose from the dropdown list." prompt="Please select from the dropdown list." sqref="E15:E23 F72:I82 E73:E83 I12 E26" xr:uid="{00000000-0002-0000-1300-000007000000}">
      <formula1>"Yes, No, Don't know, Not applicable"</formula1>
    </dataValidation>
    <dataValidation type="list" allowBlank="1" showInputMessage="1" showErrorMessage="1" error="Please select from the dropdown list" prompt="Please select from the dropdown list" sqref="G90:I91 I111:I113" xr:uid="{00000000-0002-0000-1300-000008000000}">
      <formula1>"Yes, No, Don't know, Not applicable"</formula1>
    </dataValidation>
    <dataValidation type="list" allowBlank="1" showInputMessage="1" showErrorMessage="1" error="Please select from the dropdown list" prompt="Please select from the dropdown list" sqref="G66:I66 E111:E113" xr:uid="{00000000-0002-0000-1300-000009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1300-00000A000000}"/>
    <dataValidation allowBlank="1" showInputMessage="1" showErrorMessage="1" promptTitle="This will auto-calculate" prompt="It contains the following formula: Government internally generated spending (question B8a) /Total government spending (question B8c" sqref="G58" xr:uid="{00000000-0002-0000-1300-00000B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1300-00000C000000}"/>
    <dataValidation type="list" allowBlank="1" showInputMessage="1" showErrorMessage="1" error="Please choose from the dropdown list." prompt="Please select from the dropdown list." sqref="G95:I95 G97:I97" xr:uid="{00000000-0002-0000-1300-00000D000000}">
      <formula1>"Yes, No, Don't know"</formula1>
    </dataValidation>
    <dataValidation allowBlank="1" showInputMessage="1" prompt="Please provide the name of the contraceptive" sqref="F83:I83" xr:uid="{00000000-0002-0000-1300-00000E000000}"/>
    <dataValidation type="list" errorStyle="warning" allowBlank="1" showInputMessage="1" prompt="Please select from the dropdown list if possible. If you cannot find a provider cadre that fits, you may write it in." sqref="F101:I108" xr:uid="{00000000-0002-0000-1300-00000F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55:I156 G143:I151" xr:uid="{00000000-0002-0000-1300-000010000000}">
      <formula1>"Yes, No, Don't know, Not applicable"</formula1>
    </dataValidation>
    <dataValidation type="list" allowBlank="1" showInputMessage="1" showErrorMessage="1" error="Please choose from the dropdown list." prompt="Please select from the dropdown list" sqref="H120:I129" xr:uid="{00000000-0002-0000-1300-000011000000}">
      <formula1>"Yes, No, Don't know"</formula1>
    </dataValidation>
    <dataValidation type="list" allowBlank="1" showInputMessage="1" showErrorMessage="1" error="Please select from the dropdown list" prompt="Please select from the dropdown list" sqref="I28" xr:uid="{00000000-0002-0000-1300-000012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18</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959" t="s">
        <v>707</v>
      </c>
      <c r="F13" s="960"/>
      <c r="G13" s="960"/>
      <c r="H13" s="960"/>
      <c r="I13" s="961"/>
      <c r="J13" s="81"/>
      <c r="K13" s="104" t="str">
        <f>E13</f>
        <v>Maternal and Child  Committee</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5">
      <c r="A15" s="328" t="s">
        <v>1670</v>
      </c>
      <c r="B15" s="975" t="s">
        <v>583</v>
      </c>
      <c r="C15" s="975"/>
      <c r="D15" s="976"/>
      <c r="E15" s="788" t="s">
        <v>343</v>
      </c>
      <c r="F15" s="329" t="s">
        <v>1675</v>
      </c>
      <c r="G15" s="968" t="s">
        <v>708</v>
      </c>
      <c r="H15" s="969"/>
      <c r="I15" s="970"/>
      <c r="J15" s="81"/>
      <c r="K15" s="68"/>
      <c r="L15" s="61" t="str">
        <f t="shared" ref="L15:L23" si="0">G15</f>
        <v>John Snow, Inc. (JSI) (Under its USAID funded project, JSI is involved in social marketing of contraceptives in Georgia)</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 r="A16" s="330" t="s">
        <v>1676</v>
      </c>
      <c r="B16" s="957" t="s">
        <v>1677</v>
      </c>
      <c r="C16" s="957"/>
      <c r="D16" s="958"/>
      <c r="E16" s="788" t="s">
        <v>347</v>
      </c>
      <c r="F16" s="331" t="s">
        <v>1675</v>
      </c>
      <c r="G16" s="968"/>
      <c r="H16" s="969"/>
      <c r="I16" s="970"/>
      <c r="J16" s="81"/>
      <c r="K16" s="68"/>
      <c r="L16" s="61">
        <f t="shared" si="0"/>
        <v>0</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 r="A17" s="330" t="s">
        <v>1678</v>
      </c>
      <c r="B17" s="957" t="s">
        <v>1679</v>
      </c>
      <c r="C17" s="957"/>
      <c r="D17" s="958"/>
      <c r="E17" s="788" t="s">
        <v>347</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30">
      <c r="A18" s="330" t="s">
        <v>1680</v>
      </c>
      <c r="B18" s="957" t="s">
        <v>1681</v>
      </c>
      <c r="C18" s="957"/>
      <c r="D18" s="958"/>
      <c r="E18" s="788" t="s">
        <v>343</v>
      </c>
      <c r="F18" s="331" t="s">
        <v>1682</v>
      </c>
      <c r="G18" s="968" t="s">
        <v>709</v>
      </c>
      <c r="H18" s="969"/>
      <c r="I18" s="970"/>
      <c r="J18" s="81"/>
      <c r="K18" s="68"/>
      <c r="L18" s="61" t="str">
        <f t="shared" si="0"/>
        <v>United States Agency for International Development (USAID)</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5">
      <c r="A19" s="330" t="s">
        <v>1683</v>
      </c>
      <c r="B19" s="957" t="s">
        <v>1684</v>
      </c>
      <c r="C19" s="957"/>
      <c r="D19" s="958"/>
      <c r="E19" s="788" t="s">
        <v>343</v>
      </c>
      <c r="F19" s="331" t="s">
        <v>1685</v>
      </c>
      <c r="G19" s="968" t="s">
        <v>710</v>
      </c>
      <c r="H19" s="969"/>
      <c r="I19" s="970"/>
      <c r="J19" s="81"/>
      <c r="K19" s="68"/>
      <c r="L19" s="61" t="str">
        <f t="shared" si="0"/>
        <v>United Nations Population Fund (UNFPA), United Nations Children's Fund (UNICEF), World Health Organization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30">
      <c r="A20" s="330" t="s">
        <v>1686</v>
      </c>
      <c r="B20" s="957" t="s">
        <v>1687</v>
      </c>
      <c r="C20" s="957"/>
      <c r="D20" s="958"/>
      <c r="E20" s="788" t="s">
        <v>343</v>
      </c>
      <c r="F20" s="331" t="s">
        <v>1688</v>
      </c>
      <c r="G20" s="968" t="s">
        <v>711</v>
      </c>
      <c r="H20" s="969"/>
      <c r="I20" s="970"/>
      <c r="J20" s="81"/>
      <c r="K20" s="68"/>
      <c r="L20" s="61" t="str">
        <f t="shared" si="0"/>
        <v>The committee is chaired by the Deputy Minister of Health.</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30">
      <c r="A21" s="330" t="s">
        <v>1689</v>
      </c>
      <c r="B21" s="975" t="s">
        <v>1690</v>
      </c>
      <c r="C21" s="975"/>
      <c r="D21" s="975"/>
      <c r="E21" s="788" t="s">
        <v>373</v>
      </c>
      <c r="F21" s="331" t="s">
        <v>1691</v>
      </c>
      <c r="G21" s="968"/>
      <c r="H21" s="969"/>
      <c r="I21" s="970"/>
      <c r="J21" s="81"/>
      <c r="K21" s="68"/>
      <c r="L21" s="61">
        <f t="shared" si="0"/>
        <v>0</v>
      </c>
      <c r="M21" s="60"/>
      <c r="N21" s="60"/>
      <c r="O21" s="60"/>
      <c r="P21" s="61"/>
      <c r="Q21" s="60"/>
      <c r="R21" s="61"/>
      <c r="S21" s="60"/>
      <c r="T21" s="60"/>
      <c r="U21" s="70"/>
      <c r="V21" s="70"/>
      <c r="W21" s="70"/>
      <c r="X21" s="71"/>
      <c r="Y21" s="71"/>
      <c r="Z21" s="84"/>
      <c r="AA21" s="85"/>
      <c r="AB21" s="73"/>
    </row>
    <row r="22" spans="1:135" s="24" customFormat="1">
      <c r="A22" s="330" t="s">
        <v>1692</v>
      </c>
      <c r="B22" s="975" t="s">
        <v>1693</v>
      </c>
      <c r="C22" s="975"/>
      <c r="D22" s="975"/>
      <c r="E22" s="788"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30">
      <c r="A23" s="330" t="s">
        <v>1694</v>
      </c>
      <c r="B23" s="975" t="s">
        <v>1695</v>
      </c>
      <c r="C23" s="975"/>
      <c r="D23" s="975"/>
      <c r="E23" s="788" t="s">
        <v>343</v>
      </c>
      <c r="F23" s="331" t="s">
        <v>1691</v>
      </c>
      <c r="G23" s="968" t="s">
        <v>712</v>
      </c>
      <c r="H23" s="969"/>
      <c r="I23" s="970"/>
      <c r="J23" s="81"/>
      <c r="K23" s="68"/>
      <c r="L23" s="61" t="str">
        <f t="shared" si="0"/>
        <v>National Center for Diseases Control and Public Health</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416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343</v>
      </c>
      <c r="F26" s="332" t="s">
        <v>1702</v>
      </c>
      <c r="G26" s="43" t="s">
        <v>713</v>
      </c>
      <c r="H26" s="333" t="s">
        <v>1703</v>
      </c>
      <c r="I26" s="57" t="s">
        <v>360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t="s">
        <v>714</v>
      </c>
      <c r="I29" s="996"/>
      <c r="J29" s="97"/>
      <c r="K29" s="67"/>
      <c r="L29" s="61"/>
      <c r="M29" s="336" t="str">
        <f>H29</f>
        <v>Forecast for 5 year time period</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452</v>
      </c>
      <c r="H30" s="337" t="s">
        <v>1713</v>
      </c>
      <c r="I30" s="490" t="s">
        <v>715</v>
      </c>
      <c r="J30" s="97"/>
      <c r="K30" s="67"/>
      <c r="L30" s="61"/>
      <c r="M30" s="60"/>
      <c r="N30" s="98"/>
      <c r="O30" s="60"/>
      <c r="P30" s="60"/>
      <c r="Q30" s="60"/>
      <c r="R30" s="60"/>
      <c r="S30" s="60"/>
      <c r="T30" s="60"/>
      <c r="U30" s="70"/>
      <c r="V30" s="70"/>
      <c r="W30" s="70"/>
      <c r="X30" s="71"/>
      <c r="Y30" s="71"/>
      <c r="Z30" s="99"/>
      <c r="AA30" s="85"/>
      <c r="AB30" s="73"/>
    </row>
    <row r="31" spans="1:135" s="24" customFormat="1" ht="60">
      <c r="A31" s="338" t="s">
        <v>1670</v>
      </c>
      <c r="B31" s="971" t="s">
        <v>1714</v>
      </c>
      <c r="C31" s="971"/>
      <c r="D31" s="971"/>
      <c r="E31" s="971"/>
      <c r="F31" s="971"/>
      <c r="G31" s="997" t="s">
        <v>716</v>
      </c>
      <c r="H31" s="997"/>
      <c r="I31" s="998"/>
      <c r="J31" s="97"/>
      <c r="K31" s="67"/>
      <c r="L31" s="61" t="str">
        <f>G31</f>
        <v>USAID/SUSTAIN. Since USAID is the only source for procuring contraceptives in Georgia and the USAID/SUSTAIN program ends in October 2015, the forecast was made for five years ( 2014-2019).</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347</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347</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0</v>
      </c>
      <c r="G37" s="48"/>
      <c r="H37" s="49"/>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81" customHeight="1" thickBot="1">
      <c r="A39" s="347" t="s">
        <v>1678</v>
      </c>
      <c r="B39" s="979" t="s">
        <v>1728</v>
      </c>
      <c r="C39" s="979"/>
      <c r="D39" s="979"/>
      <c r="E39" s="980"/>
      <c r="F39" s="348">
        <v>0</v>
      </c>
      <c r="G39" s="51"/>
      <c r="H39" s="51"/>
      <c r="I39" s="52" t="s">
        <v>717</v>
      </c>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347</v>
      </c>
      <c r="F44" s="47">
        <v>0</v>
      </c>
      <c r="G44" s="53"/>
      <c r="H44" s="54"/>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87.75" customHeight="1" thickBot="1">
      <c r="A48" s="347" t="s">
        <v>1678</v>
      </c>
      <c r="B48" s="979" t="s">
        <v>1743</v>
      </c>
      <c r="C48" s="979"/>
      <c r="D48" s="980"/>
      <c r="E48" s="358"/>
      <c r="F48" s="348">
        <f>F44+F46</f>
        <v>0</v>
      </c>
      <c r="G48" s="51"/>
      <c r="H48" s="51"/>
      <c r="I48" s="52" t="s">
        <v>718</v>
      </c>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132.75" customHeight="1">
      <c r="A51" s="338" t="s">
        <v>1670</v>
      </c>
      <c r="B51" s="971" t="s">
        <v>1750</v>
      </c>
      <c r="C51" s="971"/>
      <c r="D51" s="972"/>
      <c r="E51" s="789" t="s">
        <v>343</v>
      </c>
      <c r="F51" s="47">
        <v>257725.2</v>
      </c>
      <c r="G51" s="53" t="s">
        <v>720</v>
      </c>
      <c r="H51" s="55" t="s">
        <v>721</v>
      </c>
      <c r="I51" s="56" t="s">
        <v>2289</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719</v>
      </c>
      <c r="F52" s="1014"/>
      <c r="G52" s="1014"/>
      <c r="H52" s="1014"/>
      <c r="I52" s="1015"/>
      <c r="J52" s="29"/>
      <c r="K52" s="360" t="str">
        <f>E52</f>
        <v>USAID</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347</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257725.2</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v>0</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v>0</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t="s">
        <v>358</v>
      </c>
      <c r="H59" s="1021" t="s">
        <v>723</v>
      </c>
      <c r="I59" s="1022"/>
      <c r="J59" s="97"/>
      <c r="K59" s="103"/>
      <c r="L59" s="61"/>
      <c r="M59" s="364" t="str">
        <f>H59</f>
        <v>Comments: Forecast covers a 5 year time period so funds for this FY cannot be compared to the total.</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t="s">
        <v>347</v>
      </c>
      <c r="H60" s="1027" t="s">
        <v>724</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373</v>
      </c>
      <c r="H61" s="1017"/>
      <c r="I61" s="1018"/>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c r="H62" s="969"/>
      <c r="I62" s="970"/>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c r="H63" s="1017"/>
      <c r="I63" s="1018"/>
      <c r="J63" s="97"/>
      <c r="K63" s="96"/>
      <c r="L63" s="86">
        <f>G63</f>
        <v>0</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c r="F64" s="1044"/>
      <c r="G64" s="1044"/>
      <c r="H64" s="1044"/>
      <c r="I64" s="1045"/>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347</v>
      </c>
      <c r="H66" s="1047"/>
      <c r="I66" s="1048"/>
      <c r="J66" s="81"/>
      <c r="K66" s="96"/>
      <c r="L66" s="61" t="str">
        <f>G66</f>
        <v>No</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c r="F67" s="1052"/>
      <c r="G67" s="1052"/>
      <c r="H67" s="1052"/>
      <c r="I67" s="1053"/>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373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373</v>
      </c>
      <c r="H73" s="787" t="s">
        <v>343</v>
      </c>
      <c r="I73" s="46" t="s">
        <v>343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347</v>
      </c>
      <c r="G74" s="787" t="s">
        <v>373</v>
      </c>
      <c r="H74" s="787" t="s">
        <v>347</v>
      </c>
      <c r="I74" s="46" t="s">
        <v>347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373</v>
      </c>
      <c r="H75" s="787" t="s">
        <v>343</v>
      </c>
      <c r="I75" s="46" t="s">
        <v>347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373</v>
      </c>
      <c r="H76" s="787" t="s">
        <v>343</v>
      </c>
      <c r="I76" s="46" t="s">
        <v>347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373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373</v>
      </c>
      <c r="H78" s="787" t="s">
        <v>347</v>
      </c>
      <c r="I78" s="46" t="s">
        <v>347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373</v>
      </c>
      <c r="H79" s="787" t="s">
        <v>347</v>
      </c>
      <c r="I79" s="46"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347</v>
      </c>
      <c r="G80" s="787" t="s">
        <v>373</v>
      </c>
      <c r="H80" s="787" t="s">
        <v>347</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373</v>
      </c>
      <c r="H81" s="787" t="s">
        <v>347</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343</v>
      </c>
      <c r="G82" s="787" t="s">
        <v>373</v>
      </c>
      <c r="H82" s="787" t="s">
        <v>347</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66" customHeight="1" thickBot="1">
      <c r="A84" s="1054" t="s">
        <v>1800</v>
      </c>
      <c r="B84" s="977"/>
      <c r="C84" s="977"/>
      <c r="D84" s="977"/>
      <c r="E84" s="978"/>
      <c r="F84" s="1052" t="s">
        <v>725</v>
      </c>
      <c r="G84" s="1052"/>
      <c r="H84" s="1052"/>
      <c r="I84" s="1053"/>
      <c r="J84" s="81"/>
      <c r="K84" s="96"/>
      <c r="L84" s="61"/>
      <c r="M84" s="60"/>
      <c r="N84" s="60" t="str">
        <f>F84</f>
        <v>Implanon is currently available for free distribution only in selected maternity hospitals and polyclinics where Ob/Gyns have been trained (facilities do charge a fee-for-service equivalent, or no more than the fees charged for an IUD).</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698</v>
      </c>
      <c r="H88" s="969"/>
      <c r="I88" s="970"/>
      <c r="J88" s="116"/>
      <c r="K88" s="96"/>
      <c r="L88" s="61" t="str">
        <f t="shared" ref="L88:L98" si="1">G88</f>
        <v>National Reproductive Health Strategy</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726</v>
      </c>
      <c r="H89" s="969"/>
      <c r="I89" s="970"/>
      <c r="J89" s="116"/>
      <c r="K89" s="96"/>
      <c r="L89" s="61" t="str">
        <f t="shared" si="1"/>
        <v>2005-2015</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c r="A92" s="183" t="s">
        <v>1810</v>
      </c>
      <c r="B92" s="957" t="s">
        <v>1811</v>
      </c>
      <c r="C92" s="957"/>
      <c r="D92" s="957"/>
      <c r="E92" s="957"/>
      <c r="F92" s="958"/>
      <c r="G92" s="959" t="s">
        <v>343</v>
      </c>
      <c r="H92" s="960"/>
      <c r="I92" s="961"/>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c r="A93" s="330" t="s">
        <v>1670</v>
      </c>
      <c r="B93" s="957" t="s">
        <v>1812</v>
      </c>
      <c r="C93" s="957"/>
      <c r="D93" s="957"/>
      <c r="E93" s="957"/>
      <c r="F93" s="958"/>
      <c r="G93" s="959" t="s">
        <v>727</v>
      </c>
      <c r="H93" s="960"/>
      <c r="I93" s="961"/>
      <c r="J93" s="382"/>
      <c r="K93" s="383"/>
      <c r="L93" s="61" t="str">
        <f t="shared" si="1"/>
        <v>Commercial sector, social marketing, and NGO</v>
      </c>
      <c r="M93" s="384"/>
      <c r="N93" s="385"/>
      <c r="O93" s="385"/>
      <c r="P93" s="384"/>
      <c r="Q93" s="386"/>
      <c r="R93" s="384"/>
      <c r="S93" s="386"/>
      <c r="T93" s="384"/>
      <c r="U93" s="387"/>
      <c r="V93" s="387"/>
      <c r="W93" s="387"/>
      <c r="X93" s="387"/>
      <c r="Y93" s="387"/>
      <c r="Z93" s="388"/>
      <c r="AA93" s="389"/>
      <c r="AB93" s="390"/>
    </row>
    <row r="94" spans="1:28" s="391" customFormat="1" ht="144" customHeight="1">
      <c r="A94" s="330" t="s">
        <v>1676</v>
      </c>
      <c r="B94" s="957" t="s">
        <v>1813</v>
      </c>
      <c r="C94" s="957"/>
      <c r="D94" s="957"/>
      <c r="E94" s="957"/>
      <c r="F94" s="958"/>
      <c r="G94" s="959" t="s">
        <v>728</v>
      </c>
      <c r="H94" s="960"/>
      <c r="I94" s="961"/>
      <c r="J94" s="382"/>
      <c r="K94" s="383"/>
      <c r="L94" s="61" t="str">
        <f t="shared" si="1"/>
        <v>1) The commercial sector must pay import taxes on contraceptives. If the commodity is a donated humanitarian product it is not subject to any taxation. 
2) The documentation fee is approximately 200 GEL. Donated products are subject to documentation fees. 
3) After sales revenue is 10%. Only the portion of donations destined to social marketing are taxed after sales.</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347</v>
      </c>
      <c r="H95" s="1070"/>
      <c r="I95" s="1071"/>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t="s">
        <v>358</v>
      </c>
      <c r="H96" s="969"/>
      <c r="I96" s="970"/>
      <c r="J96" s="115"/>
      <c r="K96" s="103"/>
      <c r="L96" s="61" t="str">
        <f t="shared" si="1"/>
        <v>N/A</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347</v>
      </c>
      <c r="H97" s="1067"/>
      <c r="I97" s="1068"/>
      <c r="J97" s="392"/>
      <c r="K97" s="393"/>
      <c r="L97" s="61" t="str">
        <f t="shared" si="1"/>
        <v>No</v>
      </c>
      <c r="M97" s="60"/>
      <c r="N97" s="60"/>
      <c r="O97" s="60"/>
      <c r="P97" s="60"/>
      <c r="Q97" s="61"/>
      <c r="R97" s="60"/>
      <c r="S97" s="61"/>
      <c r="T97" s="60"/>
      <c r="U97" s="70"/>
      <c r="V97" s="70"/>
      <c r="W97" s="70"/>
      <c r="X97" s="71"/>
      <c r="Y97" s="71"/>
      <c r="Z97" s="84"/>
      <c r="AA97" s="85"/>
      <c r="AB97" s="73"/>
    </row>
    <row r="98" spans="1:29" s="24" customFormat="1" ht="20.100000000000001" customHeight="1" thickBot="1">
      <c r="A98" s="326" t="s">
        <v>1670</v>
      </c>
      <c r="B98" s="1041" t="s">
        <v>1816</v>
      </c>
      <c r="C98" s="1041"/>
      <c r="D98" s="1041"/>
      <c r="E98" s="1041"/>
      <c r="F98" s="1042"/>
      <c r="G98" s="1043" t="s">
        <v>358</v>
      </c>
      <c r="H98" s="1044"/>
      <c r="I98" s="1045"/>
      <c r="J98" s="115"/>
      <c r="K98" s="103"/>
      <c r="L98" s="61" t="str">
        <f t="shared" si="1"/>
        <v>N/A</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61.5" customHeight="1">
      <c r="A101" s="395" t="s">
        <v>1805</v>
      </c>
      <c r="B101" s="1072" t="s">
        <v>1824</v>
      </c>
      <c r="C101" s="1072"/>
      <c r="D101" s="1072"/>
      <c r="E101" s="1073"/>
      <c r="F101" s="1136" t="s">
        <v>729</v>
      </c>
      <c r="G101" s="1137"/>
      <c r="H101" s="1138" t="s">
        <v>730</v>
      </c>
      <c r="I101" s="1139"/>
      <c r="J101" s="122"/>
      <c r="K101" s="103"/>
      <c r="L101" s="61"/>
      <c r="M101" s="117" t="str">
        <f t="shared" ref="M101:M108" si="2">H101</f>
        <v>FD or OB/GYN doctor must prescribe and the commodity should be dispensed or sold by pharmacists in the pharmacy.</v>
      </c>
      <c r="N101" s="86"/>
      <c r="O101" s="117" t="str">
        <f t="shared" ref="O101:O108" si="3">F101</f>
        <v>Not applicable, there is no public sector</v>
      </c>
      <c r="P101" s="61"/>
      <c r="Q101" s="61"/>
      <c r="R101" s="60"/>
      <c r="S101" s="60"/>
      <c r="T101" s="60"/>
      <c r="U101" s="120"/>
      <c r="V101" s="121"/>
      <c r="W101" s="70"/>
      <c r="X101" s="71"/>
      <c r="Y101" s="71"/>
      <c r="Z101" s="84"/>
      <c r="AA101" s="85"/>
      <c r="AB101" s="73"/>
    </row>
    <row r="102" spans="1:29" s="24" customFormat="1" ht="30">
      <c r="A102" s="395" t="s">
        <v>1676</v>
      </c>
      <c r="B102" s="1072" t="s">
        <v>1825</v>
      </c>
      <c r="C102" s="1072"/>
      <c r="D102" s="1072"/>
      <c r="E102" s="1073"/>
      <c r="F102" s="1136" t="s">
        <v>729</v>
      </c>
      <c r="G102" s="1137"/>
      <c r="H102" s="1138" t="s">
        <v>373</v>
      </c>
      <c r="I102" s="1139"/>
      <c r="J102" s="122"/>
      <c r="K102" s="103"/>
      <c r="L102" s="61"/>
      <c r="M102" s="117" t="str">
        <f t="shared" si="2"/>
        <v>Not applicable</v>
      </c>
      <c r="N102" s="86"/>
      <c r="O102" s="117" t="str">
        <f t="shared" si="3"/>
        <v>Not applicable, there is no public sector</v>
      </c>
      <c r="P102" s="61"/>
      <c r="Q102" s="61"/>
      <c r="R102" s="60"/>
      <c r="S102" s="60"/>
      <c r="T102" s="60"/>
      <c r="U102" s="120"/>
      <c r="V102" s="121"/>
      <c r="W102" s="70"/>
      <c r="X102" s="71"/>
      <c r="Y102" s="71"/>
      <c r="Z102" s="84"/>
      <c r="AA102" s="85"/>
      <c r="AB102" s="73"/>
    </row>
    <row r="103" spans="1:29" s="24" customFormat="1" ht="30">
      <c r="A103" s="395" t="s">
        <v>1678</v>
      </c>
      <c r="B103" s="1072" t="s">
        <v>1826</v>
      </c>
      <c r="C103" s="1072"/>
      <c r="D103" s="1072"/>
      <c r="E103" s="1073"/>
      <c r="F103" s="1136" t="s">
        <v>729</v>
      </c>
      <c r="G103" s="1137"/>
      <c r="H103" s="1138" t="s">
        <v>731</v>
      </c>
      <c r="I103" s="1139"/>
      <c r="J103" s="122"/>
      <c r="K103" s="103"/>
      <c r="L103" s="61"/>
      <c r="M103" s="117" t="str">
        <f t="shared" si="2"/>
        <v>Ob/Gyn doctor</v>
      </c>
      <c r="N103" s="86"/>
      <c r="O103" s="117" t="str">
        <f t="shared" si="3"/>
        <v>Not applicable, there is no public sector</v>
      </c>
      <c r="P103" s="61"/>
      <c r="Q103" s="61"/>
      <c r="R103" s="60"/>
      <c r="S103" s="60"/>
      <c r="T103" s="60"/>
      <c r="U103" s="120"/>
      <c r="V103" s="121"/>
      <c r="W103" s="70"/>
      <c r="X103" s="71"/>
      <c r="Y103" s="71"/>
      <c r="Z103" s="84"/>
      <c r="AA103" s="85"/>
      <c r="AB103" s="73"/>
    </row>
    <row r="104" spans="1:29" s="24" customFormat="1" ht="30">
      <c r="A104" s="395" t="s">
        <v>1680</v>
      </c>
      <c r="B104" s="1072" t="s">
        <v>1827</v>
      </c>
      <c r="C104" s="1072"/>
      <c r="D104" s="1072"/>
      <c r="E104" s="1073"/>
      <c r="F104" s="1136" t="s">
        <v>729</v>
      </c>
      <c r="G104" s="1137"/>
      <c r="H104" s="1138" t="s">
        <v>731</v>
      </c>
      <c r="I104" s="1139"/>
      <c r="J104" s="122"/>
      <c r="K104" s="103"/>
      <c r="L104" s="61"/>
      <c r="M104" s="117" t="str">
        <f t="shared" si="2"/>
        <v>Ob/Gyn doctor</v>
      </c>
      <c r="N104" s="86"/>
      <c r="O104" s="117" t="str">
        <f t="shared" si="3"/>
        <v>Not applicable, there is no public sector</v>
      </c>
      <c r="P104" s="61"/>
      <c r="Q104" s="61"/>
      <c r="R104" s="60"/>
      <c r="S104" s="60"/>
      <c r="T104" s="60"/>
      <c r="U104" s="120"/>
      <c r="V104" s="121"/>
      <c r="W104" s="70"/>
      <c r="X104" s="71"/>
      <c r="Y104" s="71"/>
      <c r="Z104" s="84"/>
      <c r="AA104" s="85"/>
      <c r="AB104" s="73"/>
    </row>
    <row r="105" spans="1:29" s="24" customFormat="1" ht="30">
      <c r="A105" s="395" t="s">
        <v>1788</v>
      </c>
      <c r="B105" s="1072" t="s">
        <v>1828</v>
      </c>
      <c r="C105" s="1072"/>
      <c r="D105" s="1072"/>
      <c r="E105" s="1073"/>
      <c r="F105" s="1136" t="s">
        <v>729</v>
      </c>
      <c r="G105" s="1137"/>
      <c r="H105" s="1138" t="s">
        <v>463</v>
      </c>
      <c r="I105" s="1139"/>
      <c r="J105" s="122"/>
      <c r="K105" s="103"/>
      <c r="L105" s="61"/>
      <c r="M105" s="117" t="str">
        <f t="shared" si="2"/>
        <v>Nurse</v>
      </c>
      <c r="N105" s="86"/>
      <c r="O105" s="117" t="str">
        <f t="shared" si="3"/>
        <v>Not applicable, there is no public sector</v>
      </c>
      <c r="P105" s="61"/>
      <c r="Q105" s="61"/>
      <c r="R105" s="60"/>
      <c r="S105" s="60"/>
      <c r="T105" s="60"/>
      <c r="U105" s="120"/>
      <c r="V105" s="121"/>
      <c r="W105" s="70"/>
      <c r="X105" s="71"/>
      <c r="Y105" s="71"/>
      <c r="Z105" s="84"/>
      <c r="AA105" s="85"/>
      <c r="AB105" s="73"/>
    </row>
    <row r="106" spans="1:29" s="24" customFormat="1" ht="60">
      <c r="A106" s="395" t="s">
        <v>1686</v>
      </c>
      <c r="B106" s="1072" t="s">
        <v>1829</v>
      </c>
      <c r="C106" s="1072"/>
      <c r="D106" s="1072"/>
      <c r="E106" s="1073"/>
      <c r="F106" s="1136" t="s">
        <v>729</v>
      </c>
      <c r="G106" s="1137"/>
      <c r="H106" s="1138" t="s">
        <v>732</v>
      </c>
      <c r="I106" s="1139"/>
      <c r="J106" s="122"/>
      <c r="K106" s="103"/>
      <c r="L106" s="61"/>
      <c r="M106" s="117" t="str">
        <f t="shared" si="2"/>
        <v>OB/GYN doctor must prescribe and the commodity should be dispensed or sold by pharmacists in the pharmacy.</v>
      </c>
      <c r="N106" s="86"/>
      <c r="O106" s="117" t="str">
        <f t="shared" si="3"/>
        <v>Not applicable, there is no public sector</v>
      </c>
      <c r="P106" s="61"/>
      <c r="Q106" s="61"/>
      <c r="R106" s="60"/>
      <c r="S106" s="60"/>
      <c r="T106" s="60"/>
      <c r="U106" s="120"/>
      <c r="V106" s="121"/>
      <c r="W106" s="70"/>
      <c r="X106" s="71"/>
      <c r="Y106" s="71"/>
      <c r="Z106" s="84"/>
      <c r="AA106" s="85"/>
      <c r="AB106" s="73"/>
    </row>
    <row r="107" spans="1:29" s="24" customFormat="1" ht="30">
      <c r="A107" s="395" t="s">
        <v>1689</v>
      </c>
      <c r="B107" s="1072" t="s">
        <v>1830</v>
      </c>
      <c r="C107" s="1072"/>
      <c r="D107" s="1072"/>
      <c r="E107" s="1073"/>
      <c r="F107" s="1136" t="s">
        <v>729</v>
      </c>
      <c r="G107" s="1137"/>
      <c r="H107" s="1138" t="s">
        <v>375</v>
      </c>
      <c r="I107" s="1139"/>
      <c r="J107" s="122"/>
      <c r="K107" s="103"/>
      <c r="L107" s="61"/>
      <c r="M107" s="117" t="str">
        <f t="shared" si="2"/>
        <v>Doctor</v>
      </c>
      <c r="N107" s="86"/>
      <c r="O107" s="117" t="str">
        <f t="shared" si="3"/>
        <v>Not applicable, there is no public sector</v>
      </c>
      <c r="P107" s="61"/>
      <c r="Q107" s="61"/>
      <c r="R107" s="60"/>
      <c r="S107" s="60"/>
      <c r="T107" s="60"/>
      <c r="U107" s="120"/>
      <c r="V107" s="121"/>
      <c r="W107" s="70"/>
      <c r="X107" s="71"/>
      <c r="Y107" s="71"/>
      <c r="Z107" s="84"/>
      <c r="AA107" s="85"/>
      <c r="AB107" s="73"/>
    </row>
    <row r="108" spans="1:29" s="24" customFormat="1" ht="30">
      <c r="A108" s="396" t="s">
        <v>1692</v>
      </c>
      <c r="B108" s="1072" t="s">
        <v>1797</v>
      </c>
      <c r="C108" s="1072"/>
      <c r="D108" s="1072"/>
      <c r="E108" s="1073"/>
      <c r="F108" s="1136" t="s">
        <v>729</v>
      </c>
      <c r="G108" s="1137"/>
      <c r="H108" s="1140"/>
      <c r="I108" s="1142"/>
      <c r="J108" s="122"/>
      <c r="K108" s="103"/>
      <c r="L108" s="61"/>
      <c r="M108" s="117">
        <f t="shared" si="2"/>
        <v>0</v>
      </c>
      <c r="N108" s="86"/>
      <c r="O108" s="117" t="str">
        <f t="shared" si="3"/>
        <v>Not applicable, there is no public sector</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c r="A115" s="330" t="s">
        <v>1670</v>
      </c>
      <c r="B115" s="957" t="s">
        <v>1842</v>
      </c>
      <c r="C115" s="957"/>
      <c r="D115" s="958"/>
      <c r="E115" s="1095" t="s">
        <v>373</v>
      </c>
      <c r="F115" s="1095"/>
      <c r="G115" s="1095"/>
      <c r="H115" s="1095"/>
      <c r="I115" s="1096"/>
      <c r="J115" s="122"/>
      <c r="K115" s="103" t="str">
        <f>E115</f>
        <v>Not applicable</v>
      </c>
      <c r="L115" s="61"/>
      <c r="M115" s="60"/>
      <c r="N115" s="60"/>
      <c r="O115" s="60"/>
      <c r="P115" s="61"/>
      <c r="Q115" s="60"/>
      <c r="R115" s="60"/>
      <c r="S115" s="60"/>
      <c r="T115" s="60"/>
      <c r="U115" s="70"/>
      <c r="V115" s="70"/>
      <c r="W115" s="70"/>
      <c r="X115" s="71"/>
      <c r="Y115" s="71"/>
      <c r="Z115" s="99"/>
      <c r="AA115" s="85"/>
      <c r="AB115" s="73"/>
    </row>
    <row r="116" spans="1:28" s="24" customFormat="1">
      <c r="A116" s="330" t="s">
        <v>1676</v>
      </c>
      <c r="B116" s="957" t="s">
        <v>1843</v>
      </c>
      <c r="C116" s="957"/>
      <c r="D116" s="958"/>
      <c r="E116" s="1095" t="s">
        <v>373</v>
      </c>
      <c r="F116" s="1095"/>
      <c r="G116" s="1095"/>
      <c r="H116" s="1095"/>
      <c r="I116" s="1096"/>
      <c r="J116" s="122"/>
      <c r="K116" s="103" t="str">
        <f>E116</f>
        <v>Not applicable</v>
      </c>
      <c r="L116" s="61"/>
      <c r="M116" s="60"/>
      <c r="N116" s="60"/>
      <c r="O116" s="60"/>
      <c r="P116" s="61"/>
      <c r="Q116" s="60"/>
      <c r="R116" s="60"/>
      <c r="S116" s="60"/>
      <c r="T116" s="60"/>
      <c r="U116" s="70"/>
      <c r="V116" s="70"/>
      <c r="W116" s="70"/>
      <c r="X116" s="71"/>
      <c r="Y116" s="71"/>
      <c r="Z116" s="99"/>
      <c r="AA116" s="85"/>
      <c r="AB116" s="73"/>
    </row>
    <row r="117" spans="1:28" s="24" customForma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90">
      <c r="A118" s="183"/>
      <c r="B118" s="957" t="s">
        <v>1845</v>
      </c>
      <c r="C118" s="957"/>
      <c r="D118" s="958"/>
      <c r="E118" s="960" t="s">
        <v>733</v>
      </c>
      <c r="F118" s="960"/>
      <c r="G118" s="960"/>
      <c r="H118" s="960"/>
      <c r="I118" s="961"/>
      <c r="J118" s="122"/>
      <c r="K118" s="103" t="str">
        <f>E118</f>
        <v>Not applicable because there are no public-sector facilities, all health care facilities are private. There is an universal health coverage program which covers family planning counselling. IUD, Implant and permanent methods of contraception services are charged based on fee for service established by the facility providing the service.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347</v>
      </c>
      <c r="I120" s="1018"/>
      <c r="J120" s="91"/>
      <c r="K120" s="103"/>
      <c r="L120" s="61"/>
      <c r="M120" s="86" t="str">
        <f t="shared" ref="M120:M131" si="4">H120</f>
        <v>No</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347</v>
      </c>
      <c r="I121" s="1018"/>
      <c r="J121" s="91"/>
      <c r="K121" s="103"/>
      <c r="L121" s="61"/>
      <c r="M121" s="86" t="str">
        <f t="shared" si="4"/>
        <v>No</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347</v>
      </c>
      <c r="I122" s="1018"/>
      <c r="J122" s="91"/>
      <c r="K122" s="103"/>
      <c r="L122" s="61"/>
      <c r="M122" s="86" t="str">
        <f t="shared" si="4"/>
        <v>No</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347</v>
      </c>
      <c r="I123" s="1018"/>
      <c r="J123" s="91"/>
      <c r="K123" s="103"/>
      <c r="L123" s="61"/>
      <c r="M123" s="86" t="str">
        <f t="shared" si="4"/>
        <v>No</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347</v>
      </c>
      <c r="I124" s="1018"/>
      <c r="J124" s="91"/>
      <c r="K124" s="103"/>
      <c r="L124" s="61"/>
      <c r="M124" s="86" t="str">
        <f t="shared" si="4"/>
        <v>No</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347</v>
      </c>
      <c r="I125" s="1018"/>
      <c r="J125" s="91"/>
      <c r="K125" s="103"/>
      <c r="L125" s="61"/>
      <c r="M125" s="86" t="str">
        <f t="shared" si="4"/>
        <v>No</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347</v>
      </c>
      <c r="I126" s="1018"/>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347</v>
      </c>
      <c r="I127" s="1018"/>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2011</v>
      </c>
      <c r="I131" s="1057"/>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734</v>
      </c>
      <c r="F132" s="969"/>
      <c r="G132" s="969"/>
      <c r="H132" s="969"/>
      <c r="I132" s="970"/>
      <c r="J132" s="91"/>
      <c r="K132" s="125" t="str">
        <f>E132</f>
        <v>Insurance company lists</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c r="F133" s="1044"/>
      <c r="G133" s="1044"/>
      <c r="H133" s="1044"/>
      <c r="I133" s="1045"/>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2006</v>
      </c>
      <c r="I135" s="1108"/>
      <c r="J135" s="91"/>
      <c r="K135" s="103"/>
      <c r="L135" s="61"/>
      <c r="M135" s="61">
        <f>H135</f>
        <v>2006</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347</v>
      </c>
      <c r="I138" s="1018"/>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373</v>
      </c>
      <c r="H143" s="969"/>
      <c r="I143" s="970"/>
      <c r="J143" s="81"/>
      <c r="K143" s="103"/>
      <c r="L143" s="61" t="str">
        <f t="shared" ref="L143:L153" si="5">G143</f>
        <v>Not applicable</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373</v>
      </c>
      <c r="H144" s="969"/>
      <c r="I144" s="970"/>
      <c r="J144" s="81"/>
      <c r="K144" s="103"/>
      <c r="L144" s="61" t="str">
        <f t="shared" si="5"/>
        <v>Not applicable</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373</v>
      </c>
      <c r="H145" s="969"/>
      <c r="I145" s="970"/>
      <c r="J145" s="81"/>
      <c r="K145" s="103"/>
      <c r="L145" s="61" t="str">
        <f t="shared" si="5"/>
        <v>Not applicable</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373</v>
      </c>
      <c r="H146" s="969"/>
      <c r="I146" s="970"/>
      <c r="J146" s="81"/>
      <c r="K146" s="103"/>
      <c r="L146" s="61" t="str">
        <f t="shared" si="5"/>
        <v>Not applicable</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373</v>
      </c>
      <c r="H147" s="969"/>
      <c r="I147" s="970"/>
      <c r="J147" s="81"/>
      <c r="K147" s="103"/>
      <c r="L147" s="61" t="str">
        <f t="shared" si="5"/>
        <v>Not applicable</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373</v>
      </c>
      <c r="H148" s="969"/>
      <c r="I148" s="970"/>
      <c r="J148" s="81"/>
      <c r="K148" s="103"/>
      <c r="L148" s="61" t="str">
        <f t="shared" si="5"/>
        <v>Not applicable</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373</v>
      </c>
      <c r="H149" s="969"/>
      <c r="I149" s="970"/>
      <c r="J149" s="81"/>
      <c r="K149" s="103"/>
      <c r="L149" s="61" t="str">
        <f t="shared" si="5"/>
        <v>Not applicable</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373</v>
      </c>
      <c r="H150" s="969"/>
      <c r="I150" s="970"/>
      <c r="J150" s="81"/>
      <c r="K150" s="103"/>
      <c r="L150" s="61" t="str">
        <f t="shared" si="5"/>
        <v>Not applicable</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373</v>
      </c>
      <c r="H151" s="969"/>
      <c r="I151" s="970"/>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735</v>
      </c>
      <c r="H152" s="969"/>
      <c r="I152" s="970"/>
      <c r="J152" s="81"/>
      <c r="K152" s="103"/>
      <c r="L152" s="61" t="str">
        <f t="shared" si="5"/>
        <v>Not applicable- there is no public sector</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735</v>
      </c>
      <c r="H153" s="969"/>
      <c r="I153" s="970"/>
      <c r="J153" s="81"/>
      <c r="K153" s="103"/>
      <c r="L153" s="61" t="str">
        <f t="shared" si="5"/>
        <v>Not applicable- there is no public sector</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373</v>
      </c>
      <c r="H155" s="969"/>
      <c r="I155" s="970"/>
      <c r="J155" s="81"/>
      <c r="K155" s="103"/>
      <c r="L155" s="61" t="str">
        <f>G155</f>
        <v>Not applicable</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373</v>
      </c>
      <c r="H156" s="969"/>
      <c r="I156" s="970"/>
      <c r="J156" s="81"/>
      <c r="K156" s="67"/>
      <c r="L156" s="61" t="str">
        <f>G156</f>
        <v>Not applicable</v>
      </c>
      <c r="M156" s="60"/>
      <c r="N156" s="60"/>
      <c r="O156" s="60"/>
      <c r="P156" s="61"/>
      <c r="Q156" s="60"/>
      <c r="R156" s="60"/>
      <c r="S156" s="60"/>
      <c r="T156" s="60"/>
      <c r="U156" s="70"/>
      <c r="V156" s="70"/>
      <c r="W156" s="70"/>
      <c r="X156" s="71"/>
      <c r="Y156" s="71"/>
      <c r="Z156" s="99"/>
      <c r="AA156" s="85"/>
      <c r="AB156" s="128"/>
    </row>
    <row r="157" spans="1:28" s="24" customFormat="1" ht="41.25" customHeight="1" thickBot="1">
      <c r="A157" s="245" t="s">
        <v>1875</v>
      </c>
      <c r="B157" s="977" t="s">
        <v>1876</v>
      </c>
      <c r="C157" s="977"/>
      <c r="D157" s="977"/>
      <c r="E157" s="977"/>
      <c r="F157" s="977"/>
      <c r="G157" s="1104"/>
      <c r="H157" s="1105"/>
      <c r="I157" s="1106"/>
      <c r="J157" s="81"/>
      <c r="K157" s="103"/>
      <c r="L157" s="61">
        <f>G157</f>
        <v>0</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887" priority="22">
      <formula>$G$92="Don't know"</formula>
    </cfRule>
    <cfRule type="expression" dxfId="886" priority="23">
      <formula>$G$92="no"</formula>
    </cfRule>
  </conditionalFormatting>
  <conditionalFormatting sqref="G96:I96">
    <cfRule type="expression" dxfId="885" priority="20">
      <formula>$G$95="Don't know"</formula>
    </cfRule>
    <cfRule type="expression" dxfId="884" priority="21">
      <formula>$G$95="No"</formula>
    </cfRule>
  </conditionalFormatting>
  <conditionalFormatting sqref="G98:I98">
    <cfRule type="expression" dxfId="883" priority="18">
      <formula>$G$97="Don't know"</formula>
    </cfRule>
    <cfRule type="expression" dxfId="882" priority="19">
      <formula>$G$97="No"</formula>
    </cfRule>
  </conditionalFormatting>
  <conditionalFormatting sqref="G88:I91">
    <cfRule type="expression" dxfId="881" priority="16">
      <formula>$I$86="Don't know"</formula>
    </cfRule>
    <cfRule type="expression" dxfId="880" priority="17">
      <formula>$I$86="No"</formula>
    </cfRule>
  </conditionalFormatting>
  <conditionalFormatting sqref="F111:I111">
    <cfRule type="expression" dxfId="879" priority="12">
      <formula>$E$111="Don't know"</formula>
    </cfRule>
    <cfRule type="expression" dxfId="878" priority="15">
      <formula>$E$111="No"</formula>
    </cfRule>
  </conditionalFormatting>
  <conditionalFormatting sqref="F112:I112">
    <cfRule type="expression" dxfId="877" priority="11">
      <formula>$E$112="Don't know"</formula>
    </cfRule>
    <cfRule type="expression" dxfId="876" priority="14">
      <formula>$E$112="No"</formula>
    </cfRule>
  </conditionalFormatting>
  <conditionalFormatting sqref="F113:I113">
    <cfRule type="expression" dxfId="875" priority="10">
      <formula>$E$113="Don't know"</formula>
    </cfRule>
    <cfRule type="expression" dxfId="874" priority="13">
      <formula>$E$113="No"</formula>
    </cfRule>
  </conditionalFormatting>
  <conditionalFormatting sqref="G15:I15">
    <cfRule type="expression" dxfId="873" priority="7">
      <formula>$E$15="Not applicable"</formula>
    </cfRule>
    <cfRule type="expression" dxfId="872" priority="8">
      <formula>$E$15="Don't know"</formula>
    </cfRule>
    <cfRule type="expression" dxfId="871" priority="9">
      <formula>$E$15="No"</formula>
    </cfRule>
  </conditionalFormatting>
  <conditionalFormatting sqref="G16:I23">
    <cfRule type="expression" dxfId="870" priority="4">
      <formula>$E16="Not applicable"</formula>
    </cfRule>
    <cfRule type="expression" dxfId="869" priority="5">
      <formula>$E16="Don't know"</formula>
    </cfRule>
    <cfRule type="expression" dxfId="868" priority="6">
      <formula>$E16="No"</formula>
    </cfRule>
  </conditionalFormatting>
  <conditionalFormatting sqref="E15:E23 G15:I23 I24:I25 E13:I13">
    <cfRule type="expression" dxfId="867" priority="3">
      <formula>$I$12="Don't know"</formula>
    </cfRule>
  </conditionalFormatting>
  <conditionalFormatting sqref="E15:E23 G15:I23 I24:I25 E13:I13">
    <cfRule type="expression" dxfId="866" priority="2">
      <formula>$I$12="Not applicable"</formula>
    </cfRule>
  </conditionalFormatting>
  <conditionalFormatting sqref="E15:E23 G15:I23 I24:I25 E13:I13">
    <cfRule type="expression" dxfId="865"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1400-000000000000}">
      <formula1>"Yes, No, Don't know"</formula1>
    </dataValidation>
    <dataValidation type="list" allowBlank="1" showInputMessage="1" showErrorMessage="1" error="Please choose from the dropdown list." sqref="I24" xr:uid="{00000000-0002-0000-14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14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1400-000003000000}">
      <formula1>"Yes, No, Don't know"</formula1>
    </dataValidation>
    <dataValidation type="list" allowBlank="1" showErrorMessage="1" error="Please choose from the dropdown list." sqref="I41" xr:uid="{00000000-0002-0000-1400-000004000000}">
      <formula1>"Yes, No, Don't know"</formula1>
    </dataValidation>
    <dataValidation type="list" allowBlank="1" showInputMessage="1" showErrorMessage="1" error="Please choose from the dropdown list." sqref="G63 H136:H139 I25" xr:uid="{00000000-0002-0000-14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1400-000006000000}">
      <formula1>"Yes, No, Don't know, Not applicable"</formula1>
    </dataValidation>
    <dataValidation type="list" allowBlank="1" showInputMessage="1" showErrorMessage="1" error="Please select from the dropdown list" prompt="Please select from the dropdown list" sqref="G90:I91 I111:I113" xr:uid="{00000000-0002-0000-1400-000007000000}">
      <formula1>"Yes, No, Don't know, Not applicable"</formula1>
    </dataValidation>
    <dataValidation type="list" allowBlank="1" showInputMessage="1" showErrorMessage="1" error="Please select from the dropdown list" prompt="Please select from the dropdown list" sqref="E111:E113 G66:I66" xr:uid="{00000000-0002-0000-14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1400-000009000000}"/>
    <dataValidation allowBlank="1" showInputMessage="1" showErrorMessage="1" promptTitle="This will auto-calculate" prompt="It contains the following formula: Government internally generated spending (question B8a) /Total government spending (question B8c" sqref="G58" xr:uid="{00000000-0002-0000-14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1400-00000B000000}"/>
    <dataValidation type="list" allowBlank="1" showInputMessage="1" showErrorMessage="1" error="Please choose from the dropdown list." prompt="Please select from the dropdown list." sqref="G95:I95 G97:I97" xr:uid="{00000000-0002-0000-1400-00000C000000}">
      <formula1>"Yes, No, Don't know"</formula1>
    </dataValidation>
    <dataValidation allowBlank="1" showInputMessage="1" prompt="Please provide the name of the contraceptive" sqref="F83:I83" xr:uid="{00000000-0002-0000-1400-00000D000000}"/>
    <dataValidation type="list" errorStyle="warning" allowBlank="1" showInputMessage="1" prompt="Please select from the dropdown list if possible. If you cannot find a provider cadre that fits, you may write it in." sqref="F101:I108" xr:uid="{00000000-0002-0000-1400-00000E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1400-00000F000000}">
      <formula1>"Yes, No, Don't know, Not applicable"</formula1>
    </dataValidation>
    <dataValidation type="list" allowBlank="1" showInputMessage="1" showErrorMessage="1" error="Please choose from the dropdown list." prompt="Please select from the dropdown list" sqref="H120:I129" xr:uid="{00000000-0002-0000-1400-000010000000}">
      <formula1>"Yes, No, Don't know"</formula1>
    </dataValidation>
    <dataValidation type="list" allowBlank="1" showInputMessage="1" showErrorMessage="1" error="Please select from the dropdown list" prompt="Please select from the dropdown list" sqref="G28 I28" xr:uid="{00000000-0002-0000-1400-000011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43" width="11.71093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19</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c r="A13" s="326" t="s">
        <v>1670</v>
      </c>
      <c r="B13" s="957" t="s">
        <v>1671</v>
      </c>
      <c r="C13" s="957"/>
      <c r="D13" s="958"/>
      <c r="E13" s="959" t="s">
        <v>737</v>
      </c>
      <c r="F13" s="960"/>
      <c r="G13" s="960"/>
      <c r="H13" s="960"/>
      <c r="I13" s="961"/>
      <c r="J13" s="81"/>
      <c r="K13" s="104" t="str">
        <f>E13</f>
        <v>Inter-Agency Coordinating Committee on Contraceptive Security (ICC/CS)</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343</v>
      </c>
      <c r="F15" s="329" t="s">
        <v>1675</v>
      </c>
      <c r="G15" s="968" t="s">
        <v>738</v>
      </c>
      <c r="H15" s="969"/>
      <c r="I15" s="970"/>
      <c r="J15" s="81"/>
      <c r="K15" s="68"/>
      <c r="L15" s="61" t="str">
        <f t="shared" ref="L15:L23" si="0">G15</f>
        <v>Ghana Social Marketing Foundation (GSMF), DKT International</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5">
      <c r="A16" s="330" t="s">
        <v>1676</v>
      </c>
      <c r="B16" s="957" t="s">
        <v>1677</v>
      </c>
      <c r="C16" s="957"/>
      <c r="D16" s="958"/>
      <c r="E16" s="788" t="s">
        <v>343</v>
      </c>
      <c r="F16" s="331" t="s">
        <v>1675</v>
      </c>
      <c r="G16" s="968" t="s">
        <v>739</v>
      </c>
      <c r="H16" s="969"/>
      <c r="I16" s="970"/>
      <c r="J16" s="81"/>
      <c r="K16" s="68"/>
      <c r="L16" s="61" t="str">
        <f t="shared" si="0"/>
        <v>Planned Parenthood Association of Ghana (PPAG), Marie Stopes International Ghana (MSIG), Christian Health Association of Ghana</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64.5" customHeight="1">
      <c r="A17" s="330" t="s">
        <v>1678</v>
      </c>
      <c r="B17" s="957" t="s">
        <v>1679</v>
      </c>
      <c r="C17" s="957"/>
      <c r="D17" s="958"/>
      <c r="E17" s="788" t="s">
        <v>343</v>
      </c>
      <c r="F17" s="331" t="s">
        <v>1675</v>
      </c>
      <c r="G17" s="968" t="s">
        <v>740</v>
      </c>
      <c r="H17" s="969"/>
      <c r="I17" s="970"/>
      <c r="J17" s="81"/>
      <c r="K17" s="68"/>
      <c r="L17" s="61" t="str">
        <f t="shared" si="0"/>
        <v>Ghana Registered Midwives Association, Ghana Registered Nurses Association, Society of Private Medical and Dental Practitioners, Pharmaceutical Society of Ghana, Ghana Medical Association</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85.5" customHeight="1">
      <c r="A18" s="330" t="s">
        <v>1680</v>
      </c>
      <c r="B18" s="957" t="s">
        <v>1681</v>
      </c>
      <c r="C18" s="957"/>
      <c r="D18" s="958"/>
      <c r="E18" s="788" t="s">
        <v>343</v>
      </c>
      <c r="F18" s="331" t="s">
        <v>1682</v>
      </c>
      <c r="G18" s="968" t="s">
        <v>741</v>
      </c>
      <c r="H18" s="969"/>
      <c r="I18" s="970"/>
      <c r="J18" s="81"/>
      <c r="K18" s="68"/>
      <c r="L18" s="61" t="str">
        <f t="shared" si="0"/>
        <v>United States Agency for International Development (USAID), United Nations Population Fund (UNFPA), European Union (EU), DANIDA, DfID, World Health Organization (WHO), West African Health Organization (WAHO)</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 r="A19" s="330" t="s">
        <v>1683</v>
      </c>
      <c r="B19" s="957" t="s">
        <v>1684</v>
      </c>
      <c r="C19" s="957"/>
      <c r="D19" s="958"/>
      <c r="E19" s="788" t="s">
        <v>343</v>
      </c>
      <c r="F19" s="331" t="s">
        <v>1685</v>
      </c>
      <c r="G19" s="968" t="s">
        <v>742</v>
      </c>
      <c r="H19" s="969"/>
      <c r="I19" s="970"/>
      <c r="J19" s="81"/>
      <c r="K19" s="68"/>
      <c r="L19" s="61" t="str">
        <f t="shared" si="0"/>
        <v>Joint United Nations Programme on HIV/AIDS (UNAIDS), UNFPA,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105">
      <c r="A20" s="330" t="s">
        <v>1686</v>
      </c>
      <c r="B20" s="957" t="s">
        <v>1687</v>
      </c>
      <c r="C20" s="957"/>
      <c r="D20" s="958"/>
      <c r="E20" s="788" t="s">
        <v>343</v>
      </c>
      <c r="F20" s="331" t="s">
        <v>1688</v>
      </c>
      <c r="G20" s="968" t="s">
        <v>743</v>
      </c>
      <c r="H20" s="969"/>
      <c r="I20" s="970"/>
      <c r="J20" s="81"/>
      <c r="K20" s="68"/>
      <c r="L20" s="61" t="str">
        <f t="shared" si="0"/>
        <v>Procurement and Supplies, Policy, Planning, Monitoring and Evaluation (PPME) directorates, Office of the Chief Pharmacist, and the Food and Drugs Authority. Within the Ghana Health Services (GHS) there are the Stores, Supplies and Drug Management (SSDM), Family Health Division (FHD), Public Health Directorate, National AIDS Control Program.</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26.25" customHeight="1">
      <c r="A21" s="330" t="s">
        <v>1689</v>
      </c>
      <c r="B21" s="975" t="s">
        <v>1690</v>
      </c>
      <c r="C21" s="975"/>
      <c r="D21" s="975"/>
      <c r="E21" s="788" t="s">
        <v>343</v>
      </c>
      <c r="F21" s="331" t="s">
        <v>1691</v>
      </c>
      <c r="G21" s="968" t="s">
        <v>744</v>
      </c>
      <c r="H21" s="969"/>
      <c r="I21" s="970"/>
      <c r="J21" s="81"/>
      <c r="K21" s="68"/>
      <c r="L21" s="61" t="str">
        <f t="shared" si="0"/>
        <v>Central Medical Store (CMS) unit</v>
      </c>
      <c r="M21" s="60"/>
      <c r="N21" s="60"/>
      <c r="O21" s="60"/>
      <c r="P21" s="61"/>
      <c r="Q21" s="60"/>
      <c r="R21" s="61"/>
      <c r="S21" s="60"/>
      <c r="T21" s="60"/>
      <c r="U21" s="70"/>
      <c r="V21" s="70"/>
      <c r="W21" s="70"/>
      <c r="X21" s="71"/>
      <c r="Y21" s="71"/>
      <c r="Z21" s="84"/>
      <c r="AA21" s="85"/>
      <c r="AB21" s="73"/>
    </row>
    <row r="22" spans="1:135" s="24" customFormat="1" ht="30">
      <c r="A22" s="330" t="s">
        <v>1692</v>
      </c>
      <c r="B22" s="975" t="s">
        <v>1693</v>
      </c>
      <c r="C22" s="975"/>
      <c r="D22" s="975"/>
      <c r="E22" s="788" t="s">
        <v>343</v>
      </c>
      <c r="F22" s="331" t="s">
        <v>1691</v>
      </c>
      <c r="G22" s="968" t="s">
        <v>745</v>
      </c>
      <c r="H22" s="969"/>
      <c r="I22" s="970"/>
      <c r="J22" s="81"/>
      <c r="K22" s="68"/>
      <c r="L22" s="61" t="str">
        <f t="shared" si="0"/>
        <v>Ministry of Finance and Economic Planning (Health Desk Officer)</v>
      </c>
      <c r="M22" s="60"/>
      <c r="N22" s="60"/>
      <c r="O22" s="60"/>
      <c r="P22" s="61"/>
      <c r="Q22" s="60"/>
      <c r="R22" s="61"/>
      <c r="S22" s="60"/>
      <c r="T22" s="60"/>
      <c r="U22" s="70"/>
      <c r="V22" s="70"/>
      <c r="W22" s="70"/>
      <c r="X22" s="71"/>
      <c r="Y22" s="71"/>
      <c r="Z22" s="84"/>
      <c r="AA22" s="85"/>
      <c r="AB22" s="73"/>
    </row>
    <row r="23" spans="1:135" s="27" customFormat="1" ht="45">
      <c r="A23" s="330" t="s">
        <v>1694</v>
      </c>
      <c r="B23" s="975" t="s">
        <v>1695</v>
      </c>
      <c r="C23" s="975"/>
      <c r="D23" s="975"/>
      <c r="E23" s="788" t="s">
        <v>343</v>
      </c>
      <c r="F23" s="331" t="s">
        <v>1691</v>
      </c>
      <c r="G23" s="968" t="s">
        <v>746</v>
      </c>
      <c r="H23" s="969"/>
      <c r="I23" s="970"/>
      <c r="J23" s="81"/>
      <c r="K23" s="68"/>
      <c r="L23" s="61" t="str">
        <f t="shared" si="0"/>
        <v>USAID | DELIVER PROJECT, Ghana Systems for Health, Population Council; Health Keepers Network (HKN)</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416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343</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343</v>
      </c>
      <c r="F26" s="332" t="s">
        <v>1702</v>
      </c>
      <c r="G26" s="43" t="s">
        <v>747</v>
      </c>
      <c r="H26" s="333" t="s">
        <v>1703</v>
      </c>
      <c r="I26" s="57" t="s">
        <v>748</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5751682</v>
      </c>
      <c r="I29" s="996"/>
      <c r="J29" s="97"/>
      <c r="K29" s="67"/>
      <c r="L29" s="61"/>
      <c r="M29" s="336">
        <f>H29</f>
        <v>5751682</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452</v>
      </c>
      <c r="H30" s="337" t="s">
        <v>1713</v>
      </c>
      <c r="I30" s="490" t="s">
        <v>453</v>
      </c>
      <c r="J30" s="97"/>
      <c r="K30" s="67"/>
      <c r="L30" s="61"/>
      <c r="M30" s="60"/>
      <c r="N30" s="98"/>
      <c r="O30" s="60"/>
      <c r="P30" s="60"/>
      <c r="Q30" s="60"/>
      <c r="R30" s="60"/>
      <c r="S30" s="60"/>
      <c r="T30" s="60"/>
      <c r="U30" s="70"/>
      <c r="V30" s="70"/>
      <c r="W30" s="70"/>
      <c r="X30" s="71"/>
      <c r="Y30" s="71"/>
      <c r="Z30" s="99"/>
      <c r="AA30" s="85"/>
      <c r="AB30" s="73"/>
    </row>
    <row r="31" spans="1:135" s="24" customFormat="1" ht="45">
      <c r="A31" s="338" t="s">
        <v>1670</v>
      </c>
      <c r="B31" s="971" t="s">
        <v>1714</v>
      </c>
      <c r="C31" s="971"/>
      <c r="D31" s="971"/>
      <c r="E31" s="971"/>
      <c r="F31" s="971"/>
      <c r="G31" s="1204" t="s">
        <v>749</v>
      </c>
      <c r="H31" s="1205"/>
      <c r="I31" s="1206"/>
      <c r="J31" s="97"/>
      <c r="K31" s="67"/>
      <c r="L31" s="61" t="str">
        <f>G31</f>
        <v>GHS, PPAG, MSIG, National Population Council (NPC), Ghana AIDS Commission (GAC), DKT, HKN, MOH, USAID | DELIVER PROJECT</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347</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347</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0</v>
      </c>
      <c r="G37" s="48" t="s">
        <v>406</v>
      </c>
      <c r="H37" s="49" t="s">
        <v>750</v>
      </c>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t="s">
        <v>406</v>
      </c>
      <c r="H38" s="49" t="s">
        <v>751</v>
      </c>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347</v>
      </c>
      <c r="F44" s="498">
        <v>0</v>
      </c>
      <c r="G44" s="53" t="s">
        <v>406</v>
      </c>
      <c r="H44" s="54" t="s">
        <v>752</v>
      </c>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343</v>
      </c>
      <c r="F46" s="47">
        <v>2385158</v>
      </c>
      <c r="G46" s="53" t="s">
        <v>406</v>
      </c>
      <c r="H46" s="49" t="s">
        <v>752</v>
      </c>
      <c r="I46" s="50"/>
      <c r="J46" s="335"/>
      <c r="K46" s="96"/>
      <c r="L46" s="61"/>
      <c r="M46" s="60"/>
      <c r="N46" s="60"/>
      <c r="O46" s="60"/>
      <c r="P46" s="60"/>
      <c r="Q46" s="60"/>
      <c r="R46" s="60"/>
      <c r="S46" s="60"/>
      <c r="T46" s="60"/>
      <c r="U46" s="70"/>
      <c r="V46" s="70"/>
      <c r="W46" s="70"/>
      <c r="X46" s="71"/>
      <c r="Y46" s="71"/>
      <c r="Z46" s="84"/>
      <c r="AA46" s="85"/>
      <c r="AB46" s="73"/>
    </row>
    <row r="47" spans="1:28" s="24" customFormat="1" ht="22.5" customHeight="1">
      <c r="A47" s="355"/>
      <c r="B47" s="971" t="s">
        <v>1742</v>
      </c>
      <c r="C47" s="971"/>
      <c r="D47" s="972"/>
      <c r="E47" s="959" t="s">
        <v>753</v>
      </c>
      <c r="F47" s="960"/>
      <c r="G47" s="960"/>
      <c r="H47" s="960"/>
      <c r="I47" s="961"/>
      <c r="J47" s="356"/>
      <c r="K47" s="357" t="str">
        <f>E47</f>
        <v>Health Sector Budget Support</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2385158</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343</v>
      </c>
      <c r="F51" s="47">
        <v>6814736</v>
      </c>
      <c r="G51" s="53" t="s">
        <v>406</v>
      </c>
      <c r="H51" s="55" t="s">
        <v>755</v>
      </c>
      <c r="I51" s="56" t="s">
        <v>756</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754</v>
      </c>
      <c r="F52" s="1014"/>
      <c r="G52" s="1014"/>
      <c r="H52" s="1014"/>
      <c r="I52" s="1015"/>
      <c r="J52" s="29"/>
      <c r="K52" s="360" t="str">
        <f>E52</f>
        <v>USAID $2,585,471; UNFPA $2,232,356; DFID $1,996,909</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347</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6814736</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0.2592592914657495</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0</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1.5995136726960912</v>
      </c>
      <c r="H59" s="1021" t="s">
        <v>757</v>
      </c>
      <c r="I59" s="1022"/>
      <c r="J59" s="97"/>
      <c r="K59" s="103"/>
      <c r="L59" s="61"/>
      <c r="M59" s="364" t="str">
        <f>H59</f>
        <v xml:space="preserve">Quantities provided for some commodities were in excess of supply plan requirements for Jan-Dec 2014;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959" t="s">
        <v>426</v>
      </c>
      <c r="H61" s="960"/>
      <c r="I61" s="961"/>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t="s">
        <v>758</v>
      </c>
      <c r="H62" s="969"/>
      <c r="I62" s="970"/>
      <c r="J62" s="97"/>
      <c r="K62" s="96"/>
      <c r="L62" s="86" t="str">
        <f>G62</f>
        <v>Procurement and Supplies Unit</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347</v>
      </c>
      <c r="H63" s="1017"/>
      <c r="I63" s="1018"/>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c r="F64" s="1044"/>
      <c r="G64" s="1044"/>
      <c r="H64" s="1044"/>
      <c r="I64" s="1045"/>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347</v>
      </c>
      <c r="H66" s="1047"/>
      <c r="I66" s="1048"/>
      <c r="J66" s="81"/>
      <c r="K66" s="96"/>
      <c r="L66" s="61" t="str">
        <f>G66</f>
        <v>No</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c r="F67" s="1052"/>
      <c r="G67" s="1052"/>
      <c r="H67" s="1052"/>
      <c r="I67" s="1053"/>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347</v>
      </c>
      <c r="G73" s="787" t="s">
        <v>343</v>
      </c>
      <c r="H73" s="787" t="s">
        <v>347</v>
      </c>
      <c r="I73" s="46"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343</v>
      </c>
      <c r="I75" s="46" t="s">
        <v>347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347</v>
      </c>
      <c r="G78" s="787" t="s">
        <v>343</v>
      </c>
      <c r="H78" s="787" t="s">
        <v>343</v>
      </c>
      <c r="I78" s="46" t="s">
        <v>343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343</v>
      </c>
      <c r="H79" s="787" t="s">
        <v>343</v>
      </c>
      <c r="I79" s="46" t="s">
        <v>343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347</v>
      </c>
      <c r="G80" s="787" t="s">
        <v>343</v>
      </c>
      <c r="H80" s="787" t="s">
        <v>343</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343</v>
      </c>
      <c r="H81" s="787" t="s">
        <v>343</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343</v>
      </c>
      <c r="H82" s="787" t="s">
        <v>347</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180"/>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759</v>
      </c>
      <c r="H88" s="969"/>
      <c r="I88" s="970"/>
      <c r="J88" s="116"/>
      <c r="K88" s="96"/>
      <c r="L88" s="61" t="str">
        <f t="shared" ref="L88:L98" si="1">G88</f>
        <v>Ghana National Reproductive Health Commodity Security Strategy</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430</v>
      </c>
      <c r="H89" s="969"/>
      <c r="I89" s="970"/>
      <c r="J89" s="116"/>
      <c r="K89" s="96"/>
      <c r="L89" s="61" t="str">
        <f t="shared" si="1"/>
        <v>2011-2016</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670</v>
      </c>
      <c r="H93" s="1059"/>
      <c r="I93" s="1060"/>
      <c r="J93" s="382"/>
      <c r="K93" s="383"/>
      <c r="L93" s="61" t="str">
        <f t="shared" si="1"/>
        <v>All sectors</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v>0.35</v>
      </c>
      <c r="H94" s="1059"/>
      <c r="I94" s="1060"/>
      <c r="J94" s="382"/>
      <c r="K94" s="383"/>
      <c r="L94" s="61">
        <f t="shared" si="1"/>
        <v>0.35</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343</v>
      </c>
      <c r="H95" s="1070"/>
      <c r="I95" s="1071"/>
      <c r="J95" s="392"/>
      <c r="K95" s="393"/>
      <c r="L95" s="61" t="str">
        <f t="shared" si="1"/>
        <v>Yes</v>
      </c>
      <c r="M95" s="60"/>
      <c r="N95" s="60"/>
      <c r="O95" s="60"/>
      <c r="P95" s="60"/>
      <c r="Q95" s="61"/>
      <c r="R95" s="60"/>
      <c r="S95" s="61"/>
      <c r="T95" s="60"/>
      <c r="U95" s="70"/>
      <c r="V95" s="70"/>
      <c r="W95" s="70"/>
      <c r="X95" s="71"/>
      <c r="Y95" s="71"/>
      <c r="Z95" s="84"/>
      <c r="AA95" s="85"/>
      <c r="AB95" s="73"/>
    </row>
    <row r="96" spans="1:28" s="24" customFormat="1" ht="33" customHeight="1">
      <c r="A96" s="330" t="s">
        <v>1670</v>
      </c>
      <c r="B96" s="957" t="s">
        <v>1816</v>
      </c>
      <c r="C96" s="957"/>
      <c r="D96" s="957"/>
      <c r="E96" s="957"/>
      <c r="F96" s="958"/>
      <c r="G96" s="968" t="s">
        <v>760</v>
      </c>
      <c r="H96" s="969"/>
      <c r="I96" s="970"/>
      <c r="J96" s="115"/>
      <c r="K96" s="103"/>
      <c r="L96" s="61" t="str">
        <f t="shared" si="1"/>
        <v>Some methods may be provided by skilled service providers only</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60.75" thickBot="1">
      <c r="A98" s="326" t="s">
        <v>1670</v>
      </c>
      <c r="B98" s="1041" t="s">
        <v>1816</v>
      </c>
      <c r="C98" s="1041"/>
      <c r="D98" s="1041"/>
      <c r="E98" s="1041"/>
      <c r="F98" s="1042"/>
      <c r="G98" s="1043" t="s">
        <v>761</v>
      </c>
      <c r="H98" s="1044"/>
      <c r="I98" s="1045"/>
      <c r="J98" s="115"/>
      <c r="K98" s="103"/>
      <c r="L98" s="61" t="str">
        <f t="shared" si="1"/>
        <v>Inclusion of contraceptives on the Essential Medicines List and the registration policies enacted by the Food and Drug Board permit contraceptive registration and sale by brand.</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372</v>
      </c>
      <c r="G101" s="1137"/>
      <c r="H101" s="1138" t="s">
        <v>372</v>
      </c>
      <c r="I101" s="1139"/>
      <c r="J101" s="122"/>
      <c r="K101" s="103"/>
      <c r="L101" s="61"/>
      <c r="M101" s="117" t="str">
        <f t="shared" ref="M101:M108" si="2">H101</f>
        <v>Community Health Worker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436</v>
      </c>
      <c r="G102" s="1137"/>
      <c r="H102" s="1138" t="s">
        <v>436</v>
      </c>
      <c r="I102" s="1139"/>
      <c r="J102" s="122"/>
      <c r="K102" s="103"/>
      <c r="L102" s="61"/>
      <c r="M102" s="117" t="str">
        <f t="shared" si="2"/>
        <v>Auxiliary Nurse</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372</v>
      </c>
      <c r="G103" s="1137"/>
      <c r="H103" s="1138" t="s">
        <v>372</v>
      </c>
      <c r="I103" s="1139"/>
      <c r="J103" s="122"/>
      <c r="K103" s="103"/>
      <c r="L103" s="61"/>
      <c r="M103" s="117" t="str">
        <f t="shared" si="2"/>
        <v>Community Health Worker</v>
      </c>
      <c r="N103" s="86"/>
      <c r="O103" s="117" t="str">
        <f t="shared" si="3"/>
        <v>Community Health Worker</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374</v>
      </c>
      <c r="G104" s="1137"/>
      <c r="H104" s="1138" t="s">
        <v>374</v>
      </c>
      <c r="I104" s="1139"/>
      <c r="J104" s="122"/>
      <c r="K104" s="103"/>
      <c r="L104" s="61"/>
      <c r="M104" s="117" t="str">
        <f t="shared" si="2"/>
        <v>Midwife</v>
      </c>
      <c r="N104" s="86"/>
      <c r="O104" s="117" t="str">
        <f t="shared" si="3"/>
        <v>Midwife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372</v>
      </c>
      <c r="G105" s="1137"/>
      <c r="H105" s="1138" t="s">
        <v>372</v>
      </c>
      <c r="I105" s="1139"/>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372</v>
      </c>
      <c r="G106" s="1137"/>
      <c r="H106" s="1138" t="s">
        <v>372</v>
      </c>
      <c r="I106" s="1139"/>
      <c r="J106" s="122"/>
      <c r="K106" s="103"/>
      <c r="L106" s="61"/>
      <c r="M106" s="117" t="str">
        <f t="shared" si="2"/>
        <v>Community Health Worker</v>
      </c>
      <c r="N106" s="86"/>
      <c r="O106" s="117" t="str">
        <f t="shared" si="3"/>
        <v>Community Health Worker</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375</v>
      </c>
      <c r="I107" s="113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372</v>
      </c>
      <c r="G108" s="1141"/>
      <c r="H108" s="1140" t="s">
        <v>373</v>
      </c>
      <c r="I108" s="1142"/>
      <c r="J108" s="122"/>
      <c r="K108" s="103"/>
      <c r="L108" s="61"/>
      <c r="M108" s="117" t="str">
        <f t="shared" si="2"/>
        <v>Not applicable</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t="s">
        <v>2290</v>
      </c>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50.25" customHeight="1">
      <c r="A112" s="330" t="s">
        <v>1676</v>
      </c>
      <c r="B112" s="957" t="s">
        <v>1838</v>
      </c>
      <c r="C112" s="957"/>
      <c r="D112" s="957"/>
      <c r="E112" s="58" t="s">
        <v>343</v>
      </c>
      <c r="F112" s="959" t="s">
        <v>762</v>
      </c>
      <c r="G112" s="960"/>
      <c r="H112" s="1086"/>
      <c r="I112" s="46" t="s">
        <v>343</v>
      </c>
      <c r="J112" s="104"/>
      <c r="K112" s="103"/>
      <c r="L112" s="61"/>
      <c r="M112" s="60"/>
      <c r="N112" s="86"/>
      <c r="O112" s="60"/>
      <c r="P112" s="86" t="str">
        <f>F112</f>
        <v>The Ghana Education Policy limits in-school young people access to contraceptives thus limits implementation of the FP plan in school</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343</v>
      </c>
      <c r="F115" s="1095"/>
      <c r="G115" s="1095"/>
      <c r="H115" s="1095"/>
      <c r="I115" s="1096"/>
      <c r="J115" s="122"/>
      <c r="K115" s="103" t="str">
        <f>E115</f>
        <v>Yes</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347</v>
      </c>
      <c r="F117" s="1095"/>
      <c r="G117" s="1095"/>
      <c r="H117" s="1095"/>
      <c r="I117" s="1096"/>
      <c r="J117" s="122"/>
      <c r="K117" s="103" t="str">
        <f>E117</f>
        <v>No</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016" t="s">
        <v>373</v>
      </c>
      <c r="F118" s="1017"/>
      <c r="G118" s="1017"/>
      <c r="H118" s="1017"/>
      <c r="I118" s="101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2010</v>
      </c>
      <c r="I131" s="1057"/>
      <c r="J131" s="91"/>
      <c r="K131" s="103"/>
      <c r="L131" s="61"/>
      <c r="M131" s="86">
        <f t="shared" si="4"/>
        <v>2010</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763</v>
      </c>
      <c r="F132" s="969"/>
      <c r="G132" s="969"/>
      <c r="H132" s="969"/>
      <c r="I132" s="970"/>
      <c r="J132" s="91"/>
      <c r="K132" s="125" t="str">
        <f>E132</f>
        <v>Ghana Essential Medicines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c r="F133" s="1044"/>
      <c r="G133" s="1044"/>
      <c r="H133" s="1044"/>
      <c r="I133" s="1045"/>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2010</v>
      </c>
      <c r="I135" s="1108"/>
      <c r="J135" s="91"/>
      <c r="K135" s="103"/>
      <c r="L135" s="61"/>
      <c r="M135" s="61">
        <f>H135</f>
        <v>2010</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343</v>
      </c>
      <c r="I137" s="1018"/>
      <c r="J137" s="91"/>
      <c r="K137" s="103"/>
      <c r="L137" s="61"/>
      <c r="M137" s="61" t="str">
        <f>H137</f>
        <v>Yes</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347</v>
      </c>
      <c r="I138" s="1018"/>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343</v>
      </c>
      <c r="H147" s="969"/>
      <c r="I147" s="970"/>
      <c r="J147" s="81"/>
      <c r="K147" s="103"/>
      <c r="L147" s="61" t="str">
        <f t="shared" si="5"/>
        <v>Yes</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347</v>
      </c>
      <c r="H149" s="969"/>
      <c r="I149" s="970"/>
      <c r="J149" s="81"/>
      <c r="K149" s="103"/>
      <c r="L149" s="61" t="str">
        <f t="shared" si="5"/>
        <v>No</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343</v>
      </c>
      <c r="H150" s="969"/>
      <c r="I150" s="970"/>
      <c r="J150" s="81"/>
      <c r="K150" s="103"/>
      <c r="L150" s="61" t="str">
        <f t="shared" si="5"/>
        <v>Yes</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347</v>
      </c>
      <c r="H151" s="969"/>
      <c r="I151" s="970"/>
      <c r="J151" s="81"/>
      <c r="K151" s="103"/>
      <c r="L151" s="61" t="str">
        <f t="shared" si="5"/>
        <v>No</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507</v>
      </c>
      <c r="H152" s="969"/>
      <c r="I152" s="970"/>
      <c r="J152" s="81"/>
      <c r="K152" s="103"/>
      <c r="L152" s="61" t="str">
        <f t="shared" si="5"/>
        <v>01/14 - 12/14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764</v>
      </c>
      <c r="H153" s="969"/>
      <c r="I153" s="970"/>
      <c r="J153" s="81"/>
      <c r="K153" s="103"/>
      <c r="L153" s="61" t="str">
        <f t="shared" si="5"/>
        <v>Warehouse reports</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59.25" customHeight="1" thickBot="1">
      <c r="A157" s="245" t="s">
        <v>1875</v>
      </c>
      <c r="B157" s="977" t="s">
        <v>1876</v>
      </c>
      <c r="C157" s="977"/>
      <c r="D157" s="977"/>
      <c r="E157" s="977"/>
      <c r="F157" s="977"/>
      <c r="G157" s="1104" t="s">
        <v>2291</v>
      </c>
      <c r="H157" s="1105"/>
      <c r="I157" s="1106"/>
      <c r="J157" s="81"/>
      <c r="K157" s="103"/>
      <c r="L157" s="61" t="str">
        <f>G157</f>
        <v xml:space="preserve">Distribution to lowest level facilities remains a challenge; Central level stock-outs were mainly due to re-registration bottlenecks. </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864" priority="22">
      <formula>$G$92="Don't know"</formula>
    </cfRule>
    <cfRule type="expression" dxfId="863" priority="23">
      <formula>$G$92="no"</formula>
    </cfRule>
  </conditionalFormatting>
  <conditionalFormatting sqref="G96:I96">
    <cfRule type="expression" dxfId="862" priority="20">
      <formula>$G$95="Don't know"</formula>
    </cfRule>
    <cfRule type="expression" dxfId="861" priority="21">
      <formula>$G$95="No"</formula>
    </cfRule>
  </conditionalFormatting>
  <conditionalFormatting sqref="G98:I98">
    <cfRule type="expression" dxfId="860" priority="18">
      <formula>$G$97="Don't know"</formula>
    </cfRule>
    <cfRule type="expression" dxfId="859" priority="19">
      <formula>$G$97="No"</formula>
    </cfRule>
  </conditionalFormatting>
  <conditionalFormatting sqref="G88:I91">
    <cfRule type="expression" dxfId="858" priority="16">
      <formula>$I$86="Don't know"</formula>
    </cfRule>
    <cfRule type="expression" dxfId="857" priority="17">
      <formula>$I$86="No"</formula>
    </cfRule>
  </conditionalFormatting>
  <conditionalFormatting sqref="F111:I111">
    <cfRule type="expression" dxfId="856" priority="12">
      <formula>$E$111="Don't know"</formula>
    </cfRule>
    <cfRule type="expression" dxfId="855" priority="15">
      <formula>$E$111="No"</formula>
    </cfRule>
  </conditionalFormatting>
  <conditionalFormatting sqref="F112:I112">
    <cfRule type="expression" dxfId="854" priority="11">
      <formula>$E$112="Don't know"</formula>
    </cfRule>
    <cfRule type="expression" dxfId="853" priority="14">
      <formula>$E$112="No"</formula>
    </cfRule>
  </conditionalFormatting>
  <conditionalFormatting sqref="F113:I113">
    <cfRule type="expression" dxfId="852" priority="10">
      <formula>$E$113="Don't know"</formula>
    </cfRule>
    <cfRule type="expression" dxfId="851" priority="13">
      <formula>$E$113="No"</formula>
    </cfRule>
  </conditionalFormatting>
  <conditionalFormatting sqref="G15:I15">
    <cfRule type="expression" dxfId="850" priority="7">
      <formula>$E$15="Not applicable"</formula>
    </cfRule>
    <cfRule type="expression" dxfId="849" priority="8">
      <formula>$E$15="Don't know"</formula>
    </cfRule>
    <cfRule type="expression" dxfId="848" priority="9">
      <formula>$E$15="No"</formula>
    </cfRule>
  </conditionalFormatting>
  <conditionalFormatting sqref="G16:I23">
    <cfRule type="expression" dxfId="847" priority="4">
      <formula>$E16="Not applicable"</formula>
    </cfRule>
    <cfRule type="expression" dxfId="846" priority="5">
      <formula>$E16="Don't know"</formula>
    </cfRule>
    <cfRule type="expression" dxfId="845" priority="6">
      <formula>$E16="No"</formula>
    </cfRule>
  </conditionalFormatting>
  <conditionalFormatting sqref="E15:E23 G15:I23 I24:I25 E13:I13">
    <cfRule type="expression" dxfId="844" priority="3">
      <formula>$I$12="Don't know"</formula>
    </cfRule>
  </conditionalFormatting>
  <conditionalFormatting sqref="E15:E23 G15:I23 I24:I25 E13:I13">
    <cfRule type="expression" dxfId="843" priority="2">
      <formula>$I$12="Not applicable"</formula>
    </cfRule>
  </conditionalFormatting>
  <conditionalFormatting sqref="E15:E23 G15:I23 I24:I25 E13:I13">
    <cfRule type="expression" dxfId="842"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1500-000000000000}">
      <formula1>"Yes, No, Don't know"</formula1>
    </dataValidation>
    <dataValidation type="list" allowBlank="1" showInputMessage="1" showErrorMessage="1" error="Please choose from the dropdown list." sqref="I24" xr:uid="{00000000-0002-0000-15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15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1500-000003000000}">
      <formula1>"Yes, No, Don't know"</formula1>
    </dataValidation>
    <dataValidation type="list" allowBlank="1" showErrorMessage="1" error="Please choose from the dropdown list." sqref="I41" xr:uid="{00000000-0002-0000-1500-000004000000}">
      <formula1>"Yes, No, Don't know"</formula1>
    </dataValidation>
    <dataValidation type="list" allowBlank="1" showInputMessage="1" showErrorMessage="1" error="Please choose from the dropdown list." sqref="G63 H136:H139 I25" xr:uid="{00000000-0002-0000-15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1500-000006000000}">
      <formula1>"Yes, No, Don't know, Not applicable"</formula1>
    </dataValidation>
    <dataValidation type="list" allowBlank="1" showInputMessage="1" showErrorMessage="1" error="Please select from the dropdown list" prompt="Please select from the dropdown list" sqref="G90:I91 I111:I113" xr:uid="{00000000-0002-0000-1500-000007000000}">
      <formula1>"Yes, No, Don't know, Not applicable"</formula1>
    </dataValidation>
    <dataValidation type="list" allowBlank="1" showInputMessage="1" showErrorMessage="1" error="Please select from the dropdown list" prompt="Please select from the dropdown list" sqref="E111:E113 G66:I66" xr:uid="{00000000-0002-0000-15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1500-000009000000}"/>
    <dataValidation allowBlank="1" showInputMessage="1" showErrorMessage="1" promptTitle="This will auto-calculate" prompt="It contains the following formula: Government internally generated spending (question B8a) /Total government spending (question B8c" sqref="G58" xr:uid="{00000000-0002-0000-15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1500-00000B000000}"/>
    <dataValidation type="list" allowBlank="1" showInputMessage="1" showErrorMessage="1" error="Please choose from the dropdown list." prompt="Please select from the dropdown list." sqref="G95:I95 G97:I97" xr:uid="{00000000-0002-0000-1500-00000C000000}">
      <formula1>"Yes, No, Don't know"</formula1>
    </dataValidation>
    <dataValidation allowBlank="1" showInputMessage="1" prompt="Please provide the name of the contraceptive" sqref="F83:I83" xr:uid="{00000000-0002-0000-1500-00000D000000}"/>
    <dataValidation type="list" errorStyle="warning" allowBlank="1" showInputMessage="1" prompt="Please select from the dropdown list if possible. If you cannot find a provider cadre that fits, you may write it in." sqref="F101:I108" xr:uid="{00000000-0002-0000-1500-00000E000000}">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1500-00000F000000}">
      <formula1>"Yes, No, Don't know, Not applicable"</formula1>
    </dataValidation>
    <dataValidation type="list" allowBlank="1" showInputMessage="1" showErrorMessage="1" error="Please choose from the dropdown list." prompt="Please select from the dropdown list" sqref="H120:I129" xr:uid="{00000000-0002-0000-1500-000010000000}">
      <formula1>"Yes, No, Don't know"</formula1>
    </dataValidation>
    <dataValidation type="list" allowBlank="1" showInputMessage="1" showErrorMessage="1" error="Please select from the dropdown list" prompt="Please select from the dropdown list" sqref="G28 I28" xr:uid="{00000000-0002-0000-1500-000011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sheetPr>
  <dimension ref="A1:EE186"/>
  <sheetViews>
    <sheetView showGridLines="0" showRowColHeaders="0" zoomScaleNormal="100" workbookViewId="0">
      <selection activeCell="S82" sqref="S82"/>
    </sheetView>
  </sheetViews>
  <sheetFormatPr defaultColWidth="11.425781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256" width="11.42578125" style="23"/>
    <col min="257" max="257" width="6.140625" style="23" customWidth="1"/>
    <col min="258" max="258" width="3" style="23" customWidth="1"/>
    <col min="259" max="259" width="15.7109375" style="23" customWidth="1"/>
    <col min="260" max="260" width="63" style="23" customWidth="1"/>
    <col min="261" max="261" width="11.7109375" style="23" customWidth="1"/>
    <col min="262" max="263" width="19" style="23" customWidth="1"/>
    <col min="264" max="265" width="19.7109375" style="23" customWidth="1"/>
    <col min="266" max="266" width="1.28515625" style="23" customWidth="1"/>
    <col min="267" max="272" width="0" style="23" hidden="1" customWidth="1"/>
    <col min="273" max="292" width="11.7109375" style="23" customWidth="1"/>
    <col min="293" max="293" width="24.7109375" style="23" customWidth="1"/>
    <col min="294" max="296" width="11.7109375" style="23" customWidth="1"/>
    <col min="297" max="297" width="20" style="23" customWidth="1"/>
    <col min="298" max="298" width="25.85546875" style="23" customWidth="1"/>
    <col min="299" max="299" width="23.85546875" style="23" customWidth="1"/>
    <col min="300" max="300" width="14.140625" style="23" customWidth="1"/>
    <col min="301" max="326" width="11.7109375" style="23" customWidth="1"/>
    <col min="327" max="327" width="12.42578125" style="23" customWidth="1"/>
    <col min="328" max="331" width="11.7109375" style="23" customWidth="1"/>
    <col min="332" max="332" width="20.7109375" style="23" customWidth="1"/>
    <col min="333" max="333" width="11.7109375" style="23" customWidth="1"/>
    <col min="334" max="334" width="17.42578125" style="23" customWidth="1"/>
    <col min="335" max="348" width="11.7109375" style="23" customWidth="1"/>
    <col min="349" max="349" width="13.42578125" style="23" customWidth="1"/>
    <col min="350" max="364" width="11.7109375" style="23" customWidth="1"/>
    <col min="365" max="365" width="16.28515625" style="23" customWidth="1"/>
    <col min="366" max="374" width="11.7109375" style="23" customWidth="1"/>
    <col min="375" max="375" width="13.42578125" style="23" customWidth="1"/>
    <col min="376" max="376" width="11.7109375" style="23" customWidth="1"/>
    <col min="377" max="377" width="15.140625" style="23" customWidth="1"/>
    <col min="378" max="378" width="13.42578125" style="23" customWidth="1"/>
    <col min="379" max="387" width="11.7109375" style="23" customWidth="1"/>
    <col min="388" max="388" width="13.7109375" style="23" customWidth="1"/>
    <col min="389" max="389" width="12" style="23" customWidth="1"/>
    <col min="390" max="512" width="11.42578125" style="23"/>
    <col min="513" max="513" width="6.140625" style="23" customWidth="1"/>
    <col min="514" max="514" width="3" style="23" customWidth="1"/>
    <col min="515" max="515" width="15.7109375" style="23" customWidth="1"/>
    <col min="516" max="516" width="63" style="23" customWidth="1"/>
    <col min="517" max="517" width="11.7109375" style="23" customWidth="1"/>
    <col min="518" max="519" width="19" style="23" customWidth="1"/>
    <col min="520" max="521" width="19.7109375" style="23" customWidth="1"/>
    <col min="522" max="522" width="1.28515625" style="23" customWidth="1"/>
    <col min="523" max="528" width="0" style="23" hidden="1" customWidth="1"/>
    <col min="529" max="548" width="11.7109375" style="23" customWidth="1"/>
    <col min="549" max="549" width="24.7109375" style="23" customWidth="1"/>
    <col min="550" max="552" width="11.7109375" style="23" customWidth="1"/>
    <col min="553" max="553" width="20" style="23" customWidth="1"/>
    <col min="554" max="554" width="25.85546875" style="23" customWidth="1"/>
    <col min="555" max="555" width="23.85546875" style="23" customWidth="1"/>
    <col min="556" max="556" width="14.140625" style="23" customWidth="1"/>
    <col min="557" max="582" width="11.7109375" style="23" customWidth="1"/>
    <col min="583" max="583" width="12.42578125" style="23" customWidth="1"/>
    <col min="584" max="587" width="11.7109375" style="23" customWidth="1"/>
    <col min="588" max="588" width="20.7109375" style="23" customWidth="1"/>
    <col min="589" max="589" width="11.7109375" style="23" customWidth="1"/>
    <col min="590" max="590" width="17.42578125" style="23" customWidth="1"/>
    <col min="591" max="604" width="11.7109375" style="23" customWidth="1"/>
    <col min="605" max="605" width="13.42578125" style="23" customWidth="1"/>
    <col min="606" max="620" width="11.7109375" style="23" customWidth="1"/>
    <col min="621" max="621" width="16.28515625" style="23" customWidth="1"/>
    <col min="622" max="630" width="11.7109375" style="23" customWidth="1"/>
    <col min="631" max="631" width="13.42578125" style="23" customWidth="1"/>
    <col min="632" max="632" width="11.7109375" style="23" customWidth="1"/>
    <col min="633" max="633" width="15.140625" style="23" customWidth="1"/>
    <col min="634" max="634" width="13.42578125" style="23" customWidth="1"/>
    <col min="635" max="643" width="11.7109375" style="23" customWidth="1"/>
    <col min="644" max="644" width="13.7109375" style="23" customWidth="1"/>
    <col min="645" max="645" width="12" style="23" customWidth="1"/>
    <col min="646" max="768" width="11.42578125" style="23"/>
    <col min="769" max="769" width="6.140625" style="23" customWidth="1"/>
    <col min="770" max="770" width="3" style="23" customWidth="1"/>
    <col min="771" max="771" width="15.7109375" style="23" customWidth="1"/>
    <col min="772" max="772" width="63" style="23" customWidth="1"/>
    <col min="773" max="773" width="11.7109375" style="23" customWidth="1"/>
    <col min="774" max="775" width="19" style="23" customWidth="1"/>
    <col min="776" max="777" width="19.7109375" style="23" customWidth="1"/>
    <col min="778" max="778" width="1.28515625" style="23" customWidth="1"/>
    <col min="779" max="784" width="0" style="23" hidden="1" customWidth="1"/>
    <col min="785" max="804" width="11.7109375" style="23" customWidth="1"/>
    <col min="805" max="805" width="24.7109375" style="23" customWidth="1"/>
    <col min="806" max="808" width="11.7109375" style="23" customWidth="1"/>
    <col min="809" max="809" width="20" style="23" customWidth="1"/>
    <col min="810" max="810" width="25.85546875" style="23" customWidth="1"/>
    <col min="811" max="811" width="23.85546875" style="23" customWidth="1"/>
    <col min="812" max="812" width="14.140625" style="23" customWidth="1"/>
    <col min="813" max="838" width="11.7109375" style="23" customWidth="1"/>
    <col min="839" max="839" width="12.42578125" style="23" customWidth="1"/>
    <col min="840" max="843" width="11.7109375" style="23" customWidth="1"/>
    <col min="844" max="844" width="20.7109375" style="23" customWidth="1"/>
    <col min="845" max="845" width="11.7109375" style="23" customWidth="1"/>
    <col min="846" max="846" width="17.42578125" style="23" customWidth="1"/>
    <col min="847" max="860" width="11.7109375" style="23" customWidth="1"/>
    <col min="861" max="861" width="13.42578125" style="23" customWidth="1"/>
    <col min="862" max="876" width="11.7109375" style="23" customWidth="1"/>
    <col min="877" max="877" width="16.28515625" style="23" customWidth="1"/>
    <col min="878" max="886" width="11.7109375" style="23" customWidth="1"/>
    <col min="887" max="887" width="13.42578125" style="23" customWidth="1"/>
    <col min="888" max="888" width="11.7109375" style="23" customWidth="1"/>
    <col min="889" max="889" width="15.140625" style="23" customWidth="1"/>
    <col min="890" max="890" width="13.42578125" style="23" customWidth="1"/>
    <col min="891" max="899" width="11.7109375" style="23" customWidth="1"/>
    <col min="900" max="900" width="13.7109375" style="23" customWidth="1"/>
    <col min="901" max="901" width="12" style="23" customWidth="1"/>
    <col min="902" max="1024" width="11.42578125" style="23"/>
    <col min="1025" max="1025" width="6.140625" style="23" customWidth="1"/>
    <col min="1026" max="1026" width="3" style="23" customWidth="1"/>
    <col min="1027" max="1027" width="15.7109375" style="23" customWidth="1"/>
    <col min="1028" max="1028" width="63" style="23" customWidth="1"/>
    <col min="1029" max="1029" width="11.7109375" style="23" customWidth="1"/>
    <col min="1030" max="1031" width="19" style="23" customWidth="1"/>
    <col min="1032" max="1033" width="19.7109375" style="23" customWidth="1"/>
    <col min="1034" max="1034" width="1.28515625" style="23" customWidth="1"/>
    <col min="1035" max="1040" width="0" style="23" hidden="1" customWidth="1"/>
    <col min="1041" max="1060" width="11.7109375" style="23" customWidth="1"/>
    <col min="1061" max="1061" width="24.7109375" style="23" customWidth="1"/>
    <col min="1062" max="1064" width="11.7109375" style="23" customWidth="1"/>
    <col min="1065" max="1065" width="20" style="23" customWidth="1"/>
    <col min="1066" max="1066" width="25.85546875" style="23" customWidth="1"/>
    <col min="1067" max="1067" width="23.85546875" style="23" customWidth="1"/>
    <col min="1068" max="1068" width="14.140625" style="23" customWidth="1"/>
    <col min="1069" max="1094" width="11.7109375" style="23" customWidth="1"/>
    <col min="1095" max="1095" width="12.42578125" style="23" customWidth="1"/>
    <col min="1096" max="1099" width="11.7109375" style="23" customWidth="1"/>
    <col min="1100" max="1100" width="20.7109375" style="23" customWidth="1"/>
    <col min="1101" max="1101" width="11.7109375" style="23" customWidth="1"/>
    <col min="1102" max="1102" width="17.42578125" style="23" customWidth="1"/>
    <col min="1103" max="1116" width="11.7109375" style="23" customWidth="1"/>
    <col min="1117" max="1117" width="13.42578125" style="23" customWidth="1"/>
    <col min="1118" max="1132" width="11.7109375" style="23" customWidth="1"/>
    <col min="1133" max="1133" width="16.28515625" style="23" customWidth="1"/>
    <col min="1134" max="1142" width="11.7109375" style="23" customWidth="1"/>
    <col min="1143" max="1143" width="13.42578125" style="23" customWidth="1"/>
    <col min="1144" max="1144" width="11.7109375" style="23" customWidth="1"/>
    <col min="1145" max="1145" width="15.140625" style="23" customWidth="1"/>
    <col min="1146" max="1146" width="13.42578125" style="23" customWidth="1"/>
    <col min="1147" max="1155" width="11.7109375" style="23" customWidth="1"/>
    <col min="1156" max="1156" width="13.7109375" style="23" customWidth="1"/>
    <col min="1157" max="1157" width="12" style="23" customWidth="1"/>
    <col min="1158" max="1280" width="11.42578125" style="23"/>
    <col min="1281" max="1281" width="6.140625" style="23" customWidth="1"/>
    <col min="1282" max="1282" width="3" style="23" customWidth="1"/>
    <col min="1283" max="1283" width="15.7109375" style="23" customWidth="1"/>
    <col min="1284" max="1284" width="63" style="23" customWidth="1"/>
    <col min="1285" max="1285" width="11.7109375" style="23" customWidth="1"/>
    <col min="1286" max="1287" width="19" style="23" customWidth="1"/>
    <col min="1288" max="1289" width="19.7109375" style="23" customWidth="1"/>
    <col min="1290" max="1290" width="1.28515625" style="23" customWidth="1"/>
    <col min="1291" max="1296" width="0" style="23" hidden="1" customWidth="1"/>
    <col min="1297" max="1316" width="11.7109375" style="23" customWidth="1"/>
    <col min="1317" max="1317" width="24.7109375" style="23" customWidth="1"/>
    <col min="1318" max="1320" width="11.7109375" style="23" customWidth="1"/>
    <col min="1321" max="1321" width="20" style="23" customWidth="1"/>
    <col min="1322" max="1322" width="25.85546875" style="23" customWidth="1"/>
    <col min="1323" max="1323" width="23.85546875" style="23" customWidth="1"/>
    <col min="1324" max="1324" width="14.140625" style="23" customWidth="1"/>
    <col min="1325" max="1350" width="11.7109375" style="23" customWidth="1"/>
    <col min="1351" max="1351" width="12.42578125" style="23" customWidth="1"/>
    <col min="1352" max="1355" width="11.7109375" style="23" customWidth="1"/>
    <col min="1356" max="1356" width="20.7109375" style="23" customWidth="1"/>
    <col min="1357" max="1357" width="11.7109375" style="23" customWidth="1"/>
    <col min="1358" max="1358" width="17.42578125" style="23" customWidth="1"/>
    <col min="1359" max="1372" width="11.7109375" style="23" customWidth="1"/>
    <col min="1373" max="1373" width="13.42578125" style="23" customWidth="1"/>
    <col min="1374" max="1388" width="11.7109375" style="23" customWidth="1"/>
    <col min="1389" max="1389" width="16.28515625" style="23" customWidth="1"/>
    <col min="1390" max="1398" width="11.7109375" style="23" customWidth="1"/>
    <col min="1399" max="1399" width="13.42578125" style="23" customWidth="1"/>
    <col min="1400" max="1400" width="11.7109375" style="23" customWidth="1"/>
    <col min="1401" max="1401" width="15.140625" style="23" customWidth="1"/>
    <col min="1402" max="1402" width="13.42578125" style="23" customWidth="1"/>
    <col min="1403" max="1411" width="11.7109375" style="23" customWidth="1"/>
    <col min="1412" max="1412" width="13.7109375" style="23" customWidth="1"/>
    <col min="1413" max="1413" width="12" style="23" customWidth="1"/>
    <col min="1414" max="1536" width="11.42578125" style="23"/>
    <col min="1537" max="1537" width="6.140625" style="23" customWidth="1"/>
    <col min="1538" max="1538" width="3" style="23" customWidth="1"/>
    <col min="1539" max="1539" width="15.7109375" style="23" customWidth="1"/>
    <col min="1540" max="1540" width="63" style="23" customWidth="1"/>
    <col min="1541" max="1541" width="11.7109375" style="23" customWidth="1"/>
    <col min="1542" max="1543" width="19" style="23" customWidth="1"/>
    <col min="1544" max="1545" width="19.7109375" style="23" customWidth="1"/>
    <col min="1546" max="1546" width="1.28515625" style="23" customWidth="1"/>
    <col min="1547" max="1552" width="0" style="23" hidden="1" customWidth="1"/>
    <col min="1553" max="1572" width="11.7109375" style="23" customWidth="1"/>
    <col min="1573" max="1573" width="24.7109375" style="23" customWidth="1"/>
    <col min="1574" max="1576" width="11.7109375" style="23" customWidth="1"/>
    <col min="1577" max="1577" width="20" style="23" customWidth="1"/>
    <col min="1578" max="1578" width="25.85546875" style="23" customWidth="1"/>
    <col min="1579" max="1579" width="23.85546875" style="23" customWidth="1"/>
    <col min="1580" max="1580" width="14.140625" style="23" customWidth="1"/>
    <col min="1581" max="1606" width="11.7109375" style="23" customWidth="1"/>
    <col min="1607" max="1607" width="12.42578125" style="23" customWidth="1"/>
    <col min="1608" max="1611" width="11.7109375" style="23" customWidth="1"/>
    <col min="1612" max="1612" width="20.7109375" style="23" customWidth="1"/>
    <col min="1613" max="1613" width="11.7109375" style="23" customWidth="1"/>
    <col min="1614" max="1614" width="17.42578125" style="23" customWidth="1"/>
    <col min="1615" max="1628" width="11.7109375" style="23" customWidth="1"/>
    <col min="1629" max="1629" width="13.42578125" style="23" customWidth="1"/>
    <col min="1630" max="1644" width="11.7109375" style="23" customWidth="1"/>
    <col min="1645" max="1645" width="16.28515625" style="23" customWidth="1"/>
    <col min="1646" max="1654" width="11.7109375" style="23" customWidth="1"/>
    <col min="1655" max="1655" width="13.42578125" style="23" customWidth="1"/>
    <col min="1656" max="1656" width="11.7109375" style="23" customWidth="1"/>
    <col min="1657" max="1657" width="15.140625" style="23" customWidth="1"/>
    <col min="1658" max="1658" width="13.42578125" style="23" customWidth="1"/>
    <col min="1659" max="1667" width="11.7109375" style="23" customWidth="1"/>
    <col min="1668" max="1668" width="13.7109375" style="23" customWidth="1"/>
    <col min="1669" max="1669" width="12" style="23" customWidth="1"/>
    <col min="1670" max="1792" width="11.42578125" style="23"/>
    <col min="1793" max="1793" width="6.140625" style="23" customWidth="1"/>
    <col min="1794" max="1794" width="3" style="23" customWidth="1"/>
    <col min="1795" max="1795" width="15.7109375" style="23" customWidth="1"/>
    <col min="1796" max="1796" width="63" style="23" customWidth="1"/>
    <col min="1797" max="1797" width="11.7109375" style="23" customWidth="1"/>
    <col min="1798" max="1799" width="19" style="23" customWidth="1"/>
    <col min="1800" max="1801" width="19.7109375" style="23" customWidth="1"/>
    <col min="1802" max="1802" width="1.28515625" style="23" customWidth="1"/>
    <col min="1803" max="1808" width="0" style="23" hidden="1" customWidth="1"/>
    <col min="1809" max="1828" width="11.7109375" style="23" customWidth="1"/>
    <col min="1829" max="1829" width="24.7109375" style="23" customWidth="1"/>
    <col min="1830" max="1832" width="11.7109375" style="23" customWidth="1"/>
    <col min="1833" max="1833" width="20" style="23" customWidth="1"/>
    <col min="1834" max="1834" width="25.85546875" style="23" customWidth="1"/>
    <col min="1835" max="1835" width="23.85546875" style="23" customWidth="1"/>
    <col min="1836" max="1836" width="14.140625" style="23" customWidth="1"/>
    <col min="1837" max="1862" width="11.7109375" style="23" customWidth="1"/>
    <col min="1863" max="1863" width="12.42578125" style="23" customWidth="1"/>
    <col min="1864" max="1867" width="11.7109375" style="23" customWidth="1"/>
    <col min="1868" max="1868" width="20.7109375" style="23" customWidth="1"/>
    <col min="1869" max="1869" width="11.7109375" style="23" customWidth="1"/>
    <col min="1870" max="1870" width="17.42578125" style="23" customWidth="1"/>
    <col min="1871" max="1884" width="11.7109375" style="23" customWidth="1"/>
    <col min="1885" max="1885" width="13.42578125" style="23" customWidth="1"/>
    <col min="1886" max="1900" width="11.7109375" style="23" customWidth="1"/>
    <col min="1901" max="1901" width="16.28515625" style="23" customWidth="1"/>
    <col min="1902" max="1910" width="11.7109375" style="23" customWidth="1"/>
    <col min="1911" max="1911" width="13.42578125" style="23" customWidth="1"/>
    <col min="1912" max="1912" width="11.7109375" style="23" customWidth="1"/>
    <col min="1913" max="1913" width="15.140625" style="23" customWidth="1"/>
    <col min="1914" max="1914" width="13.42578125" style="23" customWidth="1"/>
    <col min="1915" max="1923" width="11.7109375" style="23" customWidth="1"/>
    <col min="1924" max="1924" width="13.7109375" style="23" customWidth="1"/>
    <col min="1925" max="1925" width="12" style="23" customWidth="1"/>
    <col min="1926" max="2048" width="11.42578125" style="23"/>
    <col min="2049" max="2049" width="6.140625" style="23" customWidth="1"/>
    <col min="2050" max="2050" width="3" style="23" customWidth="1"/>
    <col min="2051" max="2051" width="15.7109375" style="23" customWidth="1"/>
    <col min="2052" max="2052" width="63" style="23" customWidth="1"/>
    <col min="2053" max="2053" width="11.7109375" style="23" customWidth="1"/>
    <col min="2054" max="2055" width="19" style="23" customWidth="1"/>
    <col min="2056" max="2057" width="19.7109375" style="23" customWidth="1"/>
    <col min="2058" max="2058" width="1.28515625" style="23" customWidth="1"/>
    <col min="2059" max="2064" width="0" style="23" hidden="1" customWidth="1"/>
    <col min="2065" max="2084" width="11.7109375" style="23" customWidth="1"/>
    <col min="2085" max="2085" width="24.7109375" style="23" customWidth="1"/>
    <col min="2086" max="2088" width="11.7109375" style="23" customWidth="1"/>
    <col min="2089" max="2089" width="20" style="23" customWidth="1"/>
    <col min="2090" max="2090" width="25.85546875" style="23" customWidth="1"/>
    <col min="2091" max="2091" width="23.85546875" style="23" customWidth="1"/>
    <col min="2092" max="2092" width="14.140625" style="23" customWidth="1"/>
    <col min="2093" max="2118" width="11.7109375" style="23" customWidth="1"/>
    <col min="2119" max="2119" width="12.42578125" style="23" customWidth="1"/>
    <col min="2120" max="2123" width="11.7109375" style="23" customWidth="1"/>
    <col min="2124" max="2124" width="20.7109375" style="23" customWidth="1"/>
    <col min="2125" max="2125" width="11.7109375" style="23" customWidth="1"/>
    <col min="2126" max="2126" width="17.42578125" style="23" customWidth="1"/>
    <col min="2127" max="2140" width="11.7109375" style="23" customWidth="1"/>
    <col min="2141" max="2141" width="13.42578125" style="23" customWidth="1"/>
    <col min="2142" max="2156" width="11.7109375" style="23" customWidth="1"/>
    <col min="2157" max="2157" width="16.28515625" style="23" customWidth="1"/>
    <col min="2158" max="2166" width="11.7109375" style="23" customWidth="1"/>
    <col min="2167" max="2167" width="13.42578125" style="23" customWidth="1"/>
    <col min="2168" max="2168" width="11.7109375" style="23" customWidth="1"/>
    <col min="2169" max="2169" width="15.140625" style="23" customWidth="1"/>
    <col min="2170" max="2170" width="13.42578125" style="23" customWidth="1"/>
    <col min="2171" max="2179" width="11.7109375" style="23" customWidth="1"/>
    <col min="2180" max="2180" width="13.7109375" style="23" customWidth="1"/>
    <col min="2181" max="2181" width="12" style="23" customWidth="1"/>
    <col min="2182" max="2304" width="11.42578125" style="23"/>
    <col min="2305" max="2305" width="6.140625" style="23" customWidth="1"/>
    <col min="2306" max="2306" width="3" style="23" customWidth="1"/>
    <col min="2307" max="2307" width="15.7109375" style="23" customWidth="1"/>
    <col min="2308" max="2308" width="63" style="23" customWidth="1"/>
    <col min="2309" max="2309" width="11.7109375" style="23" customWidth="1"/>
    <col min="2310" max="2311" width="19" style="23" customWidth="1"/>
    <col min="2312" max="2313" width="19.7109375" style="23" customWidth="1"/>
    <col min="2314" max="2314" width="1.28515625" style="23" customWidth="1"/>
    <col min="2315" max="2320" width="0" style="23" hidden="1" customWidth="1"/>
    <col min="2321" max="2340" width="11.7109375" style="23" customWidth="1"/>
    <col min="2341" max="2341" width="24.7109375" style="23" customWidth="1"/>
    <col min="2342" max="2344" width="11.7109375" style="23" customWidth="1"/>
    <col min="2345" max="2345" width="20" style="23" customWidth="1"/>
    <col min="2346" max="2346" width="25.85546875" style="23" customWidth="1"/>
    <col min="2347" max="2347" width="23.85546875" style="23" customWidth="1"/>
    <col min="2348" max="2348" width="14.140625" style="23" customWidth="1"/>
    <col min="2349" max="2374" width="11.7109375" style="23" customWidth="1"/>
    <col min="2375" max="2375" width="12.42578125" style="23" customWidth="1"/>
    <col min="2376" max="2379" width="11.7109375" style="23" customWidth="1"/>
    <col min="2380" max="2380" width="20.7109375" style="23" customWidth="1"/>
    <col min="2381" max="2381" width="11.7109375" style="23" customWidth="1"/>
    <col min="2382" max="2382" width="17.42578125" style="23" customWidth="1"/>
    <col min="2383" max="2396" width="11.7109375" style="23" customWidth="1"/>
    <col min="2397" max="2397" width="13.42578125" style="23" customWidth="1"/>
    <col min="2398" max="2412" width="11.7109375" style="23" customWidth="1"/>
    <col min="2413" max="2413" width="16.28515625" style="23" customWidth="1"/>
    <col min="2414" max="2422" width="11.7109375" style="23" customWidth="1"/>
    <col min="2423" max="2423" width="13.42578125" style="23" customWidth="1"/>
    <col min="2424" max="2424" width="11.7109375" style="23" customWidth="1"/>
    <col min="2425" max="2425" width="15.140625" style="23" customWidth="1"/>
    <col min="2426" max="2426" width="13.42578125" style="23" customWidth="1"/>
    <col min="2427" max="2435" width="11.7109375" style="23" customWidth="1"/>
    <col min="2436" max="2436" width="13.7109375" style="23" customWidth="1"/>
    <col min="2437" max="2437" width="12" style="23" customWidth="1"/>
    <col min="2438" max="2560" width="11.42578125" style="23"/>
    <col min="2561" max="2561" width="6.140625" style="23" customWidth="1"/>
    <col min="2562" max="2562" width="3" style="23" customWidth="1"/>
    <col min="2563" max="2563" width="15.7109375" style="23" customWidth="1"/>
    <col min="2564" max="2564" width="63" style="23" customWidth="1"/>
    <col min="2565" max="2565" width="11.7109375" style="23" customWidth="1"/>
    <col min="2566" max="2567" width="19" style="23" customWidth="1"/>
    <col min="2568" max="2569" width="19.7109375" style="23" customWidth="1"/>
    <col min="2570" max="2570" width="1.28515625" style="23" customWidth="1"/>
    <col min="2571" max="2576" width="0" style="23" hidden="1" customWidth="1"/>
    <col min="2577" max="2596" width="11.7109375" style="23" customWidth="1"/>
    <col min="2597" max="2597" width="24.7109375" style="23" customWidth="1"/>
    <col min="2598" max="2600" width="11.7109375" style="23" customWidth="1"/>
    <col min="2601" max="2601" width="20" style="23" customWidth="1"/>
    <col min="2602" max="2602" width="25.85546875" style="23" customWidth="1"/>
    <col min="2603" max="2603" width="23.85546875" style="23" customWidth="1"/>
    <col min="2604" max="2604" width="14.140625" style="23" customWidth="1"/>
    <col min="2605" max="2630" width="11.7109375" style="23" customWidth="1"/>
    <col min="2631" max="2631" width="12.42578125" style="23" customWidth="1"/>
    <col min="2632" max="2635" width="11.7109375" style="23" customWidth="1"/>
    <col min="2636" max="2636" width="20.7109375" style="23" customWidth="1"/>
    <col min="2637" max="2637" width="11.7109375" style="23" customWidth="1"/>
    <col min="2638" max="2638" width="17.42578125" style="23" customWidth="1"/>
    <col min="2639" max="2652" width="11.7109375" style="23" customWidth="1"/>
    <col min="2653" max="2653" width="13.42578125" style="23" customWidth="1"/>
    <col min="2654" max="2668" width="11.7109375" style="23" customWidth="1"/>
    <col min="2669" max="2669" width="16.28515625" style="23" customWidth="1"/>
    <col min="2670" max="2678" width="11.7109375" style="23" customWidth="1"/>
    <col min="2679" max="2679" width="13.42578125" style="23" customWidth="1"/>
    <col min="2680" max="2680" width="11.7109375" style="23" customWidth="1"/>
    <col min="2681" max="2681" width="15.140625" style="23" customWidth="1"/>
    <col min="2682" max="2682" width="13.42578125" style="23" customWidth="1"/>
    <col min="2683" max="2691" width="11.7109375" style="23" customWidth="1"/>
    <col min="2692" max="2692" width="13.7109375" style="23" customWidth="1"/>
    <col min="2693" max="2693" width="12" style="23" customWidth="1"/>
    <col min="2694" max="2816" width="11.42578125" style="23"/>
    <col min="2817" max="2817" width="6.140625" style="23" customWidth="1"/>
    <col min="2818" max="2818" width="3" style="23" customWidth="1"/>
    <col min="2819" max="2819" width="15.7109375" style="23" customWidth="1"/>
    <col min="2820" max="2820" width="63" style="23" customWidth="1"/>
    <col min="2821" max="2821" width="11.7109375" style="23" customWidth="1"/>
    <col min="2822" max="2823" width="19" style="23" customWidth="1"/>
    <col min="2824" max="2825" width="19.7109375" style="23" customWidth="1"/>
    <col min="2826" max="2826" width="1.28515625" style="23" customWidth="1"/>
    <col min="2827" max="2832" width="0" style="23" hidden="1" customWidth="1"/>
    <col min="2833" max="2852" width="11.7109375" style="23" customWidth="1"/>
    <col min="2853" max="2853" width="24.7109375" style="23" customWidth="1"/>
    <col min="2854" max="2856" width="11.7109375" style="23" customWidth="1"/>
    <col min="2857" max="2857" width="20" style="23" customWidth="1"/>
    <col min="2858" max="2858" width="25.85546875" style="23" customWidth="1"/>
    <col min="2859" max="2859" width="23.85546875" style="23" customWidth="1"/>
    <col min="2860" max="2860" width="14.140625" style="23" customWidth="1"/>
    <col min="2861" max="2886" width="11.7109375" style="23" customWidth="1"/>
    <col min="2887" max="2887" width="12.42578125" style="23" customWidth="1"/>
    <col min="2888" max="2891" width="11.7109375" style="23" customWidth="1"/>
    <col min="2892" max="2892" width="20.7109375" style="23" customWidth="1"/>
    <col min="2893" max="2893" width="11.7109375" style="23" customWidth="1"/>
    <col min="2894" max="2894" width="17.42578125" style="23" customWidth="1"/>
    <col min="2895" max="2908" width="11.7109375" style="23" customWidth="1"/>
    <col min="2909" max="2909" width="13.42578125" style="23" customWidth="1"/>
    <col min="2910" max="2924" width="11.7109375" style="23" customWidth="1"/>
    <col min="2925" max="2925" width="16.28515625" style="23" customWidth="1"/>
    <col min="2926" max="2934" width="11.7109375" style="23" customWidth="1"/>
    <col min="2935" max="2935" width="13.42578125" style="23" customWidth="1"/>
    <col min="2936" max="2936" width="11.7109375" style="23" customWidth="1"/>
    <col min="2937" max="2937" width="15.140625" style="23" customWidth="1"/>
    <col min="2938" max="2938" width="13.42578125" style="23" customWidth="1"/>
    <col min="2939" max="2947" width="11.7109375" style="23" customWidth="1"/>
    <col min="2948" max="2948" width="13.7109375" style="23" customWidth="1"/>
    <col min="2949" max="2949" width="12" style="23" customWidth="1"/>
    <col min="2950" max="3072" width="11.42578125" style="23"/>
    <col min="3073" max="3073" width="6.140625" style="23" customWidth="1"/>
    <col min="3074" max="3074" width="3" style="23" customWidth="1"/>
    <col min="3075" max="3075" width="15.7109375" style="23" customWidth="1"/>
    <col min="3076" max="3076" width="63" style="23" customWidth="1"/>
    <col min="3077" max="3077" width="11.7109375" style="23" customWidth="1"/>
    <col min="3078" max="3079" width="19" style="23" customWidth="1"/>
    <col min="3080" max="3081" width="19.7109375" style="23" customWidth="1"/>
    <col min="3082" max="3082" width="1.28515625" style="23" customWidth="1"/>
    <col min="3083" max="3088" width="0" style="23" hidden="1" customWidth="1"/>
    <col min="3089" max="3108" width="11.7109375" style="23" customWidth="1"/>
    <col min="3109" max="3109" width="24.7109375" style="23" customWidth="1"/>
    <col min="3110" max="3112" width="11.7109375" style="23" customWidth="1"/>
    <col min="3113" max="3113" width="20" style="23" customWidth="1"/>
    <col min="3114" max="3114" width="25.85546875" style="23" customWidth="1"/>
    <col min="3115" max="3115" width="23.85546875" style="23" customWidth="1"/>
    <col min="3116" max="3116" width="14.140625" style="23" customWidth="1"/>
    <col min="3117" max="3142" width="11.7109375" style="23" customWidth="1"/>
    <col min="3143" max="3143" width="12.42578125" style="23" customWidth="1"/>
    <col min="3144" max="3147" width="11.7109375" style="23" customWidth="1"/>
    <col min="3148" max="3148" width="20.7109375" style="23" customWidth="1"/>
    <col min="3149" max="3149" width="11.7109375" style="23" customWidth="1"/>
    <col min="3150" max="3150" width="17.42578125" style="23" customWidth="1"/>
    <col min="3151" max="3164" width="11.7109375" style="23" customWidth="1"/>
    <col min="3165" max="3165" width="13.42578125" style="23" customWidth="1"/>
    <col min="3166" max="3180" width="11.7109375" style="23" customWidth="1"/>
    <col min="3181" max="3181" width="16.28515625" style="23" customWidth="1"/>
    <col min="3182" max="3190" width="11.7109375" style="23" customWidth="1"/>
    <col min="3191" max="3191" width="13.42578125" style="23" customWidth="1"/>
    <col min="3192" max="3192" width="11.7109375" style="23" customWidth="1"/>
    <col min="3193" max="3193" width="15.140625" style="23" customWidth="1"/>
    <col min="3194" max="3194" width="13.42578125" style="23" customWidth="1"/>
    <col min="3195" max="3203" width="11.7109375" style="23" customWidth="1"/>
    <col min="3204" max="3204" width="13.7109375" style="23" customWidth="1"/>
    <col min="3205" max="3205" width="12" style="23" customWidth="1"/>
    <col min="3206" max="3328" width="11.42578125" style="23"/>
    <col min="3329" max="3329" width="6.140625" style="23" customWidth="1"/>
    <col min="3330" max="3330" width="3" style="23" customWidth="1"/>
    <col min="3331" max="3331" width="15.7109375" style="23" customWidth="1"/>
    <col min="3332" max="3332" width="63" style="23" customWidth="1"/>
    <col min="3333" max="3333" width="11.7109375" style="23" customWidth="1"/>
    <col min="3334" max="3335" width="19" style="23" customWidth="1"/>
    <col min="3336" max="3337" width="19.7109375" style="23" customWidth="1"/>
    <col min="3338" max="3338" width="1.28515625" style="23" customWidth="1"/>
    <col min="3339" max="3344" width="0" style="23" hidden="1" customWidth="1"/>
    <col min="3345" max="3364" width="11.7109375" style="23" customWidth="1"/>
    <col min="3365" max="3365" width="24.7109375" style="23" customWidth="1"/>
    <col min="3366" max="3368" width="11.7109375" style="23" customWidth="1"/>
    <col min="3369" max="3369" width="20" style="23" customWidth="1"/>
    <col min="3370" max="3370" width="25.85546875" style="23" customWidth="1"/>
    <col min="3371" max="3371" width="23.85546875" style="23" customWidth="1"/>
    <col min="3372" max="3372" width="14.140625" style="23" customWidth="1"/>
    <col min="3373" max="3398" width="11.7109375" style="23" customWidth="1"/>
    <col min="3399" max="3399" width="12.42578125" style="23" customWidth="1"/>
    <col min="3400" max="3403" width="11.7109375" style="23" customWidth="1"/>
    <col min="3404" max="3404" width="20.7109375" style="23" customWidth="1"/>
    <col min="3405" max="3405" width="11.7109375" style="23" customWidth="1"/>
    <col min="3406" max="3406" width="17.42578125" style="23" customWidth="1"/>
    <col min="3407" max="3420" width="11.7109375" style="23" customWidth="1"/>
    <col min="3421" max="3421" width="13.42578125" style="23" customWidth="1"/>
    <col min="3422" max="3436" width="11.7109375" style="23" customWidth="1"/>
    <col min="3437" max="3437" width="16.28515625" style="23" customWidth="1"/>
    <col min="3438" max="3446" width="11.7109375" style="23" customWidth="1"/>
    <col min="3447" max="3447" width="13.42578125" style="23" customWidth="1"/>
    <col min="3448" max="3448" width="11.7109375" style="23" customWidth="1"/>
    <col min="3449" max="3449" width="15.140625" style="23" customWidth="1"/>
    <col min="3450" max="3450" width="13.42578125" style="23" customWidth="1"/>
    <col min="3451" max="3459" width="11.7109375" style="23" customWidth="1"/>
    <col min="3460" max="3460" width="13.7109375" style="23" customWidth="1"/>
    <col min="3461" max="3461" width="12" style="23" customWidth="1"/>
    <col min="3462" max="3584" width="11.42578125" style="23"/>
    <col min="3585" max="3585" width="6.140625" style="23" customWidth="1"/>
    <col min="3586" max="3586" width="3" style="23" customWidth="1"/>
    <col min="3587" max="3587" width="15.7109375" style="23" customWidth="1"/>
    <col min="3588" max="3588" width="63" style="23" customWidth="1"/>
    <col min="3589" max="3589" width="11.7109375" style="23" customWidth="1"/>
    <col min="3590" max="3591" width="19" style="23" customWidth="1"/>
    <col min="3592" max="3593" width="19.7109375" style="23" customWidth="1"/>
    <col min="3594" max="3594" width="1.28515625" style="23" customWidth="1"/>
    <col min="3595" max="3600" width="0" style="23" hidden="1" customWidth="1"/>
    <col min="3601" max="3620" width="11.7109375" style="23" customWidth="1"/>
    <col min="3621" max="3621" width="24.7109375" style="23" customWidth="1"/>
    <col min="3622" max="3624" width="11.7109375" style="23" customWidth="1"/>
    <col min="3625" max="3625" width="20" style="23" customWidth="1"/>
    <col min="3626" max="3626" width="25.85546875" style="23" customWidth="1"/>
    <col min="3627" max="3627" width="23.85546875" style="23" customWidth="1"/>
    <col min="3628" max="3628" width="14.140625" style="23" customWidth="1"/>
    <col min="3629" max="3654" width="11.7109375" style="23" customWidth="1"/>
    <col min="3655" max="3655" width="12.42578125" style="23" customWidth="1"/>
    <col min="3656" max="3659" width="11.7109375" style="23" customWidth="1"/>
    <col min="3660" max="3660" width="20.7109375" style="23" customWidth="1"/>
    <col min="3661" max="3661" width="11.7109375" style="23" customWidth="1"/>
    <col min="3662" max="3662" width="17.42578125" style="23" customWidth="1"/>
    <col min="3663" max="3676" width="11.7109375" style="23" customWidth="1"/>
    <col min="3677" max="3677" width="13.42578125" style="23" customWidth="1"/>
    <col min="3678" max="3692" width="11.7109375" style="23" customWidth="1"/>
    <col min="3693" max="3693" width="16.28515625" style="23" customWidth="1"/>
    <col min="3694" max="3702" width="11.7109375" style="23" customWidth="1"/>
    <col min="3703" max="3703" width="13.42578125" style="23" customWidth="1"/>
    <col min="3704" max="3704" width="11.7109375" style="23" customWidth="1"/>
    <col min="3705" max="3705" width="15.140625" style="23" customWidth="1"/>
    <col min="3706" max="3706" width="13.42578125" style="23" customWidth="1"/>
    <col min="3707" max="3715" width="11.7109375" style="23" customWidth="1"/>
    <col min="3716" max="3716" width="13.7109375" style="23" customWidth="1"/>
    <col min="3717" max="3717" width="12" style="23" customWidth="1"/>
    <col min="3718" max="3840" width="11.42578125" style="23"/>
    <col min="3841" max="3841" width="6.140625" style="23" customWidth="1"/>
    <col min="3842" max="3842" width="3" style="23" customWidth="1"/>
    <col min="3843" max="3843" width="15.7109375" style="23" customWidth="1"/>
    <col min="3844" max="3844" width="63" style="23" customWidth="1"/>
    <col min="3845" max="3845" width="11.7109375" style="23" customWidth="1"/>
    <col min="3846" max="3847" width="19" style="23" customWidth="1"/>
    <col min="3848" max="3849" width="19.7109375" style="23" customWidth="1"/>
    <col min="3850" max="3850" width="1.28515625" style="23" customWidth="1"/>
    <col min="3851" max="3856" width="0" style="23" hidden="1" customWidth="1"/>
    <col min="3857" max="3876" width="11.7109375" style="23" customWidth="1"/>
    <col min="3877" max="3877" width="24.7109375" style="23" customWidth="1"/>
    <col min="3878" max="3880" width="11.7109375" style="23" customWidth="1"/>
    <col min="3881" max="3881" width="20" style="23" customWidth="1"/>
    <col min="3882" max="3882" width="25.85546875" style="23" customWidth="1"/>
    <col min="3883" max="3883" width="23.85546875" style="23" customWidth="1"/>
    <col min="3884" max="3884" width="14.140625" style="23" customWidth="1"/>
    <col min="3885" max="3910" width="11.7109375" style="23" customWidth="1"/>
    <col min="3911" max="3911" width="12.42578125" style="23" customWidth="1"/>
    <col min="3912" max="3915" width="11.7109375" style="23" customWidth="1"/>
    <col min="3916" max="3916" width="20.7109375" style="23" customWidth="1"/>
    <col min="3917" max="3917" width="11.7109375" style="23" customWidth="1"/>
    <col min="3918" max="3918" width="17.42578125" style="23" customWidth="1"/>
    <col min="3919" max="3932" width="11.7109375" style="23" customWidth="1"/>
    <col min="3933" max="3933" width="13.42578125" style="23" customWidth="1"/>
    <col min="3934" max="3948" width="11.7109375" style="23" customWidth="1"/>
    <col min="3949" max="3949" width="16.28515625" style="23" customWidth="1"/>
    <col min="3950" max="3958" width="11.7109375" style="23" customWidth="1"/>
    <col min="3959" max="3959" width="13.42578125" style="23" customWidth="1"/>
    <col min="3960" max="3960" width="11.7109375" style="23" customWidth="1"/>
    <col min="3961" max="3961" width="15.140625" style="23" customWidth="1"/>
    <col min="3962" max="3962" width="13.42578125" style="23" customWidth="1"/>
    <col min="3963" max="3971" width="11.7109375" style="23" customWidth="1"/>
    <col min="3972" max="3972" width="13.7109375" style="23" customWidth="1"/>
    <col min="3973" max="3973" width="12" style="23" customWidth="1"/>
    <col min="3974" max="4096" width="11.42578125" style="23"/>
    <col min="4097" max="4097" width="6.140625" style="23" customWidth="1"/>
    <col min="4098" max="4098" width="3" style="23" customWidth="1"/>
    <col min="4099" max="4099" width="15.7109375" style="23" customWidth="1"/>
    <col min="4100" max="4100" width="63" style="23" customWidth="1"/>
    <col min="4101" max="4101" width="11.7109375" style="23" customWidth="1"/>
    <col min="4102" max="4103" width="19" style="23" customWidth="1"/>
    <col min="4104" max="4105" width="19.7109375" style="23" customWidth="1"/>
    <col min="4106" max="4106" width="1.28515625" style="23" customWidth="1"/>
    <col min="4107" max="4112" width="0" style="23" hidden="1" customWidth="1"/>
    <col min="4113" max="4132" width="11.7109375" style="23" customWidth="1"/>
    <col min="4133" max="4133" width="24.7109375" style="23" customWidth="1"/>
    <col min="4134" max="4136" width="11.7109375" style="23" customWidth="1"/>
    <col min="4137" max="4137" width="20" style="23" customWidth="1"/>
    <col min="4138" max="4138" width="25.85546875" style="23" customWidth="1"/>
    <col min="4139" max="4139" width="23.85546875" style="23" customWidth="1"/>
    <col min="4140" max="4140" width="14.140625" style="23" customWidth="1"/>
    <col min="4141" max="4166" width="11.7109375" style="23" customWidth="1"/>
    <col min="4167" max="4167" width="12.42578125" style="23" customWidth="1"/>
    <col min="4168" max="4171" width="11.7109375" style="23" customWidth="1"/>
    <col min="4172" max="4172" width="20.7109375" style="23" customWidth="1"/>
    <col min="4173" max="4173" width="11.7109375" style="23" customWidth="1"/>
    <col min="4174" max="4174" width="17.42578125" style="23" customWidth="1"/>
    <col min="4175" max="4188" width="11.7109375" style="23" customWidth="1"/>
    <col min="4189" max="4189" width="13.42578125" style="23" customWidth="1"/>
    <col min="4190" max="4204" width="11.7109375" style="23" customWidth="1"/>
    <col min="4205" max="4205" width="16.28515625" style="23" customWidth="1"/>
    <col min="4206" max="4214" width="11.7109375" style="23" customWidth="1"/>
    <col min="4215" max="4215" width="13.42578125" style="23" customWidth="1"/>
    <col min="4216" max="4216" width="11.7109375" style="23" customWidth="1"/>
    <col min="4217" max="4217" width="15.140625" style="23" customWidth="1"/>
    <col min="4218" max="4218" width="13.42578125" style="23" customWidth="1"/>
    <col min="4219" max="4227" width="11.7109375" style="23" customWidth="1"/>
    <col min="4228" max="4228" width="13.7109375" style="23" customWidth="1"/>
    <col min="4229" max="4229" width="12" style="23" customWidth="1"/>
    <col min="4230" max="4352" width="11.42578125" style="23"/>
    <col min="4353" max="4353" width="6.140625" style="23" customWidth="1"/>
    <col min="4354" max="4354" width="3" style="23" customWidth="1"/>
    <col min="4355" max="4355" width="15.7109375" style="23" customWidth="1"/>
    <col min="4356" max="4356" width="63" style="23" customWidth="1"/>
    <col min="4357" max="4357" width="11.7109375" style="23" customWidth="1"/>
    <col min="4358" max="4359" width="19" style="23" customWidth="1"/>
    <col min="4360" max="4361" width="19.7109375" style="23" customWidth="1"/>
    <col min="4362" max="4362" width="1.28515625" style="23" customWidth="1"/>
    <col min="4363" max="4368" width="0" style="23" hidden="1" customWidth="1"/>
    <col min="4369" max="4388" width="11.7109375" style="23" customWidth="1"/>
    <col min="4389" max="4389" width="24.7109375" style="23" customWidth="1"/>
    <col min="4390" max="4392" width="11.7109375" style="23" customWidth="1"/>
    <col min="4393" max="4393" width="20" style="23" customWidth="1"/>
    <col min="4394" max="4394" width="25.85546875" style="23" customWidth="1"/>
    <col min="4395" max="4395" width="23.85546875" style="23" customWidth="1"/>
    <col min="4396" max="4396" width="14.140625" style="23" customWidth="1"/>
    <col min="4397" max="4422" width="11.7109375" style="23" customWidth="1"/>
    <col min="4423" max="4423" width="12.42578125" style="23" customWidth="1"/>
    <col min="4424" max="4427" width="11.7109375" style="23" customWidth="1"/>
    <col min="4428" max="4428" width="20.7109375" style="23" customWidth="1"/>
    <col min="4429" max="4429" width="11.7109375" style="23" customWidth="1"/>
    <col min="4430" max="4430" width="17.42578125" style="23" customWidth="1"/>
    <col min="4431" max="4444" width="11.7109375" style="23" customWidth="1"/>
    <col min="4445" max="4445" width="13.42578125" style="23" customWidth="1"/>
    <col min="4446" max="4460" width="11.7109375" style="23" customWidth="1"/>
    <col min="4461" max="4461" width="16.28515625" style="23" customWidth="1"/>
    <col min="4462" max="4470" width="11.7109375" style="23" customWidth="1"/>
    <col min="4471" max="4471" width="13.42578125" style="23" customWidth="1"/>
    <col min="4472" max="4472" width="11.7109375" style="23" customWidth="1"/>
    <col min="4473" max="4473" width="15.140625" style="23" customWidth="1"/>
    <col min="4474" max="4474" width="13.42578125" style="23" customWidth="1"/>
    <col min="4475" max="4483" width="11.7109375" style="23" customWidth="1"/>
    <col min="4484" max="4484" width="13.7109375" style="23" customWidth="1"/>
    <col min="4485" max="4485" width="12" style="23" customWidth="1"/>
    <col min="4486" max="4608" width="11.42578125" style="23"/>
    <col min="4609" max="4609" width="6.140625" style="23" customWidth="1"/>
    <col min="4610" max="4610" width="3" style="23" customWidth="1"/>
    <col min="4611" max="4611" width="15.7109375" style="23" customWidth="1"/>
    <col min="4612" max="4612" width="63" style="23" customWidth="1"/>
    <col min="4613" max="4613" width="11.7109375" style="23" customWidth="1"/>
    <col min="4614" max="4615" width="19" style="23" customWidth="1"/>
    <col min="4616" max="4617" width="19.7109375" style="23" customWidth="1"/>
    <col min="4618" max="4618" width="1.28515625" style="23" customWidth="1"/>
    <col min="4619" max="4624" width="0" style="23" hidden="1" customWidth="1"/>
    <col min="4625" max="4644" width="11.7109375" style="23" customWidth="1"/>
    <col min="4645" max="4645" width="24.7109375" style="23" customWidth="1"/>
    <col min="4646" max="4648" width="11.7109375" style="23" customWidth="1"/>
    <col min="4649" max="4649" width="20" style="23" customWidth="1"/>
    <col min="4650" max="4650" width="25.85546875" style="23" customWidth="1"/>
    <col min="4651" max="4651" width="23.85546875" style="23" customWidth="1"/>
    <col min="4652" max="4652" width="14.140625" style="23" customWidth="1"/>
    <col min="4653" max="4678" width="11.7109375" style="23" customWidth="1"/>
    <col min="4679" max="4679" width="12.42578125" style="23" customWidth="1"/>
    <col min="4680" max="4683" width="11.7109375" style="23" customWidth="1"/>
    <col min="4684" max="4684" width="20.7109375" style="23" customWidth="1"/>
    <col min="4685" max="4685" width="11.7109375" style="23" customWidth="1"/>
    <col min="4686" max="4686" width="17.42578125" style="23" customWidth="1"/>
    <col min="4687" max="4700" width="11.7109375" style="23" customWidth="1"/>
    <col min="4701" max="4701" width="13.42578125" style="23" customWidth="1"/>
    <col min="4702" max="4716" width="11.7109375" style="23" customWidth="1"/>
    <col min="4717" max="4717" width="16.28515625" style="23" customWidth="1"/>
    <col min="4718" max="4726" width="11.7109375" style="23" customWidth="1"/>
    <col min="4727" max="4727" width="13.42578125" style="23" customWidth="1"/>
    <col min="4728" max="4728" width="11.7109375" style="23" customWidth="1"/>
    <col min="4729" max="4729" width="15.140625" style="23" customWidth="1"/>
    <col min="4730" max="4730" width="13.42578125" style="23" customWidth="1"/>
    <col min="4731" max="4739" width="11.7109375" style="23" customWidth="1"/>
    <col min="4740" max="4740" width="13.7109375" style="23" customWidth="1"/>
    <col min="4741" max="4741" width="12" style="23" customWidth="1"/>
    <col min="4742" max="4864" width="11.42578125" style="23"/>
    <col min="4865" max="4865" width="6.140625" style="23" customWidth="1"/>
    <col min="4866" max="4866" width="3" style="23" customWidth="1"/>
    <col min="4867" max="4867" width="15.7109375" style="23" customWidth="1"/>
    <col min="4868" max="4868" width="63" style="23" customWidth="1"/>
    <col min="4869" max="4869" width="11.7109375" style="23" customWidth="1"/>
    <col min="4870" max="4871" width="19" style="23" customWidth="1"/>
    <col min="4872" max="4873" width="19.7109375" style="23" customWidth="1"/>
    <col min="4874" max="4874" width="1.28515625" style="23" customWidth="1"/>
    <col min="4875" max="4880" width="0" style="23" hidden="1" customWidth="1"/>
    <col min="4881" max="4900" width="11.7109375" style="23" customWidth="1"/>
    <col min="4901" max="4901" width="24.7109375" style="23" customWidth="1"/>
    <col min="4902" max="4904" width="11.7109375" style="23" customWidth="1"/>
    <col min="4905" max="4905" width="20" style="23" customWidth="1"/>
    <col min="4906" max="4906" width="25.85546875" style="23" customWidth="1"/>
    <col min="4907" max="4907" width="23.85546875" style="23" customWidth="1"/>
    <col min="4908" max="4908" width="14.140625" style="23" customWidth="1"/>
    <col min="4909" max="4934" width="11.7109375" style="23" customWidth="1"/>
    <col min="4935" max="4935" width="12.42578125" style="23" customWidth="1"/>
    <col min="4936" max="4939" width="11.7109375" style="23" customWidth="1"/>
    <col min="4940" max="4940" width="20.7109375" style="23" customWidth="1"/>
    <col min="4941" max="4941" width="11.7109375" style="23" customWidth="1"/>
    <col min="4942" max="4942" width="17.42578125" style="23" customWidth="1"/>
    <col min="4943" max="4956" width="11.7109375" style="23" customWidth="1"/>
    <col min="4957" max="4957" width="13.42578125" style="23" customWidth="1"/>
    <col min="4958" max="4972" width="11.7109375" style="23" customWidth="1"/>
    <col min="4973" max="4973" width="16.28515625" style="23" customWidth="1"/>
    <col min="4974" max="4982" width="11.7109375" style="23" customWidth="1"/>
    <col min="4983" max="4983" width="13.42578125" style="23" customWidth="1"/>
    <col min="4984" max="4984" width="11.7109375" style="23" customWidth="1"/>
    <col min="4985" max="4985" width="15.140625" style="23" customWidth="1"/>
    <col min="4986" max="4986" width="13.42578125" style="23" customWidth="1"/>
    <col min="4987" max="4995" width="11.7109375" style="23" customWidth="1"/>
    <col min="4996" max="4996" width="13.7109375" style="23" customWidth="1"/>
    <col min="4997" max="4997" width="12" style="23" customWidth="1"/>
    <col min="4998" max="5120" width="11.42578125" style="23"/>
    <col min="5121" max="5121" width="6.140625" style="23" customWidth="1"/>
    <col min="5122" max="5122" width="3" style="23" customWidth="1"/>
    <col min="5123" max="5123" width="15.7109375" style="23" customWidth="1"/>
    <col min="5124" max="5124" width="63" style="23" customWidth="1"/>
    <col min="5125" max="5125" width="11.7109375" style="23" customWidth="1"/>
    <col min="5126" max="5127" width="19" style="23" customWidth="1"/>
    <col min="5128" max="5129" width="19.7109375" style="23" customWidth="1"/>
    <col min="5130" max="5130" width="1.28515625" style="23" customWidth="1"/>
    <col min="5131" max="5136" width="0" style="23" hidden="1" customWidth="1"/>
    <col min="5137" max="5156" width="11.7109375" style="23" customWidth="1"/>
    <col min="5157" max="5157" width="24.7109375" style="23" customWidth="1"/>
    <col min="5158" max="5160" width="11.7109375" style="23" customWidth="1"/>
    <col min="5161" max="5161" width="20" style="23" customWidth="1"/>
    <col min="5162" max="5162" width="25.85546875" style="23" customWidth="1"/>
    <col min="5163" max="5163" width="23.85546875" style="23" customWidth="1"/>
    <col min="5164" max="5164" width="14.140625" style="23" customWidth="1"/>
    <col min="5165" max="5190" width="11.7109375" style="23" customWidth="1"/>
    <col min="5191" max="5191" width="12.42578125" style="23" customWidth="1"/>
    <col min="5192" max="5195" width="11.7109375" style="23" customWidth="1"/>
    <col min="5196" max="5196" width="20.7109375" style="23" customWidth="1"/>
    <col min="5197" max="5197" width="11.7109375" style="23" customWidth="1"/>
    <col min="5198" max="5198" width="17.42578125" style="23" customWidth="1"/>
    <col min="5199" max="5212" width="11.7109375" style="23" customWidth="1"/>
    <col min="5213" max="5213" width="13.42578125" style="23" customWidth="1"/>
    <col min="5214" max="5228" width="11.7109375" style="23" customWidth="1"/>
    <col min="5229" max="5229" width="16.28515625" style="23" customWidth="1"/>
    <col min="5230" max="5238" width="11.7109375" style="23" customWidth="1"/>
    <col min="5239" max="5239" width="13.42578125" style="23" customWidth="1"/>
    <col min="5240" max="5240" width="11.7109375" style="23" customWidth="1"/>
    <col min="5241" max="5241" width="15.140625" style="23" customWidth="1"/>
    <col min="5242" max="5242" width="13.42578125" style="23" customWidth="1"/>
    <col min="5243" max="5251" width="11.7109375" style="23" customWidth="1"/>
    <col min="5252" max="5252" width="13.7109375" style="23" customWidth="1"/>
    <col min="5253" max="5253" width="12" style="23" customWidth="1"/>
    <col min="5254" max="5376" width="11.42578125" style="23"/>
    <col min="5377" max="5377" width="6.140625" style="23" customWidth="1"/>
    <col min="5378" max="5378" width="3" style="23" customWidth="1"/>
    <col min="5379" max="5379" width="15.7109375" style="23" customWidth="1"/>
    <col min="5380" max="5380" width="63" style="23" customWidth="1"/>
    <col min="5381" max="5381" width="11.7109375" style="23" customWidth="1"/>
    <col min="5382" max="5383" width="19" style="23" customWidth="1"/>
    <col min="5384" max="5385" width="19.7109375" style="23" customWidth="1"/>
    <col min="5386" max="5386" width="1.28515625" style="23" customWidth="1"/>
    <col min="5387" max="5392" width="0" style="23" hidden="1" customWidth="1"/>
    <col min="5393" max="5412" width="11.7109375" style="23" customWidth="1"/>
    <col min="5413" max="5413" width="24.7109375" style="23" customWidth="1"/>
    <col min="5414" max="5416" width="11.7109375" style="23" customWidth="1"/>
    <col min="5417" max="5417" width="20" style="23" customWidth="1"/>
    <col min="5418" max="5418" width="25.85546875" style="23" customWidth="1"/>
    <col min="5419" max="5419" width="23.85546875" style="23" customWidth="1"/>
    <col min="5420" max="5420" width="14.140625" style="23" customWidth="1"/>
    <col min="5421" max="5446" width="11.7109375" style="23" customWidth="1"/>
    <col min="5447" max="5447" width="12.42578125" style="23" customWidth="1"/>
    <col min="5448" max="5451" width="11.7109375" style="23" customWidth="1"/>
    <col min="5452" max="5452" width="20.7109375" style="23" customWidth="1"/>
    <col min="5453" max="5453" width="11.7109375" style="23" customWidth="1"/>
    <col min="5454" max="5454" width="17.42578125" style="23" customWidth="1"/>
    <col min="5455" max="5468" width="11.7109375" style="23" customWidth="1"/>
    <col min="5469" max="5469" width="13.42578125" style="23" customWidth="1"/>
    <col min="5470" max="5484" width="11.7109375" style="23" customWidth="1"/>
    <col min="5485" max="5485" width="16.28515625" style="23" customWidth="1"/>
    <col min="5486" max="5494" width="11.7109375" style="23" customWidth="1"/>
    <col min="5495" max="5495" width="13.42578125" style="23" customWidth="1"/>
    <col min="5496" max="5496" width="11.7109375" style="23" customWidth="1"/>
    <col min="5497" max="5497" width="15.140625" style="23" customWidth="1"/>
    <col min="5498" max="5498" width="13.42578125" style="23" customWidth="1"/>
    <col min="5499" max="5507" width="11.7109375" style="23" customWidth="1"/>
    <col min="5508" max="5508" width="13.7109375" style="23" customWidth="1"/>
    <col min="5509" max="5509" width="12" style="23" customWidth="1"/>
    <col min="5510" max="5632" width="11.42578125" style="23"/>
    <col min="5633" max="5633" width="6.140625" style="23" customWidth="1"/>
    <col min="5634" max="5634" width="3" style="23" customWidth="1"/>
    <col min="5635" max="5635" width="15.7109375" style="23" customWidth="1"/>
    <col min="5636" max="5636" width="63" style="23" customWidth="1"/>
    <col min="5637" max="5637" width="11.7109375" style="23" customWidth="1"/>
    <col min="5638" max="5639" width="19" style="23" customWidth="1"/>
    <col min="5640" max="5641" width="19.7109375" style="23" customWidth="1"/>
    <col min="5642" max="5642" width="1.28515625" style="23" customWidth="1"/>
    <col min="5643" max="5648" width="0" style="23" hidden="1" customWidth="1"/>
    <col min="5649" max="5668" width="11.7109375" style="23" customWidth="1"/>
    <col min="5669" max="5669" width="24.7109375" style="23" customWidth="1"/>
    <col min="5670" max="5672" width="11.7109375" style="23" customWidth="1"/>
    <col min="5673" max="5673" width="20" style="23" customWidth="1"/>
    <col min="5674" max="5674" width="25.85546875" style="23" customWidth="1"/>
    <col min="5675" max="5675" width="23.85546875" style="23" customWidth="1"/>
    <col min="5676" max="5676" width="14.140625" style="23" customWidth="1"/>
    <col min="5677" max="5702" width="11.7109375" style="23" customWidth="1"/>
    <col min="5703" max="5703" width="12.42578125" style="23" customWidth="1"/>
    <col min="5704" max="5707" width="11.7109375" style="23" customWidth="1"/>
    <col min="5708" max="5708" width="20.7109375" style="23" customWidth="1"/>
    <col min="5709" max="5709" width="11.7109375" style="23" customWidth="1"/>
    <col min="5710" max="5710" width="17.42578125" style="23" customWidth="1"/>
    <col min="5711" max="5724" width="11.7109375" style="23" customWidth="1"/>
    <col min="5725" max="5725" width="13.42578125" style="23" customWidth="1"/>
    <col min="5726" max="5740" width="11.7109375" style="23" customWidth="1"/>
    <col min="5741" max="5741" width="16.28515625" style="23" customWidth="1"/>
    <col min="5742" max="5750" width="11.7109375" style="23" customWidth="1"/>
    <col min="5751" max="5751" width="13.42578125" style="23" customWidth="1"/>
    <col min="5752" max="5752" width="11.7109375" style="23" customWidth="1"/>
    <col min="5753" max="5753" width="15.140625" style="23" customWidth="1"/>
    <col min="5754" max="5754" width="13.42578125" style="23" customWidth="1"/>
    <col min="5755" max="5763" width="11.7109375" style="23" customWidth="1"/>
    <col min="5764" max="5764" width="13.7109375" style="23" customWidth="1"/>
    <col min="5765" max="5765" width="12" style="23" customWidth="1"/>
    <col min="5766" max="5888" width="11.42578125" style="23"/>
    <col min="5889" max="5889" width="6.140625" style="23" customWidth="1"/>
    <col min="5890" max="5890" width="3" style="23" customWidth="1"/>
    <col min="5891" max="5891" width="15.7109375" style="23" customWidth="1"/>
    <col min="5892" max="5892" width="63" style="23" customWidth="1"/>
    <col min="5893" max="5893" width="11.7109375" style="23" customWidth="1"/>
    <col min="5894" max="5895" width="19" style="23" customWidth="1"/>
    <col min="5896" max="5897" width="19.7109375" style="23" customWidth="1"/>
    <col min="5898" max="5898" width="1.28515625" style="23" customWidth="1"/>
    <col min="5899" max="5904" width="0" style="23" hidden="1" customWidth="1"/>
    <col min="5905" max="5924" width="11.7109375" style="23" customWidth="1"/>
    <col min="5925" max="5925" width="24.7109375" style="23" customWidth="1"/>
    <col min="5926" max="5928" width="11.7109375" style="23" customWidth="1"/>
    <col min="5929" max="5929" width="20" style="23" customWidth="1"/>
    <col min="5930" max="5930" width="25.85546875" style="23" customWidth="1"/>
    <col min="5931" max="5931" width="23.85546875" style="23" customWidth="1"/>
    <col min="5932" max="5932" width="14.140625" style="23" customWidth="1"/>
    <col min="5933" max="5958" width="11.7109375" style="23" customWidth="1"/>
    <col min="5959" max="5959" width="12.42578125" style="23" customWidth="1"/>
    <col min="5960" max="5963" width="11.7109375" style="23" customWidth="1"/>
    <col min="5964" max="5964" width="20.7109375" style="23" customWidth="1"/>
    <col min="5965" max="5965" width="11.7109375" style="23" customWidth="1"/>
    <col min="5966" max="5966" width="17.42578125" style="23" customWidth="1"/>
    <col min="5967" max="5980" width="11.7109375" style="23" customWidth="1"/>
    <col min="5981" max="5981" width="13.42578125" style="23" customWidth="1"/>
    <col min="5982" max="5996" width="11.7109375" style="23" customWidth="1"/>
    <col min="5997" max="5997" width="16.28515625" style="23" customWidth="1"/>
    <col min="5998" max="6006" width="11.7109375" style="23" customWidth="1"/>
    <col min="6007" max="6007" width="13.42578125" style="23" customWidth="1"/>
    <col min="6008" max="6008" width="11.7109375" style="23" customWidth="1"/>
    <col min="6009" max="6009" width="15.140625" style="23" customWidth="1"/>
    <col min="6010" max="6010" width="13.42578125" style="23" customWidth="1"/>
    <col min="6011" max="6019" width="11.7109375" style="23" customWidth="1"/>
    <col min="6020" max="6020" width="13.7109375" style="23" customWidth="1"/>
    <col min="6021" max="6021" width="12" style="23" customWidth="1"/>
    <col min="6022" max="6144" width="11.42578125" style="23"/>
    <col min="6145" max="6145" width="6.140625" style="23" customWidth="1"/>
    <col min="6146" max="6146" width="3" style="23" customWidth="1"/>
    <col min="6147" max="6147" width="15.7109375" style="23" customWidth="1"/>
    <col min="6148" max="6148" width="63" style="23" customWidth="1"/>
    <col min="6149" max="6149" width="11.7109375" style="23" customWidth="1"/>
    <col min="6150" max="6151" width="19" style="23" customWidth="1"/>
    <col min="6152" max="6153" width="19.7109375" style="23" customWidth="1"/>
    <col min="6154" max="6154" width="1.28515625" style="23" customWidth="1"/>
    <col min="6155" max="6160" width="0" style="23" hidden="1" customWidth="1"/>
    <col min="6161" max="6180" width="11.7109375" style="23" customWidth="1"/>
    <col min="6181" max="6181" width="24.7109375" style="23" customWidth="1"/>
    <col min="6182" max="6184" width="11.7109375" style="23" customWidth="1"/>
    <col min="6185" max="6185" width="20" style="23" customWidth="1"/>
    <col min="6186" max="6186" width="25.85546875" style="23" customWidth="1"/>
    <col min="6187" max="6187" width="23.85546875" style="23" customWidth="1"/>
    <col min="6188" max="6188" width="14.140625" style="23" customWidth="1"/>
    <col min="6189" max="6214" width="11.7109375" style="23" customWidth="1"/>
    <col min="6215" max="6215" width="12.42578125" style="23" customWidth="1"/>
    <col min="6216" max="6219" width="11.7109375" style="23" customWidth="1"/>
    <col min="6220" max="6220" width="20.7109375" style="23" customWidth="1"/>
    <col min="6221" max="6221" width="11.7109375" style="23" customWidth="1"/>
    <col min="6222" max="6222" width="17.42578125" style="23" customWidth="1"/>
    <col min="6223" max="6236" width="11.7109375" style="23" customWidth="1"/>
    <col min="6237" max="6237" width="13.42578125" style="23" customWidth="1"/>
    <col min="6238" max="6252" width="11.7109375" style="23" customWidth="1"/>
    <col min="6253" max="6253" width="16.28515625" style="23" customWidth="1"/>
    <col min="6254" max="6262" width="11.7109375" style="23" customWidth="1"/>
    <col min="6263" max="6263" width="13.42578125" style="23" customWidth="1"/>
    <col min="6264" max="6264" width="11.7109375" style="23" customWidth="1"/>
    <col min="6265" max="6265" width="15.140625" style="23" customWidth="1"/>
    <col min="6266" max="6266" width="13.42578125" style="23" customWidth="1"/>
    <col min="6267" max="6275" width="11.7109375" style="23" customWidth="1"/>
    <col min="6276" max="6276" width="13.7109375" style="23" customWidth="1"/>
    <col min="6277" max="6277" width="12" style="23" customWidth="1"/>
    <col min="6278" max="6400" width="11.42578125" style="23"/>
    <col min="6401" max="6401" width="6.140625" style="23" customWidth="1"/>
    <col min="6402" max="6402" width="3" style="23" customWidth="1"/>
    <col min="6403" max="6403" width="15.7109375" style="23" customWidth="1"/>
    <col min="6404" max="6404" width="63" style="23" customWidth="1"/>
    <col min="6405" max="6405" width="11.7109375" style="23" customWidth="1"/>
    <col min="6406" max="6407" width="19" style="23" customWidth="1"/>
    <col min="6408" max="6409" width="19.7109375" style="23" customWidth="1"/>
    <col min="6410" max="6410" width="1.28515625" style="23" customWidth="1"/>
    <col min="6411" max="6416" width="0" style="23" hidden="1" customWidth="1"/>
    <col min="6417" max="6436" width="11.7109375" style="23" customWidth="1"/>
    <col min="6437" max="6437" width="24.7109375" style="23" customWidth="1"/>
    <col min="6438" max="6440" width="11.7109375" style="23" customWidth="1"/>
    <col min="6441" max="6441" width="20" style="23" customWidth="1"/>
    <col min="6442" max="6442" width="25.85546875" style="23" customWidth="1"/>
    <col min="6443" max="6443" width="23.85546875" style="23" customWidth="1"/>
    <col min="6444" max="6444" width="14.140625" style="23" customWidth="1"/>
    <col min="6445" max="6470" width="11.7109375" style="23" customWidth="1"/>
    <col min="6471" max="6471" width="12.42578125" style="23" customWidth="1"/>
    <col min="6472" max="6475" width="11.7109375" style="23" customWidth="1"/>
    <col min="6476" max="6476" width="20.7109375" style="23" customWidth="1"/>
    <col min="6477" max="6477" width="11.7109375" style="23" customWidth="1"/>
    <col min="6478" max="6478" width="17.42578125" style="23" customWidth="1"/>
    <col min="6479" max="6492" width="11.7109375" style="23" customWidth="1"/>
    <col min="6493" max="6493" width="13.42578125" style="23" customWidth="1"/>
    <col min="6494" max="6508" width="11.7109375" style="23" customWidth="1"/>
    <col min="6509" max="6509" width="16.28515625" style="23" customWidth="1"/>
    <col min="6510" max="6518" width="11.7109375" style="23" customWidth="1"/>
    <col min="6519" max="6519" width="13.42578125" style="23" customWidth="1"/>
    <col min="6520" max="6520" width="11.7109375" style="23" customWidth="1"/>
    <col min="6521" max="6521" width="15.140625" style="23" customWidth="1"/>
    <col min="6522" max="6522" width="13.42578125" style="23" customWidth="1"/>
    <col min="6523" max="6531" width="11.7109375" style="23" customWidth="1"/>
    <col min="6532" max="6532" width="13.7109375" style="23" customWidth="1"/>
    <col min="6533" max="6533" width="12" style="23" customWidth="1"/>
    <col min="6534" max="6656" width="11.42578125" style="23"/>
    <col min="6657" max="6657" width="6.140625" style="23" customWidth="1"/>
    <col min="6658" max="6658" width="3" style="23" customWidth="1"/>
    <col min="6659" max="6659" width="15.7109375" style="23" customWidth="1"/>
    <col min="6660" max="6660" width="63" style="23" customWidth="1"/>
    <col min="6661" max="6661" width="11.7109375" style="23" customWidth="1"/>
    <col min="6662" max="6663" width="19" style="23" customWidth="1"/>
    <col min="6664" max="6665" width="19.7109375" style="23" customWidth="1"/>
    <col min="6666" max="6666" width="1.28515625" style="23" customWidth="1"/>
    <col min="6667" max="6672" width="0" style="23" hidden="1" customWidth="1"/>
    <col min="6673" max="6692" width="11.7109375" style="23" customWidth="1"/>
    <col min="6693" max="6693" width="24.7109375" style="23" customWidth="1"/>
    <col min="6694" max="6696" width="11.7109375" style="23" customWidth="1"/>
    <col min="6697" max="6697" width="20" style="23" customWidth="1"/>
    <col min="6698" max="6698" width="25.85546875" style="23" customWidth="1"/>
    <col min="6699" max="6699" width="23.85546875" style="23" customWidth="1"/>
    <col min="6700" max="6700" width="14.140625" style="23" customWidth="1"/>
    <col min="6701" max="6726" width="11.7109375" style="23" customWidth="1"/>
    <col min="6727" max="6727" width="12.42578125" style="23" customWidth="1"/>
    <col min="6728" max="6731" width="11.7109375" style="23" customWidth="1"/>
    <col min="6732" max="6732" width="20.7109375" style="23" customWidth="1"/>
    <col min="6733" max="6733" width="11.7109375" style="23" customWidth="1"/>
    <col min="6734" max="6734" width="17.42578125" style="23" customWidth="1"/>
    <col min="6735" max="6748" width="11.7109375" style="23" customWidth="1"/>
    <col min="6749" max="6749" width="13.42578125" style="23" customWidth="1"/>
    <col min="6750" max="6764" width="11.7109375" style="23" customWidth="1"/>
    <col min="6765" max="6765" width="16.28515625" style="23" customWidth="1"/>
    <col min="6766" max="6774" width="11.7109375" style="23" customWidth="1"/>
    <col min="6775" max="6775" width="13.42578125" style="23" customWidth="1"/>
    <col min="6776" max="6776" width="11.7109375" style="23" customWidth="1"/>
    <col min="6777" max="6777" width="15.140625" style="23" customWidth="1"/>
    <col min="6778" max="6778" width="13.42578125" style="23" customWidth="1"/>
    <col min="6779" max="6787" width="11.7109375" style="23" customWidth="1"/>
    <col min="6788" max="6788" width="13.7109375" style="23" customWidth="1"/>
    <col min="6789" max="6789" width="12" style="23" customWidth="1"/>
    <col min="6790" max="6912" width="11.42578125" style="23"/>
    <col min="6913" max="6913" width="6.140625" style="23" customWidth="1"/>
    <col min="6914" max="6914" width="3" style="23" customWidth="1"/>
    <col min="6915" max="6915" width="15.7109375" style="23" customWidth="1"/>
    <col min="6916" max="6916" width="63" style="23" customWidth="1"/>
    <col min="6917" max="6917" width="11.7109375" style="23" customWidth="1"/>
    <col min="6918" max="6919" width="19" style="23" customWidth="1"/>
    <col min="6920" max="6921" width="19.7109375" style="23" customWidth="1"/>
    <col min="6922" max="6922" width="1.28515625" style="23" customWidth="1"/>
    <col min="6923" max="6928" width="0" style="23" hidden="1" customWidth="1"/>
    <col min="6929" max="6948" width="11.7109375" style="23" customWidth="1"/>
    <col min="6949" max="6949" width="24.7109375" style="23" customWidth="1"/>
    <col min="6950" max="6952" width="11.7109375" style="23" customWidth="1"/>
    <col min="6953" max="6953" width="20" style="23" customWidth="1"/>
    <col min="6954" max="6954" width="25.85546875" style="23" customWidth="1"/>
    <col min="6955" max="6955" width="23.85546875" style="23" customWidth="1"/>
    <col min="6956" max="6956" width="14.140625" style="23" customWidth="1"/>
    <col min="6957" max="6982" width="11.7109375" style="23" customWidth="1"/>
    <col min="6983" max="6983" width="12.42578125" style="23" customWidth="1"/>
    <col min="6984" max="6987" width="11.7109375" style="23" customWidth="1"/>
    <col min="6988" max="6988" width="20.7109375" style="23" customWidth="1"/>
    <col min="6989" max="6989" width="11.7109375" style="23" customWidth="1"/>
    <col min="6990" max="6990" width="17.42578125" style="23" customWidth="1"/>
    <col min="6991" max="7004" width="11.7109375" style="23" customWidth="1"/>
    <col min="7005" max="7005" width="13.42578125" style="23" customWidth="1"/>
    <col min="7006" max="7020" width="11.7109375" style="23" customWidth="1"/>
    <col min="7021" max="7021" width="16.28515625" style="23" customWidth="1"/>
    <col min="7022" max="7030" width="11.7109375" style="23" customWidth="1"/>
    <col min="7031" max="7031" width="13.42578125" style="23" customWidth="1"/>
    <col min="7032" max="7032" width="11.7109375" style="23" customWidth="1"/>
    <col min="7033" max="7033" width="15.140625" style="23" customWidth="1"/>
    <col min="7034" max="7034" width="13.42578125" style="23" customWidth="1"/>
    <col min="7035" max="7043" width="11.7109375" style="23" customWidth="1"/>
    <col min="7044" max="7044" width="13.7109375" style="23" customWidth="1"/>
    <col min="7045" max="7045" width="12" style="23" customWidth="1"/>
    <col min="7046" max="7168" width="11.42578125" style="23"/>
    <col min="7169" max="7169" width="6.140625" style="23" customWidth="1"/>
    <col min="7170" max="7170" width="3" style="23" customWidth="1"/>
    <col min="7171" max="7171" width="15.7109375" style="23" customWidth="1"/>
    <col min="7172" max="7172" width="63" style="23" customWidth="1"/>
    <col min="7173" max="7173" width="11.7109375" style="23" customWidth="1"/>
    <col min="7174" max="7175" width="19" style="23" customWidth="1"/>
    <col min="7176" max="7177" width="19.7109375" style="23" customWidth="1"/>
    <col min="7178" max="7178" width="1.28515625" style="23" customWidth="1"/>
    <col min="7179" max="7184" width="0" style="23" hidden="1" customWidth="1"/>
    <col min="7185" max="7204" width="11.7109375" style="23" customWidth="1"/>
    <col min="7205" max="7205" width="24.7109375" style="23" customWidth="1"/>
    <col min="7206" max="7208" width="11.7109375" style="23" customWidth="1"/>
    <col min="7209" max="7209" width="20" style="23" customWidth="1"/>
    <col min="7210" max="7210" width="25.85546875" style="23" customWidth="1"/>
    <col min="7211" max="7211" width="23.85546875" style="23" customWidth="1"/>
    <col min="7212" max="7212" width="14.140625" style="23" customWidth="1"/>
    <col min="7213" max="7238" width="11.7109375" style="23" customWidth="1"/>
    <col min="7239" max="7239" width="12.42578125" style="23" customWidth="1"/>
    <col min="7240" max="7243" width="11.7109375" style="23" customWidth="1"/>
    <col min="7244" max="7244" width="20.7109375" style="23" customWidth="1"/>
    <col min="7245" max="7245" width="11.7109375" style="23" customWidth="1"/>
    <col min="7246" max="7246" width="17.42578125" style="23" customWidth="1"/>
    <col min="7247" max="7260" width="11.7109375" style="23" customWidth="1"/>
    <col min="7261" max="7261" width="13.42578125" style="23" customWidth="1"/>
    <col min="7262" max="7276" width="11.7109375" style="23" customWidth="1"/>
    <col min="7277" max="7277" width="16.28515625" style="23" customWidth="1"/>
    <col min="7278" max="7286" width="11.7109375" style="23" customWidth="1"/>
    <col min="7287" max="7287" width="13.42578125" style="23" customWidth="1"/>
    <col min="7288" max="7288" width="11.7109375" style="23" customWidth="1"/>
    <col min="7289" max="7289" width="15.140625" style="23" customWidth="1"/>
    <col min="7290" max="7290" width="13.42578125" style="23" customWidth="1"/>
    <col min="7291" max="7299" width="11.7109375" style="23" customWidth="1"/>
    <col min="7300" max="7300" width="13.7109375" style="23" customWidth="1"/>
    <col min="7301" max="7301" width="12" style="23" customWidth="1"/>
    <col min="7302" max="7424" width="11.42578125" style="23"/>
    <col min="7425" max="7425" width="6.140625" style="23" customWidth="1"/>
    <col min="7426" max="7426" width="3" style="23" customWidth="1"/>
    <col min="7427" max="7427" width="15.7109375" style="23" customWidth="1"/>
    <col min="7428" max="7428" width="63" style="23" customWidth="1"/>
    <col min="7429" max="7429" width="11.7109375" style="23" customWidth="1"/>
    <col min="7430" max="7431" width="19" style="23" customWidth="1"/>
    <col min="7432" max="7433" width="19.7109375" style="23" customWidth="1"/>
    <col min="7434" max="7434" width="1.28515625" style="23" customWidth="1"/>
    <col min="7435" max="7440" width="0" style="23" hidden="1" customWidth="1"/>
    <col min="7441" max="7460" width="11.7109375" style="23" customWidth="1"/>
    <col min="7461" max="7461" width="24.7109375" style="23" customWidth="1"/>
    <col min="7462" max="7464" width="11.7109375" style="23" customWidth="1"/>
    <col min="7465" max="7465" width="20" style="23" customWidth="1"/>
    <col min="7466" max="7466" width="25.85546875" style="23" customWidth="1"/>
    <col min="7467" max="7467" width="23.85546875" style="23" customWidth="1"/>
    <col min="7468" max="7468" width="14.140625" style="23" customWidth="1"/>
    <col min="7469" max="7494" width="11.7109375" style="23" customWidth="1"/>
    <col min="7495" max="7495" width="12.42578125" style="23" customWidth="1"/>
    <col min="7496" max="7499" width="11.7109375" style="23" customWidth="1"/>
    <col min="7500" max="7500" width="20.7109375" style="23" customWidth="1"/>
    <col min="7501" max="7501" width="11.7109375" style="23" customWidth="1"/>
    <col min="7502" max="7502" width="17.42578125" style="23" customWidth="1"/>
    <col min="7503" max="7516" width="11.7109375" style="23" customWidth="1"/>
    <col min="7517" max="7517" width="13.42578125" style="23" customWidth="1"/>
    <col min="7518" max="7532" width="11.7109375" style="23" customWidth="1"/>
    <col min="7533" max="7533" width="16.28515625" style="23" customWidth="1"/>
    <col min="7534" max="7542" width="11.7109375" style="23" customWidth="1"/>
    <col min="7543" max="7543" width="13.42578125" style="23" customWidth="1"/>
    <col min="7544" max="7544" width="11.7109375" style="23" customWidth="1"/>
    <col min="7545" max="7545" width="15.140625" style="23" customWidth="1"/>
    <col min="7546" max="7546" width="13.42578125" style="23" customWidth="1"/>
    <col min="7547" max="7555" width="11.7109375" style="23" customWidth="1"/>
    <col min="7556" max="7556" width="13.7109375" style="23" customWidth="1"/>
    <col min="7557" max="7557" width="12" style="23" customWidth="1"/>
    <col min="7558" max="7680" width="11.42578125" style="23"/>
    <col min="7681" max="7681" width="6.140625" style="23" customWidth="1"/>
    <col min="7682" max="7682" width="3" style="23" customWidth="1"/>
    <col min="7683" max="7683" width="15.7109375" style="23" customWidth="1"/>
    <col min="7684" max="7684" width="63" style="23" customWidth="1"/>
    <col min="7685" max="7685" width="11.7109375" style="23" customWidth="1"/>
    <col min="7686" max="7687" width="19" style="23" customWidth="1"/>
    <col min="7688" max="7689" width="19.7109375" style="23" customWidth="1"/>
    <col min="7690" max="7690" width="1.28515625" style="23" customWidth="1"/>
    <col min="7691" max="7696" width="0" style="23" hidden="1" customWidth="1"/>
    <col min="7697" max="7716" width="11.7109375" style="23" customWidth="1"/>
    <col min="7717" max="7717" width="24.7109375" style="23" customWidth="1"/>
    <col min="7718" max="7720" width="11.7109375" style="23" customWidth="1"/>
    <col min="7721" max="7721" width="20" style="23" customWidth="1"/>
    <col min="7722" max="7722" width="25.85546875" style="23" customWidth="1"/>
    <col min="7723" max="7723" width="23.85546875" style="23" customWidth="1"/>
    <col min="7724" max="7724" width="14.140625" style="23" customWidth="1"/>
    <col min="7725" max="7750" width="11.7109375" style="23" customWidth="1"/>
    <col min="7751" max="7751" width="12.42578125" style="23" customWidth="1"/>
    <col min="7752" max="7755" width="11.7109375" style="23" customWidth="1"/>
    <col min="7756" max="7756" width="20.7109375" style="23" customWidth="1"/>
    <col min="7757" max="7757" width="11.7109375" style="23" customWidth="1"/>
    <col min="7758" max="7758" width="17.42578125" style="23" customWidth="1"/>
    <col min="7759" max="7772" width="11.7109375" style="23" customWidth="1"/>
    <col min="7773" max="7773" width="13.42578125" style="23" customWidth="1"/>
    <col min="7774" max="7788" width="11.7109375" style="23" customWidth="1"/>
    <col min="7789" max="7789" width="16.28515625" style="23" customWidth="1"/>
    <col min="7790" max="7798" width="11.7109375" style="23" customWidth="1"/>
    <col min="7799" max="7799" width="13.42578125" style="23" customWidth="1"/>
    <col min="7800" max="7800" width="11.7109375" style="23" customWidth="1"/>
    <col min="7801" max="7801" width="15.140625" style="23" customWidth="1"/>
    <col min="7802" max="7802" width="13.42578125" style="23" customWidth="1"/>
    <col min="7803" max="7811" width="11.7109375" style="23" customWidth="1"/>
    <col min="7812" max="7812" width="13.7109375" style="23" customWidth="1"/>
    <col min="7813" max="7813" width="12" style="23" customWidth="1"/>
    <col min="7814" max="7936" width="11.42578125" style="23"/>
    <col min="7937" max="7937" width="6.140625" style="23" customWidth="1"/>
    <col min="7938" max="7938" width="3" style="23" customWidth="1"/>
    <col min="7939" max="7939" width="15.7109375" style="23" customWidth="1"/>
    <col min="7940" max="7940" width="63" style="23" customWidth="1"/>
    <col min="7941" max="7941" width="11.7109375" style="23" customWidth="1"/>
    <col min="7942" max="7943" width="19" style="23" customWidth="1"/>
    <col min="7944" max="7945" width="19.7109375" style="23" customWidth="1"/>
    <col min="7946" max="7946" width="1.28515625" style="23" customWidth="1"/>
    <col min="7947" max="7952" width="0" style="23" hidden="1" customWidth="1"/>
    <col min="7953" max="7972" width="11.7109375" style="23" customWidth="1"/>
    <col min="7973" max="7973" width="24.7109375" style="23" customWidth="1"/>
    <col min="7974" max="7976" width="11.7109375" style="23" customWidth="1"/>
    <col min="7977" max="7977" width="20" style="23" customWidth="1"/>
    <col min="7978" max="7978" width="25.85546875" style="23" customWidth="1"/>
    <col min="7979" max="7979" width="23.85546875" style="23" customWidth="1"/>
    <col min="7980" max="7980" width="14.140625" style="23" customWidth="1"/>
    <col min="7981" max="8006" width="11.7109375" style="23" customWidth="1"/>
    <col min="8007" max="8007" width="12.42578125" style="23" customWidth="1"/>
    <col min="8008" max="8011" width="11.7109375" style="23" customWidth="1"/>
    <col min="8012" max="8012" width="20.7109375" style="23" customWidth="1"/>
    <col min="8013" max="8013" width="11.7109375" style="23" customWidth="1"/>
    <col min="8014" max="8014" width="17.42578125" style="23" customWidth="1"/>
    <col min="8015" max="8028" width="11.7109375" style="23" customWidth="1"/>
    <col min="8029" max="8029" width="13.42578125" style="23" customWidth="1"/>
    <col min="8030" max="8044" width="11.7109375" style="23" customWidth="1"/>
    <col min="8045" max="8045" width="16.28515625" style="23" customWidth="1"/>
    <col min="8046" max="8054" width="11.7109375" style="23" customWidth="1"/>
    <col min="8055" max="8055" width="13.42578125" style="23" customWidth="1"/>
    <col min="8056" max="8056" width="11.7109375" style="23" customWidth="1"/>
    <col min="8057" max="8057" width="15.140625" style="23" customWidth="1"/>
    <col min="8058" max="8058" width="13.42578125" style="23" customWidth="1"/>
    <col min="8059" max="8067" width="11.7109375" style="23" customWidth="1"/>
    <col min="8068" max="8068" width="13.7109375" style="23" customWidth="1"/>
    <col min="8069" max="8069" width="12" style="23" customWidth="1"/>
    <col min="8070" max="8192" width="11.42578125" style="23"/>
    <col min="8193" max="8193" width="6.140625" style="23" customWidth="1"/>
    <col min="8194" max="8194" width="3" style="23" customWidth="1"/>
    <col min="8195" max="8195" width="15.7109375" style="23" customWidth="1"/>
    <col min="8196" max="8196" width="63" style="23" customWidth="1"/>
    <col min="8197" max="8197" width="11.7109375" style="23" customWidth="1"/>
    <col min="8198" max="8199" width="19" style="23" customWidth="1"/>
    <col min="8200" max="8201" width="19.7109375" style="23" customWidth="1"/>
    <col min="8202" max="8202" width="1.28515625" style="23" customWidth="1"/>
    <col min="8203" max="8208" width="0" style="23" hidden="1" customWidth="1"/>
    <col min="8209" max="8228" width="11.7109375" style="23" customWidth="1"/>
    <col min="8229" max="8229" width="24.7109375" style="23" customWidth="1"/>
    <col min="8230" max="8232" width="11.7109375" style="23" customWidth="1"/>
    <col min="8233" max="8233" width="20" style="23" customWidth="1"/>
    <col min="8234" max="8234" width="25.85546875" style="23" customWidth="1"/>
    <col min="8235" max="8235" width="23.85546875" style="23" customWidth="1"/>
    <col min="8236" max="8236" width="14.140625" style="23" customWidth="1"/>
    <col min="8237" max="8262" width="11.7109375" style="23" customWidth="1"/>
    <col min="8263" max="8263" width="12.42578125" style="23" customWidth="1"/>
    <col min="8264" max="8267" width="11.7109375" style="23" customWidth="1"/>
    <col min="8268" max="8268" width="20.7109375" style="23" customWidth="1"/>
    <col min="8269" max="8269" width="11.7109375" style="23" customWidth="1"/>
    <col min="8270" max="8270" width="17.42578125" style="23" customWidth="1"/>
    <col min="8271" max="8284" width="11.7109375" style="23" customWidth="1"/>
    <col min="8285" max="8285" width="13.42578125" style="23" customWidth="1"/>
    <col min="8286" max="8300" width="11.7109375" style="23" customWidth="1"/>
    <col min="8301" max="8301" width="16.28515625" style="23" customWidth="1"/>
    <col min="8302" max="8310" width="11.7109375" style="23" customWidth="1"/>
    <col min="8311" max="8311" width="13.42578125" style="23" customWidth="1"/>
    <col min="8312" max="8312" width="11.7109375" style="23" customWidth="1"/>
    <col min="8313" max="8313" width="15.140625" style="23" customWidth="1"/>
    <col min="8314" max="8314" width="13.42578125" style="23" customWidth="1"/>
    <col min="8315" max="8323" width="11.7109375" style="23" customWidth="1"/>
    <col min="8324" max="8324" width="13.7109375" style="23" customWidth="1"/>
    <col min="8325" max="8325" width="12" style="23" customWidth="1"/>
    <col min="8326" max="8448" width="11.42578125" style="23"/>
    <col min="8449" max="8449" width="6.140625" style="23" customWidth="1"/>
    <col min="8450" max="8450" width="3" style="23" customWidth="1"/>
    <col min="8451" max="8451" width="15.7109375" style="23" customWidth="1"/>
    <col min="8452" max="8452" width="63" style="23" customWidth="1"/>
    <col min="8453" max="8453" width="11.7109375" style="23" customWidth="1"/>
    <col min="8454" max="8455" width="19" style="23" customWidth="1"/>
    <col min="8456" max="8457" width="19.7109375" style="23" customWidth="1"/>
    <col min="8458" max="8458" width="1.28515625" style="23" customWidth="1"/>
    <col min="8459" max="8464" width="0" style="23" hidden="1" customWidth="1"/>
    <col min="8465" max="8484" width="11.7109375" style="23" customWidth="1"/>
    <col min="8485" max="8485" width="24.7109375" style="23" customWidth="1"/>
    <col min="8486" max="8488" width="11.7109375" style="23" customWidth="1"/>
    <col min="8489" max="8489" width="20" style="23" customWidth="1"/>
    <col min="8490" max="8490" width="25.85546875" style="23" customWidth="1"/>
    <col min="8491" max="8491" width="23.85546875" style="23" customWidth="1"/>
    <col min="8492" max="8492" width="14.140625" style="23" customWidth="1"/>
    <col min="8493" max="8518" width="11.7109375" style="23" customWidth="1"/>
    <col min="8519" max="8519" width="12.42578125" style="23" customWidth="1"/>
    <col min="8520" max="8523" width="11.7109375" style="23" customWidth="1"/>
    <col min="8524" max="8524" width="20.7109375" style="23" customWidth="1"/>
    <col min="8525" max="8525" width="11.7109375" style="23" customWidth="1"/>
    <col min="8526" max="8526" width="17.42578125" style="23" customWidth="1"/>
    <col min="8527" max="8540" width="11.7109375" style="23" customWidth="1"/>
    <col min="8541" max="8541" width="13.42578125" style="23" customWidth="1"/>
    <col min="8542" max="8556" width="11.7109375" style="23" customWidth="1"/>
    <col min="8557" max="8557" width="16.28515625" style="23" customWidth="1"/>
    <col min="8558" max="8566" width="11.7109375" style="23" customWidth="1"/>
    <col min="8567" max="8567" width="13.42578125" style="23" customWidth="1"/>
    <col min="8568" max="8568" width="11.7109375" style="23" customWidth="1"/>
    <col min="8569" max="8569" width="15.140625" style="23" customWidth="1"/>
    <col min="8570" max="8570" width="13.42578125" style="23" customWidth="1"/>
    <col min="8571" max="8579" width="11.7109375" style="23" customWidth="1"/>
    <col min="8580" max="8580" width="13.7109375" style="23" customWidth="1"/>
    <col min="8581" max="8581" width="12" style="23" customWidth="1"/>
    <col min="8582" max="8704" width="11.42578125" style="23"/>
    <col min="8705" max="8705" width="6.140625" style="23" customWidth="1"/>
    <col min="8706" max="8706" width="3" style="23" customWidth="1"/>
    <col min="8707" max="8707" width="15.7109375" style="23" customWidth="1"/>
    <col min="8708" max="8708" width="63" style="23" customWidth="1"/>
    <col min="8709" max="8709" width="11.7109375" style="23" customWidth="1"/>
    <col min="8710" max="8711" width="19" style="23" customWidth="1"/>
    <col min="8712" max="8713" width="19.7109375" style="23" customWidth="1"/>
    <col min="8714" max="8714" width="1.28515625" style="23" customWidth="1"/>
    <col min="8715" max="8720" width="0" style="23" hidden="1" customWidth="1"/>
    <col min="8721" max="8740" width="11.7109375" style="23" customWidth="1"/>
    <col min="8741" max="8741" width="24.7109375" style="23" customWidth="1"/>
    <col min="8742" max="8744" width="11.7109375" style="23" customWidth="1"/>
    <col min="8745" max="8745" width="20" style="23" customWidth="1"/>
    <col min="8746" max="8746" width="25.85546875" style="23" customWidth="1"/>
    <col min="8747" max="8747" width="23.85546875" style="23" customWidth="1"/>
    <col min="8748" max="8748" width="14.140625" style="23" customWidth="1"/>
    <col min="8749" max="8774" width="11.7109375" style="23" customWidth="1"/>
    <col min="8775" max="8775" width="12.42578125" style="23" customWidth="1"/>
    <col min="8776" max="8779" width="11.7109375" style="23" customWidth="1"/>
    <col min="8780" max="8780" width="20.7109375" style="23" customWidth="1"/>
    <col min="8781" max="8781" width="11.7109375" style="23" customWidth="1"/>
    <col min="8782" max="8782" width="17.42578125" style="23" customWidth="1"/>
    <col min="8783" max="8796" width="11.7109375" style="23" customWidth="1"/>
    <col min="8797" max="8797" width="13.42578125" style="23" customWidth="1"/>
    <col min="8798" max="8812" width="11.7109375" style="23" customWidth="1"/>
    <col min="8813" max="8813" width="16.28515625" style="23" customWidth="1"/>
    <col min="8814" max="8822" width="11.7109375" style="23" customWidth="1"/>
    <col min="8823" max="8823" width="13.42578125" style="23" customWidth="1"/>
    <col min="8824" max="8824" width="11.7109375" style="23" customWidth="1"/>
    <col min="8825" max="8825" width="15.140625" style="23" customWidth="1"/>
    <col min="8826" max="8826" width="13.42578125" style="23" customWidth="1"/>
    <col min="8827" max="8835" width="11.7109375" style="23" customWidth="1"/>
    <col min="8836" max="8836" width="13.7109375" style="23" customWidth="1"/>
    <col min="8837" max="8837" width="12" style="23" customWidth="1"/>
    <col min="8838" max="8960" width="11.42578125" style="23"/>
    <col min="8961" max="8961" width="6.140625" style="23" customWidth="1"/>
    <col min="8962" max="8962" width="3" style="23" customWidth="1"/>
    <col min="8963" max="8963" width="15.7109375" style="23" customWidth="1"/>
    <col min="8964" max="8964" width="63" style="23" customWidth="1"/>
    <col min="8965" max="8965" width="11.7109375" style="23" customWidth="1"/>
    <col min="8966" max="8967" width="19" style="23" customWidth="1"/>
    <col min="8968" max="8969" width="19.7109375" style="23" customWidth="1"/>
    <col min="8970" max="8970" width="1.28515625" style="23" customWidth="1"/>
    <col min="8971" max="8976" width="0" style="23" hidden="1" customWidth="1"/>
    <col min="8977" max="8996" width="11.7109375" style="23" customWidth="1"/>
    <col min="8997" max="8997" width="24.7109375" style="23" customWidth="1"/>
    <col min="8998" max="9000" width="11.7109375" style="23" customWidth="1"/>
    <col min="9001" max="9001" width="20" style="23" customWidth="1"/>
    <col min="9002" max="9002" width="25.85546875" style="23" customWidth="1"/>
    <col min="9003" max="9003" width="23.85546875" style="23" customWidth="1"/>
    <col min="9004" max="9004" width="14.140625" style="23" customWidth="1"/>
    <col min="9005" max="9030" width="11.7109375" style="23" customWidth="1"/>
    <col min="9031" max="9031" width="12.42578125" style="23" customWidth="1"/>
    <col min="9032" max="9035" width="11.7109375" style="23" customWidth="1"/>
    <col min="9036" max="9036" width="20.7109375" style="23" customWidth="1"/>
    <col min="9037" max="9037" width="11.7109375" style="23" customWidth="1"/>
    <col min="9038" max="9038" width="17.42578125" style="23" customWidth="1"/>
    <col min="9039" max="9052" width="11.7109375" style="23" customWidth="1"/>
    <col min="9053" max="9053" width="13.42578125" style="23" customWidth="1"/>
    <col min="9054" max="9068" width="11.7109375" style="23" customWidth="1"/>
    <col min="9069" max="9069" width="16.28515625" style="23" customWidth="1"/>
    <col min="9070" max="9078" width="11.7109375" style="23" customWidth="1"/>
    <col min="9079" max="9079" width="13.42578125" style="23" customWidth="1"/>
    <col min="9080" max="9080" width="11.7109375" style="23" customWidth="1"/>
    <col min="9081" max="9081" width="15.140625" style="23" customWidth="1"/>
    <col min="9082" max="9082" width="13.42578125" style="23" customWidth="1"/>
    <col min="9083" max="9091" width="11.7109375" style="23" customWidth="1"/>
    <col min="9092" max="9092" width="13.7109375" style="23" customWidth="1"/>
    <col min="9093" max="9093" width="12" style="23" customWidth="1"/>
    <col min="9094" max="9216" width="11.42578125" style="23"/>
    <col min="9217" max="9217" width="6.140625" style="23" customWidth="1"/>
    <col min="9218" max="9218" width="3" style="23" customWidth="1"/>
    <col min="9219" max="9219" width="15.7109375" style="23" customWidth="1"/>
    <col min="9220" max="9220" width="63" style="23" customWidth="1"/>
    <col min="9221" max="9221" width="11.7109375" style="23" customWidth="1"/>
    <col min="9222" max="9223" width="19" style="23" customWidth="1"/>
    <col min="9224" max="9225" width="19.7109375" style="23" customWidth="1"/>
    <col min="9226" max="9226" width="1.28515625" style="23" customWidth="1"/>
    <col min="9227" max="9232" width="0" style="23" hidden="1" customWidth="1"/>
    <col min="9233" max="9252" width="11.7109375" style="23" customWidth="1"/>
    <col min="9253" max="9253" width="24.7109375" style="23" customWidth="1"/>
    <col min="9254" max="9256" width="11.7109375" style="23" customWidth="1"/>
    <col min="9257" max="9257" width="20" style="23" customWidth="1"/>
    <col min="9258" max="9258" width="25.85546875" style="23" customWidth="1"/>
    <col min="9259" max="9259" width="23.85546875" style="23" customWidth="1"/>
    <col min="9260" max="9260" width="14.140625" style="23" customWidth="1"/>
    <col min="9261" max="9286" width="11.7109375" style="23" customWidth="1"/>
    <col min="9287" max="9287" width="12.42578125" style="23" customWidth="1"/>
    <col min="9288" max="9291" width="11.7109375" style="23" customWidth="1"/>
    <col min="9292" max="9292" width="20.7109375" style="23" customWidth="1"/>
    <col min="9293" max="9293" width="11.7109375" style="23" customWidth="1"/>
    <col min="9294" max="9294" width="17.42578125" style="23" customWidth="1"/>
    <col min="9295" max="9308" width="11.7109375" style="23" customWidth="1"/>
    <col min="9309" max="9309" width="13.42578125" style="23" customWidth="1"/>
    <col min="9310" max="9324" width="11.7109375" style="23" customWidth="1"/>
    <col min="9325" max="9325" width="16.28515625" style="23" customWidth="1"/>
    <col min="9326" max="9334" width="11.7109375" style="23" customWidth="1"/>
    <col min="9335" max="9335" width="13.42578125" style="23" customWidth="1"/>
    <col min="9336" max="9336" width="11.7109375" style="23" customWidth="1"/>
    <col min="9337" max="9337" width="15.140625" style="23" customWidth="1"/>
    <col min="9338" max="9338" width="13.42578125" style="23" customWidth="1"/>
    <col min="9339" max="9347" width="11.7109375" style="23" customWidth="1"/>
    <col min="9348" max="9348" width="13.7109375" style="23" customWidth="1"/>
    <col min="9349" max="9349" width="12" style="23" customWidth="1"/>
    <col min="9350" max="9472" width="11.42578125" style="23"/>
    <col min="9473" max="9473" width="6.140625" style="23" customWidth="1"/>
    <col min="9474" max="9474" width="3" style="23" customWidth="1"/>
    <col min="9475" max="9475" width="15.7109375" style="23" customWidth="1"/>
    <col min="9476" max="9476" width="63" style="23" customWidth="1"/>
    <col min="9477" max="9477" width="11.7109375" style="23" customWidth="1"/>
    <col min="9478" max="9479" width="19" style="23" customWidth="1"/>
    <col min="9480" max="9481" width="19.7109375" style="23" customWidth="1"/>
    <col min="9482" max="9482" width="1.28515625" style="23" customWidth="1"/>
    <col min="9483" max="9488" width="0" style="23" hidden="1" customWidth="1"/>
    <col min="9489" max="9508" width="11.7109375" style="23" customWidth="1"/>
    <col min="9509" max="9509" width="24.7109375" style="23" customWidth="1"/>
    <col min="9510" max="9512" width="11.7109375" style="23" customWidth="1"/>
    <col min="9513" max="9513" width="20" style="23" customWidth="1"/>
    <col min="9514" max="9514" width="25.85546875" style="23" customWidth="1"/>
    <col min="9515" max="9515" width="23.85546875" style="23" customWidth="1"/>
    <col min="9516" max="9516" width="14.140625" style="23" customWidth="1"/>
    <col min="9517" max="9542" width="11.7109375" style="23" customWidth="1"/>
    <col min="9543" max="9543" width="12.42578125" style="23" customWidth="1"/>
    <col min="9544" max="9547" width="11.7109375" style="23" customWidth="1"/>
    <col min="9548" max="9548" width="20.7109375" style="23" customWidth="1"/>
    <col min="9549" max="9549" width="11.7109375" style="23" customWidth="1"/>
    <col min="9550" max="9550" width="17.42578125" style="23" customWidth="1"/>
    <col min="9551" max="9564" width="11.7109375" style="23" customWidth="1"/>
    <col min="9565" max="9565" width="13.42578125" style="23" customWidth="1"/>
    <col min="9566" max="9580" width="11.7109375" style="23" customWidth="1"/>
    <col min="9581" max="9581" width="16.28515625" style="23" customWidth="1"/>
    <col min="9582" max="9590" width="11.7109375" style="23" customWidth="1"/>
    <col min="9591" max="9591" width="13.42578125" style="23" customWidth="1"/>
    <col min="9592" max="9592" width="11.7109375" style="23" customWidth="1"/>
    <col min="9593" max="9593" width="15.140625" style="23" customWidth="1"/>
    <col min="9594" max="9594" width="13.42578125" style="23" customWidth="1"/>
    <col min="9595" max="9603" width="11.7109375" style="23" customWidth="1"/>
    <col min="9604" max="9604" width="13.7109375" style="23" customWidth="1"/>
    <col min="9605" max="9605" width="12" style="23" customWidth="1"/>
    <col min="9606" max="9728" width="11.42578125" style="23"/>
    <col min="9729" max="9729" width="6.140625" style="23" customWidth="1"/>
    <col min="9730" max="9730" width="3" style="23" customWidth="1"/>
    <col min="9731" max="9731" width="15.7109375" style="23" customWidth="1"/>
    <col min="9732" max="9732" width="63" style="23" customWidth="1"/>
    <col min="9733" max="9733" width="11.7109375" style="23" customWidth="1"/>
    <col min="9734" max="9735" width="19" style="23" customWidth="1"/>
    <col min="9736" max="9737" width="19.7109375" style="23" customWidth="1"/>
    <col min="9738" max="9738" width="1.28515625" style="23" customWidth="1"/>
    <col min="9739" max="9744" width="0" style="23" hidden="1" customWidth="1"/>
    <col min="9745" max="9764" width="11.7109375" style="23" customWidth="1"/>
    <col min="9765" max="9765" width="24.7109375" style="23" customWidth="1"/>
    <col min="9766" max="9768" width="11.7109375" style="23" customWidth="1"/>
    <col min="9769" max="9769" width="20" style="23" customWidth="1"/>
    <col min="9770" max="9770" width="25.85546875" style="23" customWidth="1"/>
    <col min="9771" max="9771" width="23.85546875" style="23" customWidth="1"/>
    <col min="9772" max="9772" width="14.140625" style="23" customWidth="1"/>
    <col min="9773" max="9798" width="11.7109375" style="23" customWidth="1"/>
    <col min="9799" max="9799" width="12.42578125" style="23" customWidth="1"/>
    <col min="9800" max="9803" width="11.7109375" style="23" customWidth="1"/>
    <col min="9804" max="9804" width="20.7109375" style="23" customWidth="1"/>
    <col min="9805" max="9805" width="11.7109375" style="23" customWidth="1"/>
    <col min="9806" max="9806" width="17.42578125" style="23" customWidth="1"/>
    <col min="9807" max="9820" width="11.7109375" style="23" customWidth="1"/>
    <col min="9821" max="9821" width="13.42578125" style="23" customWidth="1"/>
    <col min="9822" max="9836" width="11.7109375" style="23" customWidth="1"/>
    <col min="9837" max="9837" width="16.28515625" style="23" customWidth="1"/>
    <col min="9838" max="9846" width="11.7109375" style="23" customWidth="1"/>
    <col min="9847" max="9847" width="13.42578125" style="23" customWidth="1"/>
    <col min="9848" max="9848" width="11.7109375" style="23" customWidth="1"/>
    <col min="9849" max="9849" width="15.140625" style="23" customWidth="1"/>
    <col min="9850" max="9850" width="13.42578125" style="23" customWidth="1"/>
    <col min="9851" max="9859" width="11.7109375" style="23" customWidth="1"/>
    <col min="9860" max="9860" width="13.7109375" style="23" customWidth="1"/>
    <col min="9861" max="9861" width="12" style="23" customWidth="1"/>
    <col min="9862" max="9984" width="11.42578125" style="23"/>
    <col min="9985" max="9985" width="6.140625" style="23" customWidth="1"/>
    <col min="9986" max="9986" width="3" style="23" customWidth="1"/>
    <col min="9987" max="9987" width="15.7109375" style="23" customWidth="1"/>
    <col min="9988" max="9988" width="63" style="23" customWidth="1"/>
    <col min="9989" max="9989" width="11.7109375" style="23" customWidth="1"/>
    <col min="9990" max="9991" width="19" style="23" customWidth="1"/>
    <col min="9992" max="9993" width="19.7109375" style="23" customWidth="1"/>
    <col min="9994" max="9994" width="1.28515625" style="23" customWidth="1"/>
    <col min="9995" max="10000" width="0" style="23" hidden="1" customWidth="1"/>
    <col min="10001" max="10020" width="11.7109375" style="23" customWidth="1"/>
    <col min="10021" max="10021" width="24.7109375" style="23" customWidth="1"/>
    <col min="10022" max="10024" width="11.7109375" style="23" customWidth="1"/>
    <col min="10025" max="10025" width="20" style="23" customWidth="1"/>
    <col min="10026" max="10026" width="25.85546875" style="23" customWidth="1"/>
    <col min="10027" max="10027" width="23.85546875" style="23" customWidth="1"/>
    <col min="10028" max="10028" width="14.140625" style="23" customWidth="1"/>
    <col min="10029" max="10054" width="11.7109375" style="23" customWidth="1"/>
    <col min="10055" max="10055" width="12.42578125" style="23" customWidth="1"/>
    <col min="10056" max="10059" width="11.7109375" style="23" customWidth="1"/>
    <col min="10060" max="10060" width="20.7109375" style="23" customWidth="1"/>
    <col min="10061" max="10061" width="11.7109375" style="23" customWidth="1"/>
    <col min="10062" max="10062" width="17.42578125" style="23" customWidth="1"/>
    <col min="10063" max="10076" width="11.7109375" style="23" customWidth="1"/>
    <col min="10077" max="10077" width="13.42578125" style="23" customWidth="1"/>
    <col min="10078" max="10092" width="11.7109375" style="23" customWidth="1"/>
    <col min="10093" max="10093" width="16.28515625" style="23" customWidth="1"/>
    <col min="10094" max="10102" width="11.7109375" style="23" customWidth="1"/>
    <col min="10103" max="10103" width="13.42578125" style="23" customWidth="1"/>
    <col min="10104" max="10104" width="11.7109375" style="23" customWidth="1"/>
    <col min="10105" max="10105" width="15.140625" style="23" customWidth="1"/>
    <col min="10106" max="10106" width="13.42578125" style="23" customWidth="1"/>
    <col min="10107" max="10115" width="11.7109375" style="23" customWidth="1"/>
    <col min="10116" max="10116" width="13.7109375" style="23" customWidth="1"/>
    <col min="10117" max="10117" width="12" style="23" customWidth="1"/>
    <col min="10118" max="10240" width="11.42578125" style="23"/>
    <col min="10241" max="10241" width="6.140625" style="23" customWidth="1"/>
    <col min="10242" max="10242" width="3" style="23" customWidth="1"/>
    <col min="10243" max="10243" width="15.7109375" style="23" customWidth="1"/>
    <col min="10244" max="10244" width="63" style="23" customWidth="1"/>
    <col min="10245" max="10245" width="11.7109375" style="23" customWidth="1"/>
    <col min="10246" max="10247" width="19" style="23" customWidth="1"/>
    <col min="10248" max="10249" width="19.7109375" style="23" customWidth="1"/>
    <col min="10250" max="10250" width="1.28515625" style="23" customWidth="1"/>
    <col min="10251" max="10256" width="0" style="23" hidden="1" customWidth="1"/>
    <col min="10257" max="10276" width="11.7109375" style="23" customWidth="1"/>
    <col min="10277" max="10277" width="24.7109375" style="23" customWidth="1"/>
    <col min="10278" max="10280" width="11.7109375" style="23" customWidth="1"/>
    <col min="10281" max="10281" width="20" style="23" customWidth="1"/>
    <col min="10282" max="10282" width="25.85546875" style="23" customWidth="1"/>
    <col min="10283" max="10283" width="23.85546875" style="23" customWidth="1"/>
    <col min="10284" max="10284" width="14.140625" style="23" customWidth="1"/>
    <col min="10285" max="10310" width="11.7109375" style="23" customWidth="1"/>
    <col min="10311" max="10311" width="12.42578125" style="23" customWidth="1"/>
    <col min="10312" max="10315" width="11.7109375" style="23" customWidth="1"/>
    <col min="10316" max="10316" width="20.7109375" style="23" customWidth="1"/>
    <col min="10317" max="10317" width="11.7109375" style="23" customWidth="1"/>
    <col min="10318" max="10318" width="17.42578125" style="23" customWidth="1"/>
    <col min="10319" max="10332" width="11.7109375" style="23" customWidth="1"/>
    <col min="10333" max="10333" width="13.42578125" style="23" customWidth="1"/>
    <col min="10334" max="10348" width="11.7109375" style="23" customWidth="1"/>
    <col min="10349" max="10349" width="16.28515625" style="23" customWidth="1"/>
    <col min="10350" max="10358" width="11.7109375" style="23" customWidth="1"/>
    <col min="10359" max="10359" width="13.42578125" style="23" customWidth="1"/>
    <col min="10360" max="10360" width="11.7109375" style="23" customWidth="1"/>
    <col min="10361" max="10361" width="15.140625" style="23" customWidth="1"/>
    <col min="10362" max="10362" width="13.42578125" style="23" customWidth="1"/>
    <col min="10363" max="10371" width="11.7109375" style="23" customWidth="1"/>
    <col min="10372" max="10372" width="13.7109375" style="23" customWidth="1"/>
    <col min="10373" max="10373" width="12" style="23" customWidth="1"/>
    <col min="10374" max="10496" width="11.42578125" style="23"/>
    <col min="10497" max="10497" width="6.140625" style="23" customWidth="1"/>
    <col min="10498" max="10498" width="3" style="23" customWidth="1"/>
    <col min="10499" max="10499" width="15.7109375" style="23" customWidth="1"/>
    <col min="10500" max="10500" width="63" style="23" customWidth="1"/>
    <col min="10501" max="10501" width="11.7109375" style="23" customWidth="1"/>
    <col min="10502" max="10503" width="19" style="23" customWidth="1"/>
    <col min="10504" max="10505" width="19.7109375" style="23" customWidth="1"/>
    <col min="10506" max="10506" width="1.28515625" style="23" customWidth="1"/>
    <col min="10507" max="10512" width="0" style="23" hidden="1" customWidth="1"/>
    <col min="10513" max="10532" width="11.7109375" style="23" customWidth="1"/>
    <col min="10533" max="10533" width="24.7109375" style="23" customWidth="1"/>
    <col min="10534" max="10536" width="11.7109375" style="23" customWidth="1"/>
    <col min="10537" max="10537" width="20" style="23" customWidth="1"/>
    <col min="10538" max="10538" width="25.85546875" style="23" customWidth="1"/>
    <col min="10539" max="10539" width="23.85546875" style="23" customWidth="1"/>
    <col min="10540" max="10540" width="14.140625" style="23" customWidth="1"/>
    <col min="10541" max="10566" width="11.7109375" style="23" customWidth="1"/>
    <col min="10567" max="10567" width="12.42578125" style="23" customWidth="1"/>
    <col min="10568" max="10571" width="11.7109375" style="23" customWidth="1"/>
    <col min="10572" max="10572" width="20.7109375" style="23" customWidth="1"/>
    <col min="10573" max="10573" width="11.7109375" style="23" customWidth="1"/>
    <col min="10574" max="10574" width="17.42578125" style="23" customWidth="1"/>
    <col min="10575" max="10588" width="11.7109375" style="23" customWidth="1"/>
    <col min="10589" max="10589" width="13.42578125" style="23" customWidth="1"/>
    <col min="10590" max="10604" width="11.7109375" style="23" customWidth="1"/>
    <col min="10605" max="10605" width="16.28515625" style="23" customWidth="1"/>
    <col min="10606" max="10614" width="11.7109375" style="23" customWidth="1"/>
    <col min="10615" max="10615" width="13.42578125" style="23" customWidth="1"/>
    <col min="10616" max="10616" width="11.7109375" style="23" customWidth="1"/>
    <col min="10617" max="10617" width="15.140625" style="23" customWidth="1"/>
    <col min="10618" max="10618" width="13.42578125" style="23" customWidth="1"/>
    <col min="10619" max="10627" width="11.7109375" style="23" customWidth="1"/>
    <col min="10628" max="10628" width="13.7109375" style="23" customWidth="1"/>
    <col min="10629" max="10629" width="12" style="23" customWidth="1"/>
    <col min="10630" max="10752" width="11.42578125" style="23"/>
    <col min="10753" max="10753" width="6.140625" style="23" customWidth="1"/>
    <col min="10754" max="10754" width="3" style="23" customWidth="1"/>
    <col min="10755" max="10755" width="15.7109375" style="23" customWidth="1"/>
    <col min="10756" max="10756" width="63" style="23" customWidth="1"/>
    <col min="10757" max="10757" width="11.7109375" style="23" customWidth="1"/>
    <col min="10758" max="10759" width="19" style="23" customWidth="1"/>
    <col min="10760" max="10761" width="19.7109375" style="23" customWidth="1"/>
    <col min="10762" max="10762" width="1.28515625" style="23" customWidth="1"/>
    <col min="10763" max="10768" width="0" style="23" hidden="1" customWidth="1"/>
    <col min="10769" max="10788" width="11.7109375" style="23" customWidth="1"/>
    <col min="10789" max="10789" width="24.7109375" style="23" customWidth="1"/>
    <col min="10790" max="10792" width="11.7109375" style="23" customWidth="1"/>
    <col min="10793" max="10793" width="20" style="23" customWidth="1"/>
    <col min="10794" max="10794" width="25.85546875" style="23" customWidth="1"/>
    <col min="10795" max="10795" width="23.85546875" style="23" customWidth="1"/>
    <col min="10796" max="10796" width="14.140625" style="23" customWidth="1"/>
    <col min="10797" max="10822" width="11.7109375" style="23" customWidth="1"/>
    <col min="10823" max="10823" width="12.42578125" style="23" customWidth="1"/>
    <col min="10824" max="10827" width="11.7109375" style="23" customWidth="1"/>
    <col min="10828" max="10828" width="20.7109375" style="23" customWidth="1"/>
    <col min="10829" max="10829" width="11.7109375" style="23" customWidth="1"/>
    <col min="10830" max="10830" width="17.42578125" style="23" customWidth="1"/>
    <col min="10831" max="10844" width="11.7109375" style="23" customWidth="1"/>
    <col min="10845" max="10845" width="13.42578125" style="23" customWidth="1"/>
    <col min="10846" max="10860" width="11.7109375" style="23" customWidth="1"/>
    <col min="10861" max="10861" width="16.28515625" style="23" customWidth="1"/>
    <col min="10862" max="10870" width="11.7109375" style="23" customWidth="1"/>
    <col min="10871" max="10871" width="13.42578125" style="23" customWidth="1"/>
    <col min="10872" max="10872" width="11.7109375" style="23" customWidth="1"/>
    <col min="10873" max="10873" width="15.140625" style="23" customWidth="1"/>
    <col min="10874" max="10874" width="13.42578125" style="23" customWidth="1"/>
    <col min="10875" max="10883" width="11.7109375" style="23" customWidth="1"/>
    <col min="10884" max="10884" width="13.7109375" style="23" customWidth="1"/>
    <col min="10885" max="10885" width="12" style="23" customWidth="1"/>
    <col min="10886" max="11008" width="11.42578125" style="23"/>
    <col min="11009" max="11009" width="6.140625" style="23" customWidth="1"/>
    <col min="11010" max="11010" width="3" style="23" customWidth="1"/>
    <col min="11011" max="11011" width="15.7109375" style="23" customWidth="1"/>
    <col min="11012" max="11012" width="63" style="23" customWidth="1"/>
    <col min="11013" max="11013" width="11.7109375" style="23" customWidth="1"/>
    <col min="11014" max="11015" width="19" style="23" customWidth="1"/>
    <col min="11016" max="11017" width="19.7109375" style="23" customWidth="1"/>
    <col min="11018" max="11018" width="1.28515625" style="23" customWidth="1"/>
    <col min="11019" max="11024" width="0" style="23" hidden="1" customWidth="1"/>
    <col min="11025" max="11044" width="11.7109375" style="23" customWidth="1"/>
    <col min="11045" max="11045" width="24.7109375" style="23" customWidth="1"/>
    <col min="11046" max="11048" width="11.7109375" style="23" customWidth="1"/>
    <col min="11049" max="11049" width="20" style="23" customWidth="1"/>
    <col min="11050" max="11050" width="25.85546875" style="23" customWidth="1"/>
    <col min="11051" max="11051" width="23.85546875" style="23" customWidth="1"/>
    <col min="11052" max="11052" width="14.140625" style="23" customWidth="1"/>
    <col min="11053" max="11078" width="11.7109375" style="23" customWidth="1"/>
    <col min="11079" max="11079" width="12.42578125" style="23" customWidth="1"/>
    <col min="11080" max="11083" width="11.7109375" style="23" customWidth="1"/>
    <col min="11084" max="11084" width="20.7109375" style="23" customWidth="1"/>
    <col min="11085" max="11085" width="11.7109375" style="23" customWidth="1"/>
    <col min="11086" max="11086" width="17.42578125" style="23" customWidth="1"/>
    <col min="11087" max="11100" width="11.7109375" style="23" customWidth="1"/>
    <col min="11101" max="11101" width="13.42578125" style="23" customWidth="1"/>
    <col min="11102" max="11116" width="11.7109375" style="23" customWidth="1"/>
    <col min="11117" max="11117" width="16.28515625" style="23" customWidth="1"/>
    <col min="11118" max="11126" width="11.7109375" style="23" customWidth="1"/>
    <col min="11127" max="11127" width="13.42578125" style="23" customWidth="1"/>
    <col min="11128" max="11128" width="11.7109375" style="23" customWidth="1"/>
    <col min="11129" max="11129" width="15.140625" style="23" customWidth="1"/>
    <col min="11130" max="11130" width="13.42578125" style="23" customWidth="1"/>
    <col min="11131" max="11139" width="11.7109375" style="23" customWidth="1"/>
    <col min="11140" max="11140" width="13.7109375" style="23" customWidth="1"/>
    <col min="11141" max="11141" width="12" style="23" customWidth="1"/>
    <col min="11142" max="11264" width="11.42578125" style="23"/>
    <col min="11265" max="11265" width="6.140625" style="23" customWidth="1"/>
    <col min="11266" max="11266" width="3" style="23" customWidth="1"/>
    <col min="11267" max="11267" width="15.7109375" style="23" customWidth="1"/>
    <col min="11268" max="11268" width="63" style="23" customWidth="1"/>
    <col min="11269" max="11269" width="11.7109375" style="23" customWidth="1"/>
    <col min="11270" max="11271" width="19" style="23" customWidth="1"/>
    <col min="11272" max="11273" width="19.7109375" style="23" customWidth="1"/>
    <col min="11274" max="11274" width="1.28515625" style="23" customWidth="1"/>
    <col min="11275" max="11280" width="0" style="23" hidden="1" customWidth="1"/>
    <col min="11281" max="11300" width="11.7109375" style="23" customWidth="1"/>
    <col min="11301" max="11301" width="24.7109375" style="23" customWidth="1"/>
    <col min="11302" max="11304" width="11.7109375" style="23" customWidth="1"/>
    <col min="11305" max="11305" width="20" style="23" customWidth="1"/>
    <col min="11306" max="11306" width="25.85546875" style="23" customWidth="1"/>
    <col min="11307" max="11307" width="23.85546875" style="23" customWidth="1"/>
    <col min="11308" max="11308" width="14.140625" style="23" customWidth="1"/>
    <col min="11309" max="11334" width="11.7109375" style="23" customWidth="1"/>
    <col min="11335" max="11335" width="12.42578125" style="23" customWidth="1"/>
    <col min="11336" max="11339" width="11.7109375" style="23" customWidth="1"/>
    <col min="11340" max="11340" width="20.7109375" style="23" customWidth="1"/>
    <col min="11341" max="11341" width="11.7109375" style="23" customWidth="1"/>
    <col min="11342" max="11342" width="17.42578125" style="23" customWidth="1"/>
    <col min="11343" max="11356" width="11.7109375" style="23" customWidth="1"/>
    <col min="11357" max="11357" width="13.42578125" style="23" customWidth="1"/>
    <col min="11358" max="11372" width="11.7109375" style="23" customWidth="1"/>
    <col min="11373" max="11373" width="16.28515625" style="23" customWidth="1"/>
    <col min="11374" max="11382" width="11.7109375" style="23" customWidth="1"/>
    <col min="11383" max="11383" width="13.42578125" style="23" customWidth="1"/>
    <col min="11384" max="11384" width="11.7109375" style="23" customWidth="1"/>
    <col min="11385" max="11385" width="15.140625" style="23" customWidth="1"/>
    <col min="11386" max="11386" width="13.42578125" style="23" customWidth="1"/>
    <col min="11387" max="11395" width="11.7109375" style="23" customWidth="1"/>
    <col min="11396" max="11396" width="13.7109375" style="23" customWidth="1"/>
    <col min="11397" max="11397" width="12" style="23" customWidth="1"/>
    <col min="11398" max="11520" width="11.42578125" style="23"/>
    <col min="11521" max="11521" width="6.140625" style="23" customWidth="1"/>
    <col min="11522" max="11522" width="3" style="23" customWidth="1"/>
    <col min="11523" max="11523" width="15.7109375" style="23" customWidth="1"/>
    <col min="11524" max="11524" width="63" style="23" customWidth="1"/>
    <col min="11525" max="11525" width="11.7109375" style="23" customWidth="1"/>
    <col min="11526" max="11527" width="19" style="23" customWidth="1"/>
    <col min="11528" max="11529" width="19.7109375" style="23" customWidth="1"/>
    <col min="11530" max="11530" width="1.28515625" style="23" customWidth="1"/>
    <col min="11531" max="11536" width="0" style="23" hidden="1" customWidth="1"/>
    <col min="11537" max="11556" width="11.7109375" style="23" customWidth="1"/>
    <col min="11557" max="11557" width="24.7109375" style="23" customWidth="1"/>
    <col min="11558" max="11560" width="11.7109375" style="23" customWidth="1"/>
    <col min="11561" max="11561" width="20" style="23" customWidth="1"/>
    <col min="11562" max="11562" width="25.85546875" style="23" customWidth="1"/>
    <col min="11563" max="11563" width="23.85546875" style="23" customWidth="1"/>
    <col min="11564" max="11564" width="14.140625" style="23" customWidth="1"/>
    <col min="11565" max="11590" width="11.7109375" style="23" customWidth="1"/>
    <col min="11591" max="11591" width="12.42578125" style="23" customWidth="1"/>
    <col min="11592" max="11595" width="11.7109375" style="23" customWidth="1"/>
    <col min="11596" max="11596" width="20.7109375" style="23" customWidth="1"/>
    <col min="11597" max="11597" width="11.7109375" style="23" customWidth="1"/>
    <col min="11598" max="11598" width="17.42578125" style="23" customWidth="1"/>
    <col min="11599" max="11612" width="11.7109375" style="23" customWidth="1"/>
    <col min="11613" max="11613" width="13.42578125" style="23" customWidth="1"/>
    <col min="11614" max="11628" width="11.7109375" style="23" customWidth="1"/>
    <col min="11629" max="11629" width="16.28515625" style="23" customWidth="1"/>
    <col min="11630" max="11638" width="11.7109375" style="23" customWidth="1"/>
    <col min="11639" max="11639" width="13.42578125" style="23" customWidth="1"/>
    <col min="11640" max="11640" width="11.7109375" style="23" customWidth="1"/>
    <col min="11641" max="11641" width="15.140625" style="23" customWidth="1"/>
    <col min="11642" max="11642" width="13.42578125" style="23" customWidth="1"/>
    <col min="11643" max="11651" width="11.7109375" style="23" customWidth="1"/>
    <col min="11652" max="11652" width="13.7109375" style="23" customWidth="1"/>
    <col min="11653" max="11653" width="12" style="23" customWidth="1"/>
    <col min="11654" max="11776" width="11.42578125" style="23"/>
    <col min="11777" max="11777" width="6.140625" style="23" customWidth="1"/>
    <col min="11778" max="11778" width="3" style="23" customWidth="1"/>
    <col min="11779" max="11779" width="15.7109375" style="23" customWidth="1"/>
    <col min="11780" max="11780" width="63" style="23" customWidth="1"/>
    <col min="11781" max="11781" width="11.7109375" style="23" customWidth="1"/>
    <col min="11782" max="11783" width="19" style="23" customWidth="1"/>
    <col min="11784" max="11785" width="19.7109375" style="23" customWidth="1"/>
    <col min="11786" max="11786" width="1.28515625" style="23" customWidth="1"/>
    <col min="11787" max="11792" width="0" style="23" hidden="1" customWidth="1"/>
    <col min="11793" max="11812" width="11.7109375" style="23" customWidth="1"/>
    <col min="11813" max="11813" width="24.7109375" style="23" customWidth="1"/>
    <col min="11814" max="11816" width="11.7109375" style="23" customWidth="1"/>
    <col min="11817" max="11817" width="20" style="23" customWidth="1"/>
    <col min="11818" max="11818" width="25.85546875" style="23" customWidth="1"/>
    <col min="11819" max="11819" width="23.85546875" style="23" customWidth="1"/>
    <col min="11820" max="11820" width="14.140625" style="23" customWidth="1"/>
    <col min="11821" max="11846" width="11.7109375" style="23" customWidth="1"/>
    <col min="11847" max="11847" width="12.42578125" style="23" customWidth="1"/>
    <col min="11848" max="11851" width="11.7109375" style="23" customWidth="1"/>
    <col min="11852" max="11852" width="20.7109375" style="23" customWidth="1"/>
    <col min="11853" max="11853" width="11.7109375" style="23" customWidth="1"/>
    <col min="11854" max="11854" width="17.42578125" style="23" customWidth="1"/>
    <col min="11855" max="11868" width="11.7109375" style="23" customWidth="1"/>
    <col min="11869" max="11869" width="13.42578125" style="23" customWidth="1"/>
    <col min="11870" max="11884" width="11.7109375" style="23" customWidth="1"/>
    <col min="11885" max="11885" width="16.28515625" style="23" customWidth="1"/>
    <col min="11886" max="11894" width="11.7109375" style="23" customWidth="1"/>
    <col min="11895" max="11895" width="13.42578125" style="23" customWidth="1"/>
    <col min="11896" max="11896" width="11.7109375" style="23" customWidth="1"/>
    <col min="11897" max="11897" width="15.140625" style="23" customWidth="1"/>
    <col min="11898" max="11898" width="13.42578125" style="23" customWidth="1"/>
    <col min="11899" max="11907" width="11.7109375" style="23" customWidth="1"/>
    <col min="11908" max="11908" width="13.7109375" style="23" customWidth="1"/>
    <col min="11909" max="11909" width="12" style="23" customWidth="1"/>
    <col min="11910" max="12032" width="11.42578125" style="23"/>
    <col min="12033" max="12033" width="6.140625" style="23" customWidth="1"/>
    <col min="12034" max="12034" width="3" style="23" customWidth="1"/>
    <col min="12035" max="12035" width="15.7109375" style="23" customWidth="1"/>
    <col min="12036" max="12036" width="63" style="23" customWidth="1"/>
    <col min="12037" max="12037" width="11.7109375" style="23" customWidth="1"/>
    <col min="12038" max="12039" width="19" style="23" customWidth="1"/>
    <col min="12040" max="12041" width="19.7109375" style="23" customWidth="1"/>
    <col min="12042" max="12042" width="1.28515625" style="23" customWidth="1"/>
    <col min="12043" max="12048" width="0" style="23" hidden="1" customWidth="1"/>
    <col min="12049" max="12068" width="11.7109375" style="23" customWidth="1"/>
    <col min="12069" max="12069" width="24.7109375" style="23" customWidth="1"/>
    <col min="12070" max="12072" width="11.7109375" style="23" customWidth="1"/>
    <col min="12073" max="12073" width="20" style="23" customWidth="1"/>
    <col min="12074" max="12074" width="25.85546875" style="23" customWidth="1"/>
    <col min="12075" max="12075" width="23.85546875" style="23" customWidth="1"/>
    <col min="12076" max="12076" width="14.140625" style="23" customWidth="1"/>
    <col min="12077" max="12102" width="11.7109375" style="23" customWidth="1"/>
    <col min="12103" max="12103" width="12.42578125" style="23" customWidth="1"/>
    <col min="12104" max="12107" width="11.7109375" style="23" customWidth="1"/>
    <col min="12108" max="12108" width="20.7109375" style="23" customWidth="1"/>
    <col min="12109" max="12109" width="11.7109375" style="23" customWidth="1"/>
    <col min="12110" max="12110" width="17.42578125" style="23" customWidth="1"/>
    <col min="12111" max="12124" width="11.7109375" style="23" customWidth="1"/>
    <col min="12125" max="12125" width="13.42578125" style="23" customWidth="1"/>
    <col min="12126" max="12140" width="11.7109375" style="23" customWidth="1"/>
    <col min="12141" max="12141" width="16.28515625" style="23" customWidth="1"/>
    <col min="12142" max="12150" width="11.7109375" style="23" customWidth="1"/>
    <col min="12151" max="12151" width="13.42578125" style="23" customWidth="1"/>
    <col min="12152" max="12152" width="11.7109375" style="23" customWidth="1"/>
    <col min="12153" max="12153" width="15.140625" style="23" customWidth="1"/>
    <col min="12154" max="12154" width="13.42578125" style="23" customWidth="1"/>
    <col min="12155" max="12163" width="11.7109375" style="23" customWidth="1"/>
    <col min="12164" max="12164" width="13.7109375" style="23" customWidth="1"/>
    <col min="12165" max="12165" width="12" style="23" customWidth="1"/>
    <col min="12166" max="12288" width="11.42578125" style="23"/>
    <col min="12289" max="12289" width="6.140625" style="23" customWidth="1"/>
    <col min="12290" max="12290" width="3" style="23" customWidth="1"/>
    <col min="12291" max="12291" width="15.7109375" style="23" customWidth="1"/>
    <col min="12292" max="12292" width="63" style="23" customWidth="1"/>
    <col min="12293" max="12293" width="11.7109375" style="23" customWidth="1"/>
    <col min="12294" max="12295" width="19" style="23" customWidth="1"/>
    <col min="12296" max="12297" width="19.7109375" style="23" customWidth="1"/>
    <col min="12298" max="12298" width="1.28515625" style="23" customWidth="1"/>
    <col min="12299" max="12304" width="0" style="23" hidden="1" customWidth="1"/>
    <col min="12305" max="12324" width="11.7109375" style="23" customWidth="1"/>
    <col min="12325" max="12325" width="24.7109375" style="23" customWidth="1"/>
    <col min="12326" max="12328" width="11.7109375" style="23" customWidth="1"/>
    <col min="12329" max="12329" width="20" style="23" customWidth="1"/>
    <col min="12330" max="12330" width="25.85546875" style="23" customWidth="1"/>
    <col min="12331" max="12331" width="23.85546875" style="23" customWidth="1"/>
    <col min="12332" max="12332" width="14.140625" style="23" customWidth="1"/>
    <col min="12333" max="12358" width="11.7109375" style="23" customWidth="1"/>
    <col min="12359" max="12359" width="12.42578125" style="23" customWidth="1"/>
    <col min="12360" max="12363" width="11.7109375" style="23" customWidth="1"/>
    <col min="12364" max="12364" width="20.7109375" style="23" customWidth="1"/>
    <col min="12365" max="12365" width="11.7109375" style="23" customWidth="1"/>
    <col min="12366" max="12366" width="17.42578125" style="23" customWidth="1"/>
    <col min="12367" max="12380" width="11.7109375" style="23" customWidth="1"/>
    <col min="12381" max="12381" width="13.42578125" style="23" customWidth="1"/>
    <col min="12382" max="12396" width="11.7109375" style="23" customWidth="1"/>
    <col min="12397" max="12397" width="16.28515625" style="23" customWidth="1"/>
    <col min="12398" max="12406" width="11.7109375" style="23" customWidth="1"/>
    <col min="12407" max="12407" width="13.42578125" style="23" customWidth="1"/>
    <col min="12408" max="12408" width="11.7109375" style="23" customWidth="1"/>
    <col min="12409" max="12409" width="15.140625" style="23" customWidth="1"/>
    <col min="12410" max="12410" width="13.42578125" style="23" customWidth="1"/>
    <col min="12411" max="12419" width="11.7109375" style="23" customWidth="1"/>
    <col min="12420" max="12420" width="13.7109375" style="23" customWidth="1"/>
    <col min="12421" max="12421" width="12" style="23" customWidth="1"/>
    <col min="12422" max="12544" width="11.42578125" style="23"/>
    <col min="12545" max="12545" width="6.140625" style="23" customWidth="1"/>
    <col min="12546" max="12546" width="3" style="23" customWidth="1"/>
    <col min="12547" max="12547" width="15.7109375" style="23" customWidth="1"/>
    <col min="12548" max="12548" width="63" style="23" customWidth="1"/>
    <col min="12549" max="12549" width="11.7109375" style="23" customWidth="1"/>
    <col min="12550" max="12551" width="19" style="23" customWidth="1"/>
    <col min="12552" max="12553" width="19.7109375" style="23" customWidth="1"/>
    <col min="12554" max="12554" width="1.28515625" style="23" customWidth="1"/>
    <col min="12555" max="12560" width="0" style="23" hidden="1" customWidth="1"/>
    <col min="12561" max="12580" width="11.7109375" style="23" customWidth="1"/>
    <col min="12581" max="12581" width="24.7109375" style="23" customWidth="1"/>
    <col min="12582" max="12584" width="11.7109375" style="23" customWidth="1"/>
    <col min="12585" max="12585" width="20" style="23" customWidth="1"/>
    <col min="12586" max="12586" width="25.85546875" style="23" customWidth="1"/>
    <col min="12587" max="12587" width="23.85546875" style="23" customWidth="1"/>
    <col min="12588" max="12588" width="14.140625" style="23" customWidth="1"/>
    <col min="12589" max="12614" width="11.7109375" style="23" customWidth="1"/>
    <col min="12615" max="12615" width="12.42578125" style="23" customWidth="1"/>
    <col min="12616" max="12619" width="11.7109375" style="23" customWidth="1"/>
    <col min="12620" max="12620" width="20.7109375" style="23" customWidth="1"/>
    <col min="12621" max="12621" width="11.7109375" style="23" customWidth="1"/>
    <col min="12622" max="12622" width="17.42578125" style="23" customWidth="1"/>
    <col min="12623" max="12636" width="11.7109375" style="23" customWidth="1"/>
    <col min="12637" max="12637" width="13.42578125" style="23" customWidth="1"/>
    <col min="12638" max="12652" width="11.7109375" style="23" customWidth="1"/>
    <col min="12653" max="12653" width="16.28515625" style="23" customWidth="1"/>
    <col min="12654" max="12662" width="11.7109375" style="23" customWidth="1"/>
    <col min="12663" max="12663" width="13.42578125" style="23" customWidth="1"/>
    <col min="12664" max="12664" width="11.7109375" style="23" customWidth="1"/>
    <col min="12665" max="12665" width="15.140625" style="23" customWidth="1"/>
    <col min="12666" max="12666" width="13.42578125" style="23" customWidth="1"/>
    <col min="12667" max="12675" width="11.7109375" style="23" customWidth="1"/>
    <col min="12676" max="12676" width="13.7109375" style="23" customWidth="1"/>
    <col min="12677" max="12677" width="12" style="23" customWidth="1"/>
    <col min="12678" max="12800" width="11.42578125" style="23"/>
    <col min="12801" max="12801" width="6.140625" style="23" customWidth="1"/>
    <col min="12802" max="12802" width="3" style="23" customWidth="1"/>
    <col min="12803" max="12803" width="15.7109375" style="23" customWidth="1"/>
    <col min="12804" max="12804" width="63" style="23" customWidth="1"/>
    <col min="12805" max="12805" width="11.7109375" style="23" customWidth="1"/>
    <col min="12806" max="12807" width="19" style="23" customWidth="1"/>
    <col min="12808" max="12809" width="19.7109375" style="23" customWidth="1"/>
    <col min="12810" max="12810" width="1.28515625" style="23" customWidth="1"/>
    <col min="12811" max="12816" width="0" style="23" hidden="1" customWidth="1"/>
    <col min="12817" max="12836" width="11.7109375" style="23" customWidth="1"/>
    <col min="12837" max="12837" width="24.7109375" style="23" customWidth="1"/>
    <col min="12838" max="12840" width="11.7109375" style="23" customWidth="1"/>
    <col min="12841" max="12841" width="20" style="23" customWidth="1"/>
    <col min="12842" max="12842" width="25.85546875" style="23" customWidth="1"/>
    <col min="12843" max="12843" width="23.85546875" style="23" customWidth="1"/>
    <col min="12844" max="12844" width="14.140625" style="23" customWidth="1"/>
    <col min="12845" max="12870" width="11.7109375" style="23" customWidth="1"/>
    <col min="12871" max="12871" width="12.42578125" style="23" customWidth="1"/>
    <col min="12872" max="12875" width="11.7109375" style="23" customWidth="1"/>
    <col min="12876" max="12876" width="20.7109375" style="23" customWidth="1"/>
    <col min="12877" max="12877" width="11.7109375" style="23" customWidth="1"/>
    <col min="12878" max="12878" width="17.42578125" style="23" customWidth="1"/>
    <col min="12879" max="12892" width="11.7109375" style="23" customWidth="1"/>
    <col min="12893" max="12893" width="13.42578125" style="23" customWidth="1"/>
    <col min="12894" max="12908" width="11.7109375" style="23" customWidth="1"/>
    <col min="12909" max="12909" width="16.28515625" style="23" customWidth="1"/>
    <col min="12910" max="12918" width="11.7109375" style="23" customWidth="1"/>
    <col min="12919" max="12919" width="13.42578125" style="23" customWidth="1"/>
    <col min="12920" max="12920" width="11.7109375" style="23" customWidth="1"/>
    <col min="12921" max="12921" width="15.140625" style="23" customWidth="1"/>
    <col min="12922" max="12922" width="13.42578125" style="23" customWidth="1"/>
    <col min="12923" max="12931" width="11.7109375" style="23" customWidth="1"/>
    <col min="12932" max="12932" width="13.7109375" style="23" customWidth="1"/>
    <col min="12933" max="12933" width="12" style="23" customWidth="1"/>
    <col min="12934" max="13056" width="11.42578125" style="23"/>
    <col min="13057" max="13057" width="6.140625" style="23" customWidth="1"/>
    <col min="13058" max="13058" width="3" style="23" customWidth="1"/>
    <col min="13059" max="13059" width="15.7109375" style="23" customWidth="1"/>
    <col min="13060" max="13060" width="63" style="23" customWidth="1"/>
    <col min="13061" max="13061" width="11.7109375" style="23" customWidth="1"/>
    <col min="13062" max="13063" width="19" style="23" customWidth="1"/>
    <col min="13064" max="13065" width="19.7109375" style="23" customWidth="1"/>
    <col min="13066" max="13066" width="1.28515625" style="23" customWidth="1"/>
    <col min="13067" max="13072" width="0" style="23" hidden="1" customWidth="1"/>
    <col min="13073" max="13092" width="11.7109375" style="23" customWidth="1"/>
    <col min="13093" max="13093" width="24.7109375" style="23" customWidth="1"/>
    <col min="13094" max="13096" width="11.7109375" style="23" customWidth="1"/>
    <col min="13097" max="13097" width="20" style="23" customWidth="1"/>
    <col min="13098" max="13098" width="25.85546875" style="23" customWidth="1"/>
    <col min="13099" max="13099" width="23.85546875" style="23" customWidth="1"/>
    <col min="13100" max="13100" width="14.140625" style="23" customWidth="1"/>
    <col min="13101" max="13126" width="11.7109375" style="23" customWidth="1"/>
    <col min="13127" max="13127" width="12.42578125" style="23" customWidth="1"/>
    <col min="13128" max="13131" width="11.7109375" style="23" customWidth="1"/>
    <col min="13132" max="13132" width="20.7109375" style="23" customWidth="1"/>
    <col min="13133" max="13133" width="11.7109375" style="23" customWidth="1"/>
    <col min="13134" max="13134" width="17.42578125" style="23" customWidth="1"/>
    <col min="13135" max="13148" width="11.7109375" style="23" customWidth="1"/>
    <col min="13149" max="13149" width="13.42578125" style="23" customWidth="1"/>
    <col min="13150" max="13164" width="11.7109375" style="23" customWidth="1"/>
    <col min="13165" max="13165" width="16.28515625" style="23" customWidth="1"/>
    <col min="13166" max="13174" width="11.7109375" style="23" customWidth="1"/>
    <col min="13175" max="13175" width="13.42578125" style="23" customWidth="1"/>
    <col min="13176" max="13176" width="11.7109375" style="23" customWidth="1"/>
    <col min="13177" max="13177" width="15.140625" style="23" customWidth="1"/>
    <col min="13178" max="13178" width="13.42578125" style="23" customWidth="1"/>
    <col min="13179" max="13187" width="11.7109375" style="23" customWidth="1"/>
    <col min="13188" max="13188" width="13.7109375" style="23" customWidth="1"/>
    <col min="13189" max="13189" width="12" style="23" customWidth="1"/>
    <col min="13190" max="13312" width="11.42578125" style="23"/>
    <col min="13313" max="13313" width="6.140625" style="23" customWidth="1"/>
    <col min="13314" max="13314" width="3" style="23" customWidth="1"/>
    <col min="13315" max="13315" width="15.7109375" style="23" customWidth="1"/>
    <col min="13316" max="13316" width="63" style="23" customWidth="1"/>
    <col min="13317" max="13317" width="11.7109375" style="23" customWidth="1"/>
    <col min="13318" max="13319" width="19" style="23" customWidth="1"/>
    <col min="13320" max="13321" width="19.7109375" style="23" customWidth="1"/>
    <col min="13322" max="13322" width="1.28515625" style="23" customWidth="1"/>
    <col min="13323" max="13328" width="0" style="23" hidden="1" customWidth="1"/>
    <col min="13329" max="13348" width="11.7109375" style="23" customWidth="1"/>
    <col min="13349" max="13349" width="24.7109375" style="23" customWidth="1"/>
    <col min="13350" max="13352" width="11.7109375" style="23" customWidth="1"/>
    <col min="13353" max="13353" width="20" style="23" customWidth="1"/>
    <col min="13354" max="13354" width="25.85546875" style="23" customWidth="1"/>
    <col min="13355" max="13355" width="23.85546875" style="23" customWidth="1"/>
    <col min="13356" max="13356" width="14.140625" style="23" customWidth="1"/>
    <col min="13357" max="13382" width="11.7109375" style="23" customWidth="1"/>
    <col min="13383" max="13383" width="12.42578125" style="23" customWidth="1"/>
    <col min="13384" max="13387" width="11.7109375" style="23" customWidth="1"/>
    <col min="13388" max="13388" width="20.7109375" style="23" customWidth="1"/>
    <col min="13389" max="13389" width="11.7109375" style="23" customWidth="1"/>
    <col min="13390" max="13390" width="17.42578125" style="23" customWidth="1"/>
    <col min="13391" max="13404" width="11.7109375" style="23" customWidth="1"/>
    <col min="13405" max="13405" width="13.42578125" style="23" customWidth="1"/>
    <col min="13406" max="13420" width="11.7109375" style="23" customWidth="1"/>
    <col min="13421" max="13421" width="16.28515625" style="23" customWidth="1"/>
    <col min="13422" max="13430" width="11.7109375" style="23" customWidth="1"/>
    <col min="13431" max="13431" width="13.42578125" style="23" customWidth="1"/>
    <col min="13432" max="13432" width="11.7109375" style="23" customWidth="1"/>
    <col min="13433" max="13433" width="15.140625" style="23" customWidth="1"/>
    <col min="13434" max="13434" width="13.42578125" style="23" customWidth="1"/>
    <col min="13435" max="13443" width="11.7109375" style="23" customWidth="1"/>
    <col min="13444" max="13444" width="13.7109375" style="23" customWidth="1"/>
    <col min="13445" max="13445" width="12" style="23" customWidth="1"/>
    <col min="13446" max="13568" width="11.42578125" style="23"/>
    <col min="13569" max="13569" width="6.140625" style="23" customWidth="1"/>
    <col min="13570" max="13570" width="3" style="23" customWidth="1"/>
    <col min="13571" max="13571" width="15.7109375" style="23" customWidth="1"/>
    <col min="13572" max="13572" width="63" style="23" customWidth="1"/>
    <col min="13573" max="13573" width="11.7109375" style="23" customWidth="1"/>
    <col min="13574" max="13575" width="19" style="23" customWidth="1"/>
    <col min="13576" max="13577" width="19.7109375" style="23" customWidth="1"/>
    <col min="13578" max="13578" width="1.28515625" style="23" customWidth="1"/>
    <col min="13579" max="13584" width="0" style="23" hidden="1" customWidth="1"/>
    <col min="13585" max="13604" width="11.7109375" style="23" customWidth="1"/>
    <col min="13605" max="13605" width="24.7109375" style="23" customWidth="1"/>
    <col min="13606" max="13608" width="11.7109375" style="23" customWidth="1"/>
    <col min="13609" max="13609" width="20" style="23" customWidth="1"/>
    <col min="13610" max="13610" width="25.85546875" style="23" customWidth="1"/>
    <col min="13611" max="13611" width="23.85546875" style="23" customWidth="1"/>
    <col min="13612" max="13612" width="14.140625" style="23" customWidth="1"/>
    <col min="13613" max="13638" width="11.7109375" style="23" customWidth="1"/>
    <col min="13639" max="13639" width="12.42578125" style="23" customWidth="1"/>
    <col min="13640" max="13643" width="11.7109375" style="23" customWidth="1"/>
    <col min="13644" max="13644" width="20.7109375" style="23" customWidth="1"/>
    <col min="13645" max="13645" width="11.7109375" style="23" customWidth="1"/>
    <col min="13646" max="13646" width="17.42578125" style="23" customWidth="1"/>
    <col min="13647" max="13660" width="11.7109375" style="23" customWidth="1"/>
    <col min="13661" max="13661" width="13.42578125" style="23" customWidth="1"/>
    <col min="13662" max="13676" width="11.7109375" style="23" customWidth="1"/>
    <col min="13677" max="13677" width="16.28515625" style="23" customWidth="1"/>
    <col min="13678" max="13686" width="11.7109375" style="23" customWidth="1"/>
    <col min="13687" max="13687" width="13.42578125" style="23" customWidth="1"/>
    <col min="13688" max="13688" width="11.7109375" style="23" customWidth="1"/>
    <col min="13689" max="13689" width="15.140625" style="23" customWidth="1"/>
    <col min="13690" max="13690" width="13.42578125" style="23" customWidth="1"/>
    <col min="13691" max="13699" width="11.7109375" style="23" customWidth="1"/>
    <col min="13700" max="13700" width="13.7109375" style="23" customWidth="1"/>
    <col min="13701" max="13701" width="12" style="23" customWidth="1"/>
    <col min="13702" max="13824" width="11.42578125" style="23"/>
    <col min="13825" max="13825" width="6.140625" style="23" customWidth="1"/>
    <col min="13826" max="13826" width="3" style="23" customWidth="1"/>
    <col min="13827" max="13827" width="15.7109375" style="23" customWidth="1"/>
    <col min="13828" max="13828" width="63" style="23" customWidth="1"/>
    <col min="13829" max="13829" width="11.7109375" style="23" customWidth="1"/>
    <col min="13830" max="13831" width="19" style="23" customWidth="1"/>
    <col min="13832" max="13833" width="19.7109375" style="23" customWidth="1"/>
    <col min="13834" max="13834" width="1.28515625" style="23" customWidth="1"/>
    <col min="13835" max="13840" width="0" style="23" hidden="1" customWidth="1"/>
    <col min="13841" max="13860" width="11.7109375" style="23" customWidth="1"/>
    <col min="13861" max="13861" width="24.7109375" style="23" customWidth="1"/>
    <col min="13862" max="13864" width="11.7109375" style="23" customWidth="1"/>
    <col min="13865" max="13865" width="20" style="23" customWidth="1"/>
    <col min="13866" max="13866" width="25.85546875" style="23" customWidth="1"/>
    <col min="13867" max="13867" width="23.85546875" style="23" customWidth="1"/>
    <col min="13868" max="13868" width="14.140625" style="23" customWidth="1"/>
    <col min="13869" max="13894" width="11.7109375" style="23" customWidth="1"/>
    <col min="13895" max="13895" width="12.42578125" style="23" customWidth="1"/>
    <col min="13896" max="13899" width="11.7109375" style="23" customWidth="1"/>
    <col min="13900" max="13900" width="20.7109375" style="23" customWidth="1"/>
    <col min="13901" max="13901" width="11.7109375" style="23" customWidth="1"/>
    <col min="13902" max="13902" width="17.42578125" style="23" customWidth="1"/>
    <col min="13903" max="13916" width="11.7109375" style="23" customWidth="1"/>
    <col min="13917" max="13917" width="13.42578125" style="23" customWidth="1"/>
    <col min="13918" max="13932" width="11.7109375" style="23" customWidth="1"/>
    <col min="13933" max="13933" width="16.28515625" style="23" customWidth="1"/>
    <col min="13934" max="13942" width="11.7109375" style="23" customWidth="1"/>
    <col min="13943" max="13943" width="13.42578125" style="23" customWidth="1"/>
    <col min="13944" max="13944" width="11.7109375" style="23" customWidth="1"/>
    <col min="13945" max="13945" width="15.140625" style="23" customWidth="1"/>
    <col min="13946" max="13946" width="13.42578125" style="23" customWidth="1"/>
    <col min="13947" max="13955" width="11.7109375" style="23" customWidth="1"/>
    <col min="13956" max="13956" width="13.7109375" style="23" customWidth="1"/>
    <col min="13957" max="13957" width="12" style="23" customWidth="1"/>
    <col min="13958" max="14080" width="11.42578125" style="23"/>
    <col min="14081" max="14081" width="6.140625" style="23" customWidth="1"/>
    <col min="14082" max="14082" width="3" style="23" customWidth="1"/>
    <col min="14083" max="14083" width="15.7109375" style="23" customWidth="1"/>
    <col min="14084" max="14084" width="63" style="23" customWidth="1"/>
    <col min="14085" max="14085" width="11.7109375" style="23" customWidth="1"/>
    <col min="14086" max="14087" width="19" style="23" customWidth="1"/>
    <col min="14088" max="14089" width="19.7109375" style="23" customWidth="1"/>
    <col min="14090" max="14090" width="1.28515625" style="23" customWidth="1"/>
    <col min="14091" max="14096" width="0" style="23" hidden="1" customWidth="1"/>
    <col min="14097" max="14116" width="11.7109375" style="23" customWidth="1"/>
    <col min="14117" max="14117" width="24.7109375" style="23" customWidth="1"/>
    <col min="14118" max="14120" width="11.7109375" style="23" customWidth="1"/>
    <col min="14121" max="14121" width="20" style="23" customWidth="1"/>
    <col min="14122" max="14122" width="25.85546875" style="23" customWidth="1"/>
    <col min="14123" max="14123" width="23.85546875" style="23" customWidth="1"/>
    <col min="14124" max="14124" width="14.140625" style="23" customWidth="1"/>
    <col min="14125" max="14150" width="11.7109375" style="23" customWidth="1"/>
    <col min="14151" max="14151" width="12.42578125" style="23" customWidth="1"/>
    <col min="14152" max="14155" width="11.7109375" style="23" customWidth="1"/>
    <col min="14156" max="14156" width="20.7109375" style="23" customWidth="1"/>
    <col min="14157" max="14157" width="11.7109375" style="23" customWidth="1"/>
    <col min="14158" max="14158" width="17.42578125" style="23" customWidth="1"/>
    <col min="14159" max="14172" width="11.7109375" style="23" customWidth="1"/>
    <col min="14173" max="14173" width="13.42578125" style="23" customWidth="1"/>
    <col min="14174" max="14188" width="11.7109375" style="23" customWidth="1"/>
    <col min="14189" max="14189" width="16.28515625" style="23" customWidth="1"/>
    <col min="14190" max="14198" width="11.7109375" style="23" customWidth="1"/>
    <col min="14199" max="14199" width="13.42578125" style="23" customWidth="1"/>
    <col min="14200" max="14200" width="11.7109375" style="23" customWidth="1"/>
    <col min="14201" max="14201" width="15.140625" style="23" customWidth="1"/>
    <col min="14202" max="14202" width="13.42578125" style="23" customWidth="1"/>
    <col min="14203" max="14211" width="11.7109375" style="23" customWidth="1"/>
    <col min="14212" max="14212" width="13.7109375" style="23" customWidth="1"/>
    <col min="14213" max="14213" width="12" style="23" customWidth="1"/>
    <col min="14214" max="14336" width="11.42578125" style="23"/>
    <col min="14337" max="14337" width="6.140625" style="23" customWidth="1"/>
    <col min="14338" max="14338" width="3" style="23" customWidth="1"/>
    <col min="14339" max="14339" width="15.7109375" style="23" customWidth="1"/>
    <col min="14340" max="14340" width="63" style="23" customWidth="1"/>
    <col min="14341" max="14341" width="11.7109375" style="23" customWidth="1"/>
    <col min="14342" max="14343" width="19" style="23" customWidth="1"/>
    <col min="14344" max="14345" width="19.7109375" style="23" customWidth="1"/>
    <col min="14346" max="14346" width="1.28515625" style="23" customWidth="1"/>
    <col min="14347" max="14352" width="0" style="23" hidden="1" customWidth="1"/>
    <col min="14353" max="14372" width="11.7109375" style="23" customWidth="1"/>
    <col min="14373" max="14373" width="24.7109375" style="23" customWidth="1"/>
    <col min="14374" max="14376" width="11.7109375" style="23" customWidth="1"/>
    <col min="14377" max="14377" width="20" style="23" customWidth="1"/>
    <col min="14378" max="14378" width="25.85546875" style="23" customWidth="1"/>
    <col min="14379" max="14379" width="23.85546875" style="23" customWidth="1"/>
    <col min="14380" max="14380" width="14.140625" style="23" customWidth="1"/>
    <col min="14381" max="14406" width="11.7109375" style="23" customWidth="1"/>
    <col min="14407" max="14407" width="12.42578125" style="23" customWidth="1"/>
    <col min="14408" max="14411" width="11.7109375" style="23" customWidth="1"/>
    <col min="14412" max="14412" width="20.7109375" style="23" customWidth="1"/>
    <col min="14413" max="14413" width="11.7109375" style="23" customWidth="1"/>
    <col min="14414" max="14414" width="17.42578125" style="23" customWidth="1"/>
    <col min="14415" max="14428" width="11.7109375" style="23" customWidth="1"/>
    <col min="14429" max="14429" width="13.42578125" style="23" customWidth="1"/>
    <col min="14430" max="14444" width="11.7109375" style="23" customWidth="1"/>
    <col min="14445" max="14445" width="16.28515625" style="23" customWidth="1"/>
    <col min="14446" max="14454" width="11.7109375" style="23" customWidth="1"/>
    <col min="14455" max="14455" width="13.42578125" style="23" customWidth="1"/>
    <col min="14456" max="14456" width="11.7109375" style="23" customWidth="1"/>
    <col min="14457" max="14457" width="15.140625" style="23" customWidth="1"/>
    <col min="14458" max="14458" width="13.42578125" style="23" customWidth="1"/>
    <col min="14459" max="14467" width="11.7109375" style="23" customWidth="1"/>
    <col min="14468" max="14468" width="13.7109375" style="23" customWidth="1"/>
    <col min="14469" max="14469" width="12" style="23" customWidth="1"/>
    <col min="14470" max="14592" width="11.42578125" style="23"/>
    <col min="14593" max="14593" width="6.140625" style="23" customWidth="1"/>
    <col min="14594" max="14594" width="3" style="23" customWidth="1"/>
    <col min="14595" max="14595" width="15.7109375" style="23" customWidth="1"/>
    <col min="14596" max="14596" width="63" style="23" customWidth="1"/>
    <col min="14597" max="14597" width="11.7109375" style="23" customWidth="1"/>
    <col min="14598" max="14599" width="19" style="23" customWidth="1"/>
    <col min="14600" max="14601" width="19.7109375" style="23" customWidth="1"/>
    <col min="14602" max="14602" width="1.28515625" style="23" customWidth="1"/>
    <col min="14603" max="14608" width="0" style="23" hidden="1" customWidth="1"/>
    <col min="14609" max="14628" width="11.7109375" style="23" customWidth="1"/>
    <col min="14629" max="14629" width="24.7109375" style="23" customWidth="1"/>
    <col min="14630" max="14632" width="11.7109375" style="23" customWidth="1"/>
    <col min="14633" max="14633" width="20" style="23" customWidth="1"/>
    <col min="14634" max="14634" width="25.85546875" style="23" customWidth="1"/>
    <col min="14635" max="14635" width="23.85546875" style="23" customWidth="1"/>
    <col min="14636" max="14636" width="14.140625" style="23" customWidth="1"/>
    <col min="14637" max="14662" width="11.7109375" style="23" customWidth="1"/>
    <col min="14663" max="14663" width="12.42578125" style="23" customWidth="1"/>
    <col min="14664" max="14667" width="11.7109375" style="23" customWidth="1"/>
    <col min="14668" max="14668" width="20.7109375" style="23" customWidth="1"/>
    <col min="14669" max="14669" width="11.7109375" style="23" customWidth="1"/>
    <col min="14670" max="14670" width="17.42578125" style="23" customWidth="1"/>
    <col min="14671" max="14684" width="11.7109375" style="23" customWidth="1"/>
    <col min="14685" max="14685" width="13.42578125" style="23" customWidth="1"/>
    <col min="14686" max="14700" width="11.7109375" style="23" customWidth="1"/>
    <col min="14701" max="14701" width="16.28515625" style="23" customWidth="1"/>
    <col min="14702" max="14710" width="11.7109375" style="23" customWidth="1"/>
    <col min="14711" max="14711" width="13.42578125" style="23" customWidth="1"/>
    <col min="14712" max="14712" width="11.7109375" style="23" customWidth="1"/>
    <col min="14713" max="14713" width="15.140625" style="23" customWidth="1"/>
    <col min="14714" max="14714" width="13.42578125" style="23" customWidth="1"/>
    <col min="14715" max="14723" width="11.7109375" style="23" customWidth="1"/>
    <col min="14724" max="14724" width="13.7109375" style="23" customWidth="1"/>
    <col min="14725" max="14725" width="12" style="23" customWidth="1"/>
    <col min="14726" max="14848" width="11.42578125" style="23"/>
    <col min="14849" max="14849" width="6.140625" style="23" customWidth="1"/>
    <col min="14850" max="14850" width="3" style="23" customWidth="1"/>
    <col min="14851" max="14851" width="15.7109375" style="23" customWidth="1"/>
    <col min="14852" max="14852" width="63" style="23" customWidth="1"/>
    <col min="14853" max="14853" width="11.7109375" style="23" customWidth="1"/>
    <col min="14854" max="14855" width="19" style="23" customWidth="1"/>
    <col min="14856" max="14857" width="19.7109375" style="23" customWidth="1"/>
    <col min="14858" max="14858" width="1.28515625" style="23" customWidth="1"/>
    <col min="14859" max="14864" width="0" style="23" hidden="1" customWidth="1"/>
    <col min="14865" max="14884" width="11.7109375" style="23" customWidth="1"/>
    <col min="14885" max="14885" width="24.7109375" style="23" customWidth="1"/>
    <col min="14886" max="14888" width="11.7109375" style="23" customWidth="1"/>
    <col min="14889" max="14889" width="20" style="23" customWidth="1"/>
    <col min="14890" max="14890" width="25.85546875" style="23" customWidth="1"/>
    <col min="14891" max="14891" width="23.85546875" style="23" customWidth="1"/>
    <col min="14892" max="14892" width="14.140625" style="23" customWidth="1"/>
    <col min="14893" max="14918" width="11.7109375" style="23" customWidth="1"/>
    <col min="14919" max="14919" width="12.42578125" style="23" customWidth="1"/>
    <col min="14920" max="14923" width="11.7109375" style="23" customWidth="1"/>
    <col min="14924" max="14924" width="20.7109375" style="23" customWidth="1"/>
    <col min="14925" max="14925" width="11.7109375" style="23" customWidth="1"/>
    <col min="14926" max="14926" width="17.42578125" style="23" customWidth="1"/>
    <col min="14927" max="14940" width="11.7109375" style="23" customWidth="1"/>
    <col min="14941" max="14941" width="13.42578125" style="23" customWidth="1"/>
    <col min="14942" max="14956" width="11.7109375" style="23" customWidth="1"/>
    <col min="14957" max="14957" width="16.28515625" style="23" customWidth="1"/>
    <col min="14958" max="14966" width="11.7109375" style="23" customWidth="1"/>
    <col min="14967" max="14967" width="13.42578125" style="23" customWidth="1"/>
    <col min="14968" max="14968" width="11.7109375" style="23" customWidth="1"/>
    <col min="14969" max="14969" width="15.140625" style="23" customWidth="1"/>
    <col min="14970" max="14970" width="13.42578125" style="23" customWidth="1"/>
    <col min="14971" max="14979" width="11.7109375" style="23" customWidth="1"/>
    <col min="14980" max="14980" width="13.7109375" style="23" customWidth="1"/>
    <col min="14981" max="14981" width="12" style="23" customWidth="1"/>
    <col min="14982" max="15104" width="11.42578125" style="23"/>
    <col min="15105" max="15105" width="6.140625" style="23" customWidth="1"/>
    <col min="15106" max="15106" width="3" style="23" customWidth="1"/>
    <col min="15107" max="15107" width="15.7109375" style="23" customWidth="1"/>
    <col min="15108" max="15108" width="63" style="23" customWidth="1"/>
    <col min="15109" max="15109" width="11.7109375" style="23" customWidth="1"/>
    <col min="15110" max="15111" width="19" style="23" customWidth="1"/>
    <col min="15112" max="15113" width="19.7109375" style="23" customWidth="1"/>
    <col min="15114" max="15114" width="1.28515625" style="23" customWidth="1"/>
    <col min="15115" max="15120" width="0" style="23" hidden="1" customWidth="1"/>
    <col min="15121" max="15140" width="11.7109375" style="23" customWidth="1"/>
    <col min="15141" max="15141" width="24.7109375" style="23" customWidth="1"/>
    <col min="15142" max="15144" width="11.7109375" style="23" customWidth="1"/>
    <col min="15145" max="15145" width="20" style="23" customWidth="1"/>
    <col min="15146" max="15146" width="25.85546875" style="23" customWidth="1"/>
    <col min="15147" max="15147" width="23.85546875" style="23" customWidth="1"/>
    <col min="15148" max="15148" width="14.140625" style="23" customWidth="1"/>
    <col min="15149" max="15174" width="11.7109375" style="23" customWidth="1"/>
    <col min="15175" max="15175" width="12.42578125" style="23" customWidth="1"/>
    <col min="15176" max="15179" width="11.7109375" style="23" customWidth="1"/>
    <col min="15180" max="15180" width="20.7109375" style="23" customWidth="1"/>
    <col min="15181" max="15181" width="11.7109375" style="23" customWidth="1"/>
    <col min="15182" max="15182" width="17.42578125" style="23" customWidth="1"/>
    <col min="15183" max="15196" width="11.7109375" style="23" customWidth="1"/>
    <col min="15197" max="15197" width="13.42578125" style="23" customWidth="1"/>
    <col min="15198" max="15212" width="11.7109375" style="23" customWidth="1"/>
    <col min="15213" max="15213" width="16.28515625" style="23" customWidth="1"/>
    <col min="15214" max="15222" width="11.7109375" style="23" customWidth="1"/>
    <col min="15223" max="15223" width="13.42578125" style="23" customWidth="1"/>
    <col min="15224" max="15224" width="11.7109375" style="23" customWidth="1"/>
    <col min="15225" max="15225" width="15.140625" style="23" customWidth="1"/>
    <col min="15226" max="15226" width="13.42578125" style="23" customWidth="1"/>
    <col min="15227" max="15235" width="11.7109375" style="23" customWidth="1"/>
    <col min="15236" max="15236" width="13.7109375" style="23" customWidth="1"/>
    <col min="15237" max="15237" width="12" style="23" customWidth="1"/>
    <col min="15238" max="15360" width="11.42578125" style="23"/>
    <col min="15361" max="15361" width="6.140625" style="23" customWidth="1"/>
    <col min="15362" max="15362" width="3" style="23" customWidth="1"/>
    <col min="15363" max="15363" width="15.7109375" style="23" customWidth="1"/>
    <col min="15364" max="15364" width="63" style="23" customWidth="1"/>
    <col min="15365" max="15365" width="11.7109375" style="23" customWidth="1"/>
    <col min="15366" max="15367" width="19" style="23" customWidth="1"/>
    <col min="15368" max="15369" width="19.7109375" style="23" customWidth="1"/>
    <col min="15370" max="15370" width="1.28515625" style="23" customWidth="1"/>
    <col min="15371" max="15376" width="0" style="23" hidden="1" customWidth="1"/>
    <col min="15377" max="15396" width="11.7109375" style="23" customWidth="1"/>
    <col min="15397" max="15397" width="24.7109375" style="23" customWidth="1"/>
    <col min="15398" max="15400" width="11.7109375" style="23" customWidth="1"/>
    <col min="15401" max="15401" width="20" style="23" customWidth="1"/>
    <col min="15402" max="15402" width="25.85546875" style="23" customWidth="1"/>
    <col min="15403" max="15403" width="23.85546875" style="23" customWidth="1"/>
    <col min="15404" max="15404" width="14.140625" style="23" customWidth="1"/>
    <col min="15405" max="15430" width="11.7109375" style="23" customWidth="1"/>
    <col min="15431" max="15431" width="12.42578125" style="23" customWidth="1"/>
    <col min="15432" max="15435" width="11.7109375" style="23" customWidth="1"/>
    <col min="15436" max="15436" width="20.7109375" style="23" customWidth="1"/>
    <col min="15437" max="15437" width="11.7109375" style="23" customWidth="1"/>
    <col min="15438" max="15438" width="17.42578125" style="23" customWidth="1"/>
    <col min="15439" max="15452" width="11.7109375" style="23" customWidth="1"/>
    <col min="15453" max="15453" width="13.42578125" style="23" customWidth="1"/>
    <col min="15454" max="15468" width="11.7109375" style="23" customWidth="1"/>
    <col min="15469" max="15469" width="16.28515625" style="23" customWidth="1"/>
    <col min="15470" max="15478" width="11.7109375" style="23" customWidth="1"/>
    <col min="15479" max="15479" width="13.42578125" style="23" customWidth="1"/>
    <col min="15480" max="15480" width="11.7109375" style="23" customWidth="1"/>
    <col min="15481" max="15481" width="15.140625" style="23" customWidth="1"/>
    <col min="15482" max="15482" width="13.42578125" style="23" customWidth="1"/>
    <col min="15483" max="15491" width="11.7109375" style="23" customWidth="1"/>
    <col min="15492" max="15492" width="13.7109375" style="23" customWidth="1"/>
    <col min="15493" max="15493" width="12" style="23" customWidth="1"/>
    <col min="15494" max="15616" width="11.42578125" style="23"/>
    <col min="15617" max="15617" width="6.140625" style="23" customWidth="1"/>
    <col min="15618" max="15618" width="3" style="23" customWidth="1"/>
    <col min="15619" max="15619" width="15.7109375" style="23" customWidth="1"/>
    <col min="15620" max="15620" width="63" style="23" customWidth="1"/>
    <col min="15621" max="15621" width="11.7109375" style="23" customWidth="1"/>
    <col min="15622" max="15623" width="19" style="23" customWidth="1"/>
    <col min="15624" max="15625" width="19.7109375" style="23" customWidth="1"/>
    <col min="15626" max="15626" width="1.28515625" style="23" customWidth="1"/>
    <col min="15627" max="15632" width="0" style="23" hidden="1" customWidth="1"/>
    <col min="15633" max="15652" width="11.7109375" style="23" customWidth="1"/>
    <col min="15653" max="15653" width="24.7109375" style="23" customWidth="1"/>
    <col min="15654" max="15656" width="11.7109375" style="23" customWidth="1"/>
    <col min="15657" max="15657" width="20" style="23" customWidth="1"/>
    <col min="15658" max="15658" width="25.85546875" style="23" customWidth="1"/>
    <col min="15659" max="15659" width="23.85546875" style="23" customWidth="1"/>
    <col min="15660" max="15660" width="14.140625" style="23" customWidth="1"/>
    <col min="15661" max="15686" width="11.7109375" style="23" customWidth="1"/>
    <col min="15687" max="15687" width="12.42578125" style="23" customWidth="1"/>
    <col min="15688" max="15691" width="11.7109375" style="23" customWidth="1"/>
    <col min="15692" max="15692" width="20.7109375" style="23" customWidth="1"/>
    <col min="15693" max="15693" width="11.7109375" style="23" customWidth="1"/>
    <col min="15694" max="15694" width="17.42578125" style="23" customWidth="1"/>
    <col min="15695" max="15708" width="11.7109375" style="23" customWidth="1"/>
    <col min="15709" max="15709" width="13.42578125" style="23" customWidth="1"/>
    <col min="15710" max="15724" width="11.7109375" style="23" customWidth="1"/>
    <col min="15725" max="15725" width="16.28515625" style="23" customWidth="1"/>
    <col min="15726" max="15734" width="11.7109375" style="23" customWidth="1"/>
    <col min="15735" max="15735" width="13.42578125" style="23" customWidth="1"/>
    <col min="15736" max="15736" width="11.7109375" style="23" customWidth="1"/>
    <col min="15737" max="15737" width="15.140625" style="23" customWidth="1"/>
    <col min="15738" max="15738" width="13.42578125" style="23" customWidth="1"/>
    <col min="15739" max="15747" width="11.7109375" style="23" customWidth="1"/>
    <col min="15748" max="15748" width="13.7109375" style="23" customWidth="1"/>
    <col min="15749" max="15749" width="12" style="23" customWidth="1"/>
    <col min="15750" max="15872" width="11.42578125" style="23"/>
    <col min="15873" max="15873" width="6.140625" style="23" customWidth="1"/>
    <col min="15874" max="15874" width="3" style="23" customWidth="1"/>
    <col min="15875" max="15875" width="15.7109375" style="23" customWidth="1"/>
    <col min="15876" max="15876" width="63" style="23" customWidth="1"/>
    <col min="15877" max="15877" width="11.7109375" style="23" customWidth="1"/>
    <col min="15878" max="15879" width="19" style="23" customWidth="1"/>
    <col min="15880" max="15881" width="19.7109375" style="23" customWidth="1"/>
    <col min="15882" max="15882" width="1.28515625" style="23" customWidth="1"/>
    <col min="15883" max="15888" width="0" style="23" hidden="1" customWidth="1"/>
    <col min="15889" max="15908" width="11.7109375" style="23" customWidth="1"/>
    <col min="15909" max="15909" width="24.7109375" style="23" customWidth="1"/>
    <col min="15910" max="15912" width="11.7109375" style="23" customWidth="1"/>
    <col min="15913" max="15913" width="20" style="23" customWidth="1"/>
    <col min="15914" max="15914" width="25.85546875" style="23" customWidth="1"/>
    <col min="15915" max="15915" width="23.85546875" style="23" customWidth="1"/>
    <col min="15916" max="15916" width="14.140625" style="23" customWidth="1"/>
    <col min="15917" max="15942" width="11.7109375" style="23" customWidth="1"/>
    <col min="15943" max="15943" width="12.42578125" style="23" customWidth="1"/>
    <col min="15944" max="15947" width="11.7109375" style="23" customWidth="1"/>
    <col min="15948" max="15948" width="20.7109375" style="23" customWidth="1"/>
    <col min="15949" max="15949" width="11.7109375" style="23" customWidth="1"/>
    <col min="15950" max="15950" width="17.42578125" style="23" customWidth="1"/>
    <col min="15951" max="15964" width="11.7109375" style="23" customWidth="1"/>
    <col min="15965" max="15965" width="13.42578125" style="23" customWidth="1"/>
    <col min="15966" max="15980" width="11.7109375" style="23" customWidth="1"/>
    <col min="15981" max="15981" width="16.28515625" style="23" customWidth="1"/>
    <col min="15982" max="15990" width="11.7109375" style="23" customWidth="1"/>
    <col min="15991" max="15991" width="13.42578125" style="23" customWidth="1"/>
    <col min="15992" max="15992" width="11.7109375" style="23" customWidth="1"/>
    <col min="15993" max="15993" width="15.140625" style="23" customWidth="1"/>
    <col min="15994" max="15994" width="13.42578125" style="23" customWidth="1"/>
    <col min="15995" max="16003" width="11.7109375" style="23" customWidth="1"/>
    <col min="16004" max="16004" width="13.7109375" style="23" customWidth="1"/>
    <col min="16005" max="16005" width="12" style="23" customWidth="1"/>
    <col min="16006" max="16128" width="11.42578125" style="23"/>
    <col min="16129" max="16129" width="6.140625" style="23" customWidth="1"/>
    <col min="16130" max="16130" width="3" style="23" customWidth="1"/>
    <col min="16131" max="16131" width="15.7109375" style="23" customWidth="1"/>
    <col min="16132" max="16132" width="63" style="23" customWidth="1"/>
    <col min="16133" max="16133" width="11.7109375" style="23" customWidth="1"/>
    <col min="16134" max="16135" width="19" style="23" customWidth="1"/>
    <col min="16136" max="16137" width="19.7109375" style="23" customWidth="1"/>
    <col min="16138" max="16138" width="1.28515625" style="23" customWidth="1"/>
    <col min="16139" max="16144" width="0" style="23" hidden="1" customWidth="1"/>
    <col min="16145" max="16164" width="11.7109375" style="23" customWidth="1"/>
    <col min="16165" max="16165" width="24.7109375" style="23" customWidth="1"/>
    <col min="16166" max="16168" width="11.7109375" style="23" customWidth="1"/>
    <col min="16169" max="16169" width="20" style="23" customWidth="1"/>
    <col min="16170" max="16170" width="25.85546875" style="23" customWidth="1"/>
    <col min="16171" max="16171" width="23.85546875" style="23" customWidth="1"/>
    <col min="16172" max="16172" width="14.140625" style="23" customWidth="1"/>
    <col min="16173" max="16198" width="11.7109375" style="23" customWidth="1"/>
    <col min="16199" max="16199" width="12.42578125" style="23" customWidth="1"/>
    <col min="16200" max="16203" width="11.7109375" style="23" customWidth="1"/>
    <col min="16204" max="16204" width="20.7109375" style="23" customWidth="1"/>
    <col min="16205" max="16205" width="11.7109375" style="23" customWidth="1"/>
    <col min="16206" max="16206" width="17.42578125" style="23" customWidth="1"/>
    <col min="16207" max="16220" width="11.7109375" style="23" customWidth="1"/>
    <col min="16221" max="16221" width="13.42578125" style="23" customWidth="1"/>
    <col min="16222" max="16236" width="11.7109375" style="23" customWidth="1"/>
    <col min="16237" max="16237" width="16.28515625" style="23" customWidth="1"/>
    <col min="16238" max="16246" width="11.7109375" style="23" customWidth="1"/>
    <col min="16247" max="16247" width="13.42578125" style="23" customWidth="1"/>
    <col min="16248" max="16248" width="11.7109375" style="23" customWidth="1"/>
    <col min="16249" max="16249" width="15.140625" style="23" customWidth="1"/>
    <col min="16250" max="16250" width="13.42578125" style="23" customWidth="1"/>
    <col min="16251" max="16259" width="11.7109375" style="23" customWidth="1"/>
    <col min="16260" max="16260" width="13.7109375" style="23" customWidth="1"/>
    <col min="16261" max="16261" width="12" style="23" customWidth="1"/>
    <col min="16262" max="16384" width="11.425781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20</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2236</v>
      </c>
      <c r="B12" s="955" t="s">
        <v>2237</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c r="A13" s="326" t="s">
        <v>1670</v>
      </c>
      <c r="B13" s="957" t="s">
        <v>1671</v>
      </c>
      <c r="C13" s="957"/>
      <c r="D13" s="958"/>
      <c r="E13" s="1209" t="s">
        <v>766</v>
      </c>
      <c r="F13" s="1207"/>
      <c r="G13" s="1207"/>
      <c r="H13" s="1207"/>
      <c r="I13" s="1210"/>
      <c r="J13" s="81"/>
      <c r="K13" s="104" t="str">
        <f>E13</f>
        <v>National Contraceptive Security Committee (CNAA for acronym in Spanish)</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343</v>
      </c>
      <c r="F15" s="329" t="s">
        <v>1675</v>
      </c>
      <c r="G15" s="1219" t="s">
        <v>767</v>
      </c>
      <c r="H15" s="1220"/>
      <c r="I15" s="1221"/>
      <c r="J15" s="81"/>
      <c r="K15" s="68"/>
      <c r="L15" s="61" t="str">
        <f t="shared" ref="L15:L23" si="0">G15</f>
        <v>PSI affiliate (PASMO for acronym in Spanish, invited to participate but not official members)</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59.25" customHeight="1">
      <c r="A16" s="330" t="s">
        <v>1676</v>
      </c>
      <c r="B16" s="957" t="s">
        <v>2238</v>
      </c>
      <c r="C16" s="957"/>
      <c r="D16" s="958"/>
      <c r="E16" s="788" t="s">
        <v>343</v>
      </c>
      <c r="F16" s="331" t="s">
        <v>1675</v>
      </c>
      <c r="G16" s="1219" t="s">
        <v>768</v>
      </c>
      <c r="H16" s="1220"/>
      <c r="I16" s="1221"/>
      <c r="J16" s="81"/>
      <c r="K16" s="68"/>
      <c r="L16" s="61" t="str">
        <f t="shared" si="0"/>
        <v xml:space="preserve">Association for Family Well-Being (APROFAM), Guatemalan Association of Women Doctors, Association for Women's the Health &amp; Development </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2239</v>
      </c>
      <c r="C17" s="957"/>
      <c r="D17" s="958"/>
      <c r="E17" s="788" t="s">
        <v>347</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60">
      <c r="A18" s="330" t="s">
        <v>1680</v>
      </c>
      <c r="B18" s="957" t="s">
        <v>1681</v>
      </c>
      <c r="C18" s="957"/>
      <c r="D18" s="958"/>
      <c r="E18" s="788" t="s">
        <v>343</v>
      </c>
      <c r="F18" s="331" t="s">
        <v>1682</v>
      </c>
      <c r="G18" s="1219" t="s">
        <v>769</v>
      </c>
      <c r="H18" s="1220"/>
      <c r="I18" s="1221"/>
      <c r="J18" s="81"/>
      <c r="K18" s="68"/>
      <c r="L18" s="61" t="str">
        <f t="shared" si="0"/>
        <v xml:space="preserve">United States Agency for International Development (USAID) and the United Nations Population Fund (UNFPA) are invited to participate but are not official members </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343</v>
      </c>
      <c r="F19" s="331" t="s">
        <v>1685</v>
      </c>
      <c r="G19" s="1219" t="s">
        <v>770</v>
      </c>
      <c r="H19" s="1220"/>
      <c r="I19" s="1221"/>
      <c r="J19" s="81"/>
      <c r="K19" s="68"/>
      <c r="L19" s="61" t="str">
        <f t="shared" si="0"/>
        <v xml:space="preserve">UNFPA is invited to participate at the meetings, although it is not an official member </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5">
      <c r="A20" s="330" t="s">
        <v>1686</v>
      </c>
      <c r="B20" s="957" t="s">
        <v>2240</v>
      </c>
      <c r="C20" s="957"/>
      <c r="D20" s="958"/>
      <c r="E20" s="788" t="s">
        <v>343</v>
      </c>
      <c r="F20" s="331" t="s">
        <v>1688</v>
      </c>
      <c r="G20" s="1219" t="s">
        <v>771</v>
      </c>
      <c r="H20" s="1220"/>
      <c r="I20" s="1221"/>
      <c r="J20" s="81"/>
      <c r="K20" s="68"/>
      <c r="L20" s="61" t="str">
        <f t="shared" si="0"/>
        <v>Director of the National Reproductive Health Program, Family Planning Advisor, Logistics Advisor and HIV/AIDS Program</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347</v>
      </c>
      <c r="F21" s="331" t="s">
        <v>1691</v>
      </c>
      <c r="G21" s="968"/>
      <c r="H21" s="969"/>
      <c r="I21" s="970"/>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343</v>
      </c>
      <c r="F22" s="331" t="s">
        <v>1691</v>
      </c>
      <c r="G22" s="1219" t="s">
        <v>772</v>
      </c>
      <c r="H22" s="1220"/>
      <c r="I22" s="1221"/>
      <c r="J22" s="81"/>
      <c r="K22" s="68"/>
      <c r="L22" s="61" t="str">
        <f t="shared" si="0"/>
        <v xml:space="preserve">Ministry of Finance (technical budget analyst) </v>
      </c>
      <c r="M22" s="60"/>
      <c r="N22" s="60"/>
      <c r="O22" s="60"/>
      <c r="P22" s="61"/>
      <c r="Q22" s="60"/>
      <c r="R22" s="61"/>
      <c r="S22" s="60"/>
      <c r="T22" s="60"/>
      <c r="U22" s="70"/>
      <c r="V22" s="70"/>
      <c r="W22" s="70"/>
      <c r="X22" s="71"/>
      <c r="Y22" s="71"/>
      <c r="Z22" s="84"/>
      <c r="AA22" s="85"/>
      <c r="AB22" s="73"/>
    </row>
    <row r="23" spans="1:135" s="27" customFormat="1" ht="150">
      <c r="A23" s="330" t="s">
        <v>1694</v>
      </c>
      <c r="B23" s="975" t="s">
        <v>2241</v>
      </c>
      <c r="C23" s="975"/>
      <c r="D23" s="975"/>
      <c r="E23" s="788" t="s">
        <v>343</v>
      </c>
      <c r="F23" s="331" t="s">
        <v>1691</v>
      </c>
      <c r="G23" s="1219" t="s">
        <v>773</v>
      </c>
      <c r="H23" s="1220"/>
      <c r="I23" s="1221"/>
      <c r="J23" s="81"/>
      <c r="K23" s="68"/>
      <c r="L23" s="61" t="str">
        <f t="shared" si="0"/>
        <v xml:space="preserve">Other official members are: Social Security Institute, Ministry of Education, Presidential Office of Women, and the Office of the Rights of Indigenous Women. As per the current CNAA Internal Dispositions (Nov. 2014), the following organizations attend the CNAA meetings regularly in the role of technical experts/advisors, but they do not have a vote; they are not officially part of the CNAA: PASMO (Social Marketing), Health and Education Policy Initiative USAID/HEPP, and UNFPA.  </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602</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343</v>
      </c>
      <c r="J25" s="90"/>
      <c r="K25" s="68"/>
      <c r="L25" s="61"/>
      <c r="M25" s="60"/>
      <c r="N25" s="60"/>
      <c r="O25" s="60"/>
      <c r="P25" s="61"/>
      <c r="Q25" s="60"/>
      <c r="R25" s="60"/>
      <c r="S25" s="60"/>
      <c r="T25" s="60"/>
      <c r="U25" s="70"/>
      <c r="V25" s="70"/>
      <c r="W25" s="70"/>
      <c r="X25" s="71"/>
      <c r="Y25" s="71"/>
      <c r="Z25" s="84"/>
      <c r="AA25" s="85"/>
      <c r="AB25" s="73"/>
    </row>
    <row r="26" spans="1:135" s="24" customFormat="1" ht="90.75" thickBot="1">
      <c r="A26" s="245" t="s">
        <v>1700</v>
      </c>
      <c r="B26" s="977" t="s">
        <v>2242</v>
      </c>
      <c r="C26" s="977"/>
      <c r="D26" s="978"/>
      <c r="E26" s="787" t="s">
        <v>343</v>
      </c>
      <c r="F26" s="332" t="s">
        <v>1702</v>
      </c>
      <c r="G26" s="43" t="s">
        <v>774</v>
      </c>
      <c r="H26" s="333" t="s">
        <v>1703</v>
      </c>
      <c r="I26" s="57" t="s">
        <v>775</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1253">
        <v>2396894.15</v>
      </c>
      <c r="I29" s="1254"/>
      <c r="J29" s="97"/>
      <c r="K29" s="67"/>
      <c r="L29" s="61"/>
      <c r="M29" s="336">
        <f>H29</f>
        <v>2396894.15</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452</v>
      </c>
      <c r="H30" s="337" t="s">
        <v>1713</v>
      </c>
      <c r="I30" s="490" t="s">
        <v>453</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c r="A31" s="338" t="s">
        <v>1670</v>
      </c>
      <c r="B31" s="971" t="s">
        <v>1714</v>
      </c>
      <c r="C31" s="971"/>
      <c r="D31" s="971"/>
      <c r="E31" s="971"/>
      <c r="F31" s="971"/>
      <c r="G31" s="1204" t="s">
        <v>776</v>
      </c>
      <c r="H31" s="1205"/>
      <c r="I31" s="1206"/>
      <c r="J31" s="97"/>
      <c r="K31" s="67"/>
      <c r="L31" s="61" t="str">
        <f>G31</f>
        <v>National Reproductive Health Program</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2243</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2244</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2245</v>
      </c>
      <c r="G36" s="344" t="s">
        <v>2246</v>
      </c>
      <c r="H36" s="345" t="s">
        <v>2247</v>
      </c>
      <c r="I36" s="346" t="s">
        <v>96</v>
      </c>
      <c r="J36" s="100"/>
      <c r="K36" s="96"/>
      <c r="L36" s="61"/>
      <c r="M36" s="60"/>
      <c r="N36" s="60"/>
      <c r="O36" s="60"/>
      <c r="P36" s="60"/>
      <c r="Q36" s="60"/>
      <c r="R36" s="60"/>
      <c r="S36" s="60"/>
      <c r="T36" s="60"/>
      <c r="U36" s="70"/>
      <c r="V36" s="70"/>
      <c r="W36" s="70"/>
      <c r="X36" s="71"/>
      <c r="Y36" s="71"/>
      <c r="Z36" s="84"/>
      <c r="AA36" s="85"/>
      <c r="AB36" s="73"/>
    </row>
    <row r="37" spans="1:28" s="24" customFormat="1" ht="77.25" customHeight="1">
      <c r="A37" s="338" t="s">
        <v>1670</v>
      </c>
      <c r="B37" s="991" t="s">
        <v>1726</v>
      </c>
      <c r="C37" s="991"/>
      <c r="D37" s="991"/>
      <c r="E37" s="992"/>
      <c r="F37" s="47">
        <v>2082327.21</v>
      </c>
      <c r="G37" s="48" t="s">
        <v>507</v>
      </c>
      <c r="H37" s="49" t="s">
        <v>777</v>
      </c>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2248</v>
      </c>
      <c r="C39" s="979"/>
      <c r="D39" s="979"/>
      <c r="E39" s="980"/>
      <c r="F39" s="348">
        <f>F37+F38</f>
        <v>2082327.21</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2249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2250</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2251</v>
      </c>
      <c r="F43" s="352" t="s">
        <v>2252</v>
      </c>
      <c r="G43" s="352" t="s">
        <v>2253</v>
      </c>
      <c r="H43" s="353" t="s">
        <v>2254</v>
      </c>
      <c r="I43" s="354" t="s">
        <v>96</v>
      </c>
      <c r="J43" s="485"/>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2255</v>
      </c>
      <c r="C44" s="971"/>
      <c r="D44" s="972"/>
      <c r="E44" s="789" t="s">
        <v>343</v>
      </c>
      <c r="F44" s="47">
        <v>903534.76</v>
      </c>
      <c r="G44" s="48" t="s">
        <v>507</v>
      </c>
      <c r="H44" s="54" t="s">
        <v>705</v>
      </c>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2256</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2257</v>
      </c>
      <c r="C46" s="971"/>
      <c r="D46" s="972"/>
      <c r="E46" s="789" t="s">
        <v>347</v>
      </c>
      <c r="F46" s="47">
        <v>0</v>
      </c>
      <c r="G46" s="53"/>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2258</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2259</v>
      </c>
      <c r="C48" s="979"/>
      <c r="D48" s="980"/>
      <c r="E48" s="358"/>
      <c r="F48" s="348">
        <f>F44+F46</f>
        <v>903534.76</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2260</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2251</v>
      </c>
      <c r="F50" s="344" t="s">
        <v>2261</v>
      </c>
      <c r="G50" s="344" t="s">
        <v>2262</v>
      </c>
      <c r="H50" s="345" t="s">
        <v>2263</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347</v>
      </c>
      <c r="F51" s="47">
        <v>0</v>
      </c>
      <c r="G51" s="53"/>
      <c r="H51" s="55"/>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c r="F52" s="1014"/>
      <c r="G52" s="1014"/>
      <c r="H52" s="1014"/>
      <c r="I52" s="1015"/>
      <c r="J52" s="29"/>
      <c r="K52" s="360">
        <f>E52</f>
        <v>0</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2264</v>
      </c>
      <c r="C53" s="971"/>
      <c r="D53" s="972"/>
      <c r="E53" s="789" t="s">
        <v>347</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2265</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2266</v>
      </c>
      <c r="C55" s="979"/>
      <c r="D55" s="980"/>
      <c r="E55" s="358"/>
      <c r="F55" s="361">
        <f>F51+F53+F54</f>
        <v>0</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2267</v>
      </c>
      <c r="C57" s="1003"/>
      <c r="D57" s="1003"/>
      <c r="E57" s="1003"/>
      <c r="F57" s="1004"/>
      <c r="G57" s="363">
        <f>F48/(F48+F55)</f>
        <v>1</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2268</v>
      </c>
      <c r="C59" s="957"/>
      <c r="D59" s="1023"/>
      <c r="E59" s="1023"/>
      <c r="F59" s="1024"/>
      <c r="G59" s="366">
        <v>0.38</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t="s">
        <v>347</v>
      </c>
      <c r="H60" s="1251" t="s">
        <v>778</v>
      </c>
      <c r="I60" s="1252"/>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556</v>
      </c>
      <c r="H61" s="1017"/>
      <c r="I61" s="1018"/>
      <c r="J61" s="104"/>
      <c r="K61" s="96"/>
      <c r="L61" s="86" t="str">
        <f>G61</f>
        <v>Third-party agent (e.g. UNFPA/ Crown Agents)</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1055" t="s">
        <v>407</v>
      </c>
      <c r="H62" s="1056"/>
      <c r="I62" s="1057"/>
      <c r="J62" s="97"/>
      <c r="K62" s="96"/>
      <c r="L62" s="86" t="str">
        <f>G62</f>
        <v>UNFPA</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347</v>
      </c>
      <c r="H63" s="1017"/>
      <c r="I63" s="1018"/>
      <c r="J63" s="97"/>
      <c r="K63" s="96"/>
      <c r="L63" s="86" t="str">
        <f>G63</f>
        <v>No</v>
      </c>
      <c r="M63" s="60"/>
      <c r="N63" s="60"/>
      <c r="O63" s="60"/>
      <c r="P63" s="60"/>
      <c r="Q63" s="60"/>
      <c r="R63" s="61"/>
      <c r="S63" s="62"/>
      <c r="T63" s="60"/>
      <c r="U63" s="70"/>
      <c r="V63" s="70"/>
      <c r="W63" s="70"/>
      <c r="X63" s="71"/>
      <c r="Y63" s="71"/>
      <c r="Z63" s="84"/>
      <c r="AA63" s="85"/>
      <c r="AB63" s="73"/>
    </row>
    <row r="64" spans="1:28" s="24" customFormat="1" ht="159" customHeight="1" thickBot="1">
      <c r="A64" s="181" t="s">
        <v>1768</v>
      </c>
      <c r="B64" s="1041" t="s">
        <v>1769</v>
      </c>
      <c r="C64" s="1041"/>
      <c r="D64" s="1042"/>
      <c r="E64" s="1043" t="s">
        <v>2292</v>
      </c>
      <c r="F64" s="1044"/>
      <c r="G64" s="1044"/>
      <c r="H64" s="1044"/>
      <c r="I64" s="1045"/>
      <c r="J64" s="81"/>
      <c r="K64" s="96" t="str">
        <f>E64</f>
        <v>Funds are allocated according from 15% of alcoholic beverages tax and also according to the contraceptive forecast /quantification tables included in yearly operations plan  (POA for acronym in Spanish). Funds decreased from $3,500,000 (2013) to $2,082,000 in 2014.  In spite of having the corresponding approved Budget lines,  internal delays are present during  payment process, which makes it difficult to carry out the payments in a timely manner. Consequently, the shipment schedule is affected  because international vendors don’t have stocks to deliver shipments immediately. The production process usually takes 6 months. The co financing mechanism with UNFPA, the funds was exhausted. making it impossible to procure  the total value of forecast/quantification included in the POA to cover the demand and prevent imminent and  recurring stockouts.</v>
      </c>
      <c r="L64" s="61"/>
      <c r="M64" s="60"/>
      <c r="N64" s="60"/>
      <c r="O64" s="60"/>
      <c r="P64" s="61"/>
      <c r="Q64" s="60"/>
      <c r="R64" s="60"/>
      <c r="S64" s="61"/>
      <c r="T64" s="60"/>
      <c r="U64" s="70"/>
      <c r="V64" s="70"/>
      <c r="W64" s="70"/>
      <c r="X64" s="71"/>
      <c r="Y64" s="71"/>
      <c r="Z64" s="84"/>
      <c r="AA64" s="85"/>
      <c r="AB64" s="73"/>
    </row>
    <row r="65" spans="1:28" s="24" customFormat="1" ht="28.5" customHeight="1">
      <c r="A65" s="981" t="s">
        <v>2270</v>
      </c>
      <c r="B65" s="982"/>
      <c r="C65" s="982"/>
      <c r="D65" s="982"/>
      <c r="E65" s="982"/>
      <c r="F65" s="982"/>
      <c r="G65" s="982"/>
      <c r="H65" s="982"/>
      <c r="I65" s="983"/>
      <c r="J65" s="433"/>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t="s">
        <v>779</v>
      </c>
      <c r="F67" s="1052"/>
      <c r="G67" s="1052"/>
      <c r="H67" s="1052"/>
      <c r="I67" s="1053"/>
      <c r="J67" s="81"/>
      <c r="K67" s="96" t="str">
        <f>E67</f>
        <v>$3,392,811.54</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2271</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2272</v>
      </c>
      <c r="C73" s="1039"/>
      <c r="D73" s="1039"/>
      <c r="E73" s="1040"/>
      <c r="F73" s="787" t="s">
        <v>343</v>
      </c>
      <c r="G73" s="787" t="s">
        <v>347</v>
      </c>
      <c r="H73" s="787" t="s">
        <v>343</v>
      </c>
      <c r="I73" s="46"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2273</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2274</v>
      </c>
      <c r="C75" s="1039"/>
      <c r="D75" s="1039"/>
      <c r="E75" s="1040"/>
      <c r="F75" s="787" t="s">
        <v>343</v>
      </c>
      <c r="G75" s="787" t="s">
        <v>343</v>
      </c>
      <c r="H75" s="787" t="s">
        <v>343</v>
      </c>
      <c r="I75" s="46"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2275</v>
      </c>
      <c r="C76" s="1039"/>
      <c r="D76" s="1039"/>
      <c r="E76" s="1040"/>
      <c r="F76" s="787" t="s">
        <v>343</v>
      </c>
      <c r="G76" s="787" t="s">
        <v>343</v>
      </c>
      <c r="H76" s="787" t="s">
        <v>343</v>
      </c>
      <c r="I76" s="46"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347</v>
      </c>
      <c r="G78" s="787" t="s">
        <v>347</v>
      </c>
      <c r="H78" s="787" t="s">
        <v>343</v>
      </c>
      <c r="I78" s="46" t="s">
        <v>347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2276</v>
      </c>
      <c r="C79" s="1039"/>
      <c r="D79" s="1039"/>
      <c r="E79" s="1040"/>
      <c r="F79" s="787" t="s">
        <v>343</v>
      </c>
      <c r="G79" s="787" t="s">
        <v>343</v>
      </c>
      <c r="H79" s="787" t="s">
        <v>343</v>
      </c>
      <c r="I79" s="46"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2277</v>
      </c>
      <c r="C80" s="1039"/>
      <c r="D80" s="1039"/>
      <c r="E80" s="1040"/>
      <c r="F80" s="787" t="s">
        <v>343</v>
      </c>
      <c r="G80" s="787" t="s">
        <v>343</v>
      </c>
      <c r="H80" s="787" t="s">
        <v>343</v>
      </c>
      <c r="I80" s="46" t="s">
        <v>343</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2278</v>
      </c>
      <c r="C81" s="1039"/>
      <c r="D81" s="1039"/>
      <c r="E81" s="1040"/>
      <c r="F81" s="787" t="s">
        <v>343</v>
      </c>
      <c r="G81" s="787" t="s">
        <v>343</v>
      </c>
      <c r="H81" s="787" t="s">
        <v>343</v>
      </c>
      <c r="I81" s="46" t="s">
        <v>343</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343</v>
      </c>
      <c r="H82" s="787" t="s">
        <v>343</v>
      </c>
      <c r="I82" s="46" t="s">
        <v>343</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2279</v>
      </c>
      <c r="C83" s="1039"/>
      <c r="D83" s="1039"/>
      <c r="E83" s="1040"/>
      <c r="F83" s="787"/>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780</v>
      </c>
      <c r="H88" s="969"/>
      <c r="I88" s="970"/>
      <c r="J88" s="116"/>
      <c r="K88" s="96"/>
      <c r="L88" s="61" t="str">
        <f t="shared" ref="L88:L98" si="1">G88</f>
        <v>CNAA Strategic Plan</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781</v>
      </c>
      <c r="H89" s="969"/>
      <c r="I89" s="970"/>
      <c r="J89" s="116"/>
      <c r="K89" s="96"/>
      <c r="L89" s="61" t="str">
        <f t="shared" si="1"/>
        <v>Yearly</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84" customHeight="1">
      <c r="A93" s="330" t="s">
        <v>1670</v>
      </c>
      <c r="B93" s="957" t="s">
        <v>1812</v>
      </c>
      <c r="C93" s="957"/>
      <c r="D93" s="957"/>
      <c r="E93" s="957"/>
      <c r="F93" s="958"/>
      <c r="G93" s="1058" t="s">
        <v>782</v>
      </c>
      <c r="H93" s="1059"/>
      <c r="I93" s="1060"/>
      <c r="J93" s="382"/>
      <c r="K93" s="383"/>
      <c r="L93" s="61" t="str">
        <f t="shared" si="1"/>
        <v>NGO, social marketing, and commercial sector pay import taxes. The public sector has been exempt from import taxes via the UNFPA franchise and the exemption in the National Budget Law. The public sector has to pay transport, insurance, and customs clearance fees.</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t="s">
        <v>360</v>
      </c>
      <c r="H94" s="1059"/>
      <c r="I94" s="1060"/>
      <c r="J94" s="382"/>
      <c r="K94" s="383"/>
      <c r="L94" s="61" t="str">
        <f t="shared" si="1"/>
        <v>Don't know</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2280</v>
      </c>
      <c r="C95" s="957"/>
      <c r="D95" s="957"/>
      <c r="E95" s="957"/>
      <c r="F95" s="957"/>
      <c r="G95" s="1069" t="s">
        <v>360</v>
      </c>
      <c r="H95" s="1070"/>
      <c r="I95" s="1071"/>
      <c r="J95" s="392"/>
      <c r="K95" s="393"/>
      <c r="L95" s="61" t="str">
        <f t="shared" si="1"/>
        <v>Don't know</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2281</v>
      </c>
      <c r="C97" s="957"/>
      <c r="D97" s="957"/>
      <c r="E97" s="957"/>
      <c r="F97" s="957"/>
      <c r="G97" s="1066" t="s">
        <v>360</v>
      </c>
      <c r="H97" s="1067"/>
      <c r="I97" s="1068"/>
      <c r="J97" s="392"/>
      <c r="K97" s="393"/>
      <c r="L97" s="61" t="str">
        <f t="shared" si="1"/>
        <v>Don't know</v>
      </c>
      <c r="M97" s="60"/>
      <c r="N97" s="60"/>
      <c r="O97" s="60"/>
      <c r="P97" s="60"/>
      <c r="Q97" s="61"/>
      <c r="R97" s="60"/>
      <c r="S97" s="61"/>
      <c r="T97" s="60"/>
      <c r="U97" s="70"/>
      <c r="V97" s="70"/>
      <c r="W97" s="70"/>
      <c r="X97" s="71"/>
      <c r="Y97" s="71"/>
      <c r="Z97" s="84"/>
      <c r="AA97" s="85"/>
      <c r="AB97" s="73"/>
    </row>
    <row r="98" spans="1:29" s="24" customFormat="1" ht="20.100000000000001" customHeight="1" thickBot="1">
      <c r="A98" s="326" t="s">
        <v>1670</v>
      </c>
      <c r="B98" s="1041" t="s">
        <v>1816</v>
      </c>
      <c r="C98" s="1041"/>
      <c r="D98" s="1041"/>
      <c r="E98" s="1041"/>
      <c r="F98" s="1042"/>
      <c r="G98" s="1043"/>
      <c r="H98" s="1044"/>
      <c r="I98" s="1045"/>
      <c r="J98" s="115"/>
      <c r="K98" s="103"/>
      <c r="L98" s="61">
        <f t="shared" si="1"/>
        <v>0</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372</v>
      </c>
      <c r="G101" s="1137"/>
      <c r="H101" s="1138" t="s">
        <v>360</v>
      </c>
      <c r="I101" s="1139"/>
      <c r="J101" s="122"/>
      <c r="K101" s="103"/>
      <c r="L101" s="61"/>
      <c r="M101" s="117" t="str">
        <f t="shared" ref="M101:M108" si="2">H101</f>
        <v>Don't know</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436</v>
      </c>
      <c r="G102" s="1137"/>
      <c r="H102" s="1138" t="s">
        <v>360</v>
      </c>
      <c r="I102" s="1139"/>
      <c r="J102" s="122"/>
      <c r="K102" s="103"/>
      <c r="L102" s="61"/>
      <c r="M102" s="117" t="str">
        <f t="shared" si="2"/>
        <v>Don't know</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375</v>
      </c>
      <c r="G103" s="1137"/>
      <c r="H103" s="1138" t="s">
        <v>360</v>
      </c>
      <c r="I103" s="1139"/>
      <c r="J103" s="122"/>
      <c r="K103" s="103"/>
      <c r="L103" s="61"/>
      <c r="M103" s="117" t="str">
        <f t="shared" si="2"/>
        <v>Don't know</v>
      </c>
      <c r="N103" s="86"/>
      <c r="O103" s="117" t="str">
        <f t="shared" si="3"/>
        <v>Doctor</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562</v>
      </c>
      <c r="G104" s="1137"/>
      <c r="H104" s="1138" t="s">
        <v>360</v>
      </c>
      <c r="I104" s="1139"/>
      <c r="J104" s="122"/>
      <c r="K104" s="103"/>
      <c r="L104" s="61"/>
      <c r="M104" s="117" t="str">
        <f t="shared" si="2"/>
        <v>Don't know</v>
      </c>
      <c r="N104" s="86"/>
      <c r="O104" s="117" t="str">
        <f t="shared" si="3"/>
        <v>Clinical Officer</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562</v>
      </c>
      <c r="G105" s="1137"/>
      <c r="H105" s="1138" t="s">
        <v>360</v>
      </c>
      <c r="I105" s="1139"/>
      <c r="J105" s="122"/>
      <c r="K105" s="103"/>
      <c r="L105" s="61"/>
      <c r="M105" s="117" t="str">
        <f t="shared" si="2"/>
        <v>Don't know</v>
      </c>
      <c r="N105" s="86"/>
      <c r="O105" s="117" t="str">
        <f t="shared" si="3"/>
        <v>Clinical Officer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562</v>
      </c>
      <c r="G106" s="1137"/>
      <c r="H106" s="1138" t="s">
        <v>360</v>
      </c>
      <c r="I106" s="1139"/>
      <c r="J106" s="122"/>
      <c r="K106" s="103"/>
      <c r="L106" s="61"/>
      <c r="M106" s="117" t="str">
        <f t="shared" si="2"/>
        <v>Don't know</v>
      </c>
      <c r="N106" s="86"/>
      <c r="O106" s="117" t="str">
        <f t="shared" si="3"/>
        <v>Clinical Officer</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360</v>
      </c>
      <c r="I107" s="1139"/>
      <c r="J107" s="122"/>
      <c r="K107" s="103"/>
      <c r="L107" s="61"/>
      <c r="M107" s="117" t="str">
        <f t="shared" si="2"/>
        <v>Don't know</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372</v>
      </c>
      <c r="G108" s="1141"/>
      <c r="H108" s="1138" t="s">
        <v>360</v>
      </c>
      <c r="I108" s="1139"/>
      <c r="J108" s="122"/>
      <c r="K108" s="103"/>
      <c r="L108" s="61"/>
      <c r="M108" s="117" t="str">
        <f t="shared" si="2"/>
        <v>Don't know</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2282</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016" t="s">
        <v>373</v>
      </c>
      <c r="F118" s="1017"/>
      <c r="G118" s="1017"/>
      <c r="H118" s="1017"/>
      <c r="I118" s="101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347</v>
      </c>
      <c r="I121" s="1018"/>
      <c r="J121" s="91"/>
      <c r="K121" s="103"/>
      <c r="L121" s="61"/>
      <c r="M121" s="86" t="str">
        <f t="shared" si="4"/>
        <v>No</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347</v>
      </c>
      <c r="I126" s="1018"/>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343</v>
      </c>
      <c r="I128" s="1018"/>
      <c r="J128" s="91"/>
      <c r="K128" s="103"/>
      <c r="L128" s="61"/>
      <c r="M128" s="86" t="str">
        <f t="shared" si="4"/>
        <v>Yes</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360</v>
      </c>
      <c r="I130" s="1057"/>
      <c r="J130" s="91"/>
      <c r="K130" s="103"/>
      <c r="L130" s="61"/>
      <c r="M130" s="86" t="str">
        <f t="shared" si="4"/>
        <v>Don't know</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2013</v>
      </c>
      <c r="I131" s="1057"/>
      <c r="J131" s="91"/>
      <c r="K131" s="103"/>
      <c r="L131" s="61"/>
      <c r="M131" s="86">
        <f t="shared" si="4"/>
        <v>2013</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783</v>
      </c>
      <c r="F132" s="969"/>
      <c r="G132" s="969"/>
      <c r="H132" s="969"/>
      <c r="I132" s="970"/>
      <c r="J132" s="91"/>
      <c r="K132" s="125" t="str">
        <f>E132</f>
        <v>Essential Medicines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c r="F133" s="1044"/>
      <c r="G133" s="1044"/>
      <c r="H133" s="1044"/>
      <c r="I133" s="1045"/>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2283</v>
      </c>
      <c r="C135" s="957"/>
      <c r="D135" s="957"/>
      <c r="E135" s="957"/>
      <c r="F135" s="957"/>
      <c r="G135" s="958"/>
      <c r="H135" s="1056" t="s">
        <v>373</v>
      </c>
      <c r="I135" s="1057"/>
      <c r="J135" s="91"/>
      <c r="K135" s="103"/>
      <c r="L135" s="61"/>
      <c r="M135" s="61" t="str">
        <f>H135</f>
        <v>Not applicable</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373</v>
      </c>
      <c r="I136" s="1018"/>
      <c r="J136" s="91"/>
      <c r="K136" s="103"/>
      <c r="L136" s="61"/>
      <c r="M136" s="61" t="str">
        <f>H136</f>
        <v>Not applicable</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373</v>
      </c>
      <c r="I137" s="1018"/>
      <c r="J137" s="91"/>
      <c r="K137" s="103"/>
      <c r="L137" s="61"/>
      <c r="M137" s="61" t="str">
        <f>H137</f>
        <v>Not applicable</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373</v>
      </c>
      <c r="I138" s="1018"/>
      <c r="J138" s="91"/>
      <c r="K138" s="103"/>
      <c r="L138" s="61"/>
      <c r="M138" s="61" t="str">
        <f>H138</f>
        <v>Not applicable</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373</v>
      </c>
      <c r="I139" s="1018"/>
      <c r="J139" s="91"/>
      <c r="K139" s="103"/>
      <c r="L139" s="61"/>
      <c r="M139" s="61" t="str">
        <f>H139</f>
        <v>Not applicable</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373</v>
      </c>
      <c r="H144" s="969"/>
      <c r="I144" s="970"/>
      <c r="J144" s="81"/>
      <c r="K144" s="103"/>
      <c r="L144" s="61" t="str">
        <f t="shared" si="5"/>
        <v>Not applicable</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343</v>
      </c>
      <c r="H145" s="969"/>
      <c r="I145" s="970"/>
      <c r="J145" s="81"/>
      <c r="K145" s="103"/>
      <c r="L145" s="61" t="str">
        <f t="shared" si="5"/>
        <v>Yes</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343</v>
      </c>
      <c r="H146" s="969"/>
      <c r="I146" s="970"/>
      <c r="J146" s="81"/>
      <c r="K146" s="103"/>
      <c r="L146" s="61" t="str">
        <f t="shared" si="5"/>
        <v>Yes</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373</v>
      </c>
      <c r="H149" s="969"/>
      <c r="I149" s="970"/>
      <c r="J149" s="81"/>
      <c r="K149" s="103"/>
      <c r="L149" s="61" t="str">
        <f t="shared" si="5"/>
        <v>Not applicable</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347</v>
      </c>
      <c r="H150" s="969"/>
      <c r="I150" s="970"/>
      <c r="J150" s="81"/>
      <c r="K150" s="103"/>
      <c r="L150" s="61" t="str">
        <f t="shared" si="5"/>
        <v>No</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343</v>
      </c>
      <c r="H151" s="969"/>
      <c r="I151" s="970"/>
      <c r="J151" s="81"/>
      <c r="K151" s="103"/>
      <c r="L151" s="61" t="str">
        <f t="shared" si="5"/>
        <v>Yes</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2284</v>
      </c>
      <c r="C152" s="957"/>
      <c r="D152" s="957"/>
      <c r="E152" s="957"/>
      <c r="F152" s="957"/>
      <c r="G152" s="968" t="s">
        <v>507</v>
      </c>
      <c r="H152" s="969"/>
      <c r="I152" s="970"/>
      <c r="J152" s="81"/>
      <c r="K152" s="103"/>
      <c r="L152" s="61" t="str">
        <f t="shared" si="5"/>
        <v>01/14 - 12/14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2285</v>
      </c>
      <c r="C153" s="957"/>
      <c r="D153" s="957"/>
      <c r="E153" s="957"/>
      <c r="F153" s="957"/>
      <c r="G153" s="968" t="s">
        <v>784</v>
      </c>
      <c r="H153" s="969"/>
      <c r="I153" s="970"/>
      <c r="J153" s="81"/>
      <c r="K153" s="103"/>
      <c r="L153" s="61" t="str">
        <f t="shared" si="5"/>
        <v>National Reproductive Health Program warehouse reports / Pipeline</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2286</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2287</v>
      </c>
      <c r="C156" s="957"/>
      <c r="D156" s="957"/>
      <c r="E156" s="957"/>
      <c r="F156" s="957"/>
      <c r="G156" s="968" t="s">
        <v>343</v>
      </c>
      <c r="H156" s="969"/>
      <c r="I156" s="970"/>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107.25" customHeight="1" thickBot="1">
      <c r="A157" s="245" t="s">
        <v>1875</v>
      </c>
      <c r="B157" s="977" t="s">
        <v>1876</v>
      </c>
      <c r="C157" s="977"/>
      <c r="D157" s="977"/>
      <c r="E157" s="977"/>
      <c r="F157" s="977"/>
      <c r="G157" s="1250" t="s">
        <v>2293</v>
      </c>
      <c r="H157" s="1105"/>
      <c r="I157" s="1106"/>
      <c r="J157" s="81"/>
      <c r="K157" s="103"/>
      <c r="L157" s="61" t="str">
        <f>G157</f>
        <v xml:space="preserve">Success: Purchase of condom, pills and IUD for 18 months.  
Challenges:  The slow process of managing the annual plan (POA 2015) resulting in 22 million quetzales from the total estimate of 31 million quetzales and challenges with slow procurement agent process.   </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841" priority="22">
      <formula>$G$92="Don't know"</formula>
    </cfRule>
    <cfRule type="expression" dxfId="840" priority="23">
      <formula>$G$92="no"</formula>
    </cfRule>
  </conditionalFormatting>
  <conditionalFormatting sqref="G96:I96">
    <cfRule type="expression" dxfId="839" priority="20">
      <formula>$G$95="Don't know"</formula>
    </cfRule>
    <cfRule type="expression" dxfId="838" priority="21">
      <formula>$G$95="No"</formula>
    </cfRule>
  </conditionalFormatting>
  <conditionalFormatting sqref="G98:I98">
    <cfRule type="expression" dxfId="837" priority="18">
      <formula>$G$97="Don't know"</formula>
    </cfRule>
    <cfRule type="expression" dxfId="836" priority="19">
      <formula>$G$97="No"</formula>
    </cfRule>
  </conditionalFormatting>
  <conditionalFormatting sqref="G88:I91">
    <cfRule type="expression" dxfId="835" priority="16">
      <formula>$I$86="Don't know"</formula>
    </cfRule>
    <cfRule type="expression" dxfId="834" priority="17">
      <formula>$I$86="No"</formula>
    </cfRule>
  </conditionalFormatting>
  <conditionalFormatting sqref="F111:I111">
    <cfRule type="expression" dxfId="833" priority="12">
      <formula>$E$111="Don't know"</formula>
    </cfRule>
    <cfRule type="expression" dxfId="832" priority="15">
      <formula>$E$111="No"</formula>
    </cfRule>
  </conditionalFormatting>
  <conditionalFormatting sqref="F112:I112">
    <cfRule type="expression" dxfId="831" priority="11">
      <formula>$E$112="Don't know"</formula>
    </cfRule>
    <cfRule type="expression" dxfId="830" priority="14">
      <formula>$E$112="No"</formula>
    </cfRule>
  </conditionalFormatting>
  <conditionalFormatting sqref="F113:I113">
    <cfRule type="expression" dxfId="829" priority="10">
      <formula>$E$113="Don't know"</formula>
    </cfRule>
    <cfRule type="expression" dxfId="828" priority="13">
      <formula>$E$113="No"</formula>
    </cfRule>
  </conditionalFormatting>
  <conditionalFormatting sqref="G15:I15">
    <cfRule type="expression" dxfId="827" priority="7">
      <formula>$E$15="Not applicable"</formula>
    </cfRule>
    <cfRule type="expression" dxfId="826" priority="8">
      <formula>$E$15="Don't know"</formula>
    </cfRule>
    <cfRule type="expression" dxfId="825" priority="9">
      <formula>$E$15="No"</formula>
    </cfRule>
  </conditionalFormatting>
  <conditionalFormatting sqref="G16:I23">
    <cfRule type="expression" dxfId="824" priority="4">
      <formula>$E16="Not applicable"</formula>
    </cfRule>
    <cfRule type="expression" dxfId="823" priority="5">
      <formula>$E16="Don't know"</formula>
    </cfRule>
    <cfRule type="expression" dxfId="822" priority="6">
      <formula>$E16="No"</formula>
    </cfRule>
  </conditionalFormatting>
  <conditionalFormatting sqref="E15:E23 G15:I23 I24:I25 E13:I13">
    <cfRule type="expression" dxfId="821" priority="3">
      <formula>$I$12="Don't know"</formula>
    </cfRule>
  </conditionalFormatting>
  <conditionalFormatting sqref="E15:E23 G15:I23 I24:I25 E13:I13">
    <cfRule type="expression" dxfId="820" priority="2">
      <formula>$I$12="Not applicable"</formula>
    </cfRule>
  </conditionalFormatting>
  <conditionalFormatting sqref="E15:E23 G15:I23 I24:I25 E13:I13">
    <cfRule type="expression" dxfId="819" priority="1">
      <formula>$I$12="No"</formula>
    </cfRule>
  </conditionalFormatting>
  <dataValidations count="17">
    <dataValidation type="list" allowBlank="1" showInputMessage="1" showErrorMessage="1" errorTitle="Choose from dropdown" error="Please choose from the dropdown list." prompt="Please select from the dropdown list." sqref="I86 JE86 TA86 ACW86 AMS86 AWO86 BGK86 BQG86 CAC86 CJY86 CTU86 DDQ86 DNM86 DXI86 EHE86 ERA86 FAW86 FKS86 FUO86 GEK86 GOG86 GYC86 HHY86 HRU86 IBQ86 ILM86 IVI86 JFE86 JPA86 JYW86 KIS86 KSO86 LCK86 LMG86 LWC86 MFY86 MPU86 MZQ86 NJM86 NTI86 ODE86 ONA86 OWW86 PGS86 PQO86 QAK86 QKG86 QUC86 RDY86 RNU86 RXQ86 SHM86 SRI86 TBE86 TLA86 TUW86 UES86 UOO86 UYK86 VIG86 VSC86 WBY86 WLU86 WVQ86 I65622 JE65622 TA65622 ACW65622 AMS65622 AWO65622 BGK65622 BQG65622 CAC65622 CJY65622 CTU65622 DDQ65622 DNM65622 DXI65622 EHE65622 ERA65622 FAW65622 FKS65622 FUO65622 GEK65622 GOG65622 GYC65622 HHY65622 HRU65622 IBQ65622 ILM65622 IVI65622 JFE65622 JPA65622 JYW65622 KIS65622 KSO65622 LCK65622 LMG65622 LWC65622 MFY65622 MPU65622 MZQ65622 NJM65622 NTI65622 ODE65622 ONA65622 OWW65622 PGS65622 PQO65622 QAK65622 QKG65622 QUC65622 RDY65622 RNU65622 RXQ65622 SHM65622 SRI65622 TBE65622 TLA65622 TUW65622 UES65622 UOO65622 UYK65622 VIG65622 VSC65622 WBY65622 WLU65622 WVQ65622 I131158 JE131158 TA131158 ACW131158 AMS131158 AWO131158 BGK131158 BQG131158 CAC131158 CJY131158 CTU131158 DDQ131158 DNM131158 DXI131158 EHE131158 ERA131158 FAW131158 FKS131158 FUO131158 GEK131158 GOG131158 GYC131158 HHY131158 HRU131158 IBQ131158 ILM131158 IVI131158 JFE131158 JPA131158 JYW131158 KIS131158 KSO131158 LCK131158 LMG131158 LWC131158 MFY131158 MPU131158 MZQ131158 NJM131158 NTI131158 ODE131158 ONA131158 OWW131158 PGS131158 PQO131158 QAK131158 QKG131158 QUC131158 RDY131158 RNU131158 RXQ131158 SHM131158 SRI131158 TBE131158 TLA131158 TUW131158 UES131158 UOO131158 UYK131158 VIG131158 VSC131158 WBY131158 WLU131158 WVQ131158 I196694 JE196694 TA196694 ACW196694 AMS196694 AWO196694 BGK196694 BQG196694 CAC196694 CJY196694 CTU196694 DDQ196694 DNM196694 DXI196694 EHE196694 ERA196694 FAW196694 FKS196694 FUO196694 GEK196694 GOG196694 GYC196694 HHY196694 HRU196694 IBQ196694 ILM196694 IVI196694 JFE196694 JPA196694 JYW196694 KIS196694 KSO196694 LCK196694 LMG196694 LWC196694 MFY196694 MPU196694 MZQ196694 NJM196694 NTI196694 ODE196694 ONA196694 OWW196694 PGS196694 PQO196694 QAK196694 QKG196694 QUC196694 RDY196694 RNU196694 RXQ196694 SHM196694 SRI196694 TBE196694 TLA196694 TUW196694 UES196694 UOO196694 UYK196694 VIG196694 VSC196694 WBY196694 WLU196694 WVQ196694 I262230 JE262230 TA262230 ACW262230 AMS262230 AWO262230 BGK262230 BQG262230 CAC262230 CJY262230 CTU262230 DDQ262230 DNM262230 DXI262230 EHE262230 ERA262230 FAW262230 FKS262230 FUO262230 GEK262230 GOG262230 GYC262230 HHY262230 HRU262230 IBQ262230 ILM262230 IVI262230 JFE262230 JPA262230 JYW262230 KIS262230 KSO262230 LCK262230 LMG262230 LWC262230 MFY262230 MPU262230 MZQ262230 NJM262230 NTI262230 ODE262230 ONA262230 OWW262230 PGS262230 PQO262230 QAK262230 QKG262230 QUC262230 RDY262230 RNU262230 RXQ262230 SHM262230 SRI262230 TBE262230 TLA262230 TUW262230 UES262230 UOO262230 UYK262230 VIG262230 VSC262230 WBY262230 WLU262230 WVQ262230 I327766 JE327766 TA327766 ACW327766 AMS327766 AWO327766 BGK327766 BQG327766 CAC327766 CJY327766 CTU327766 DDQ327766 DNM327766 DXI327766 EHE327766 ERA327766 FAW327766 FKS327766 FUO327766 GEK327766 GOG327766 GYC327766 HHY327766 HRU327766 IBQ327766 ILM327766 IVI327766 JFE327766 JPA327766 JYW327766 KIS327766 KSO327766 LCK327766 LMG327766 LWC327766 MFY327766 MPU327766 MZQ327766 NJM327766 NTI327766 ODE327766 ONA327766 OWW327766 PGS327766 PQO327766 QAK327766 QKG327766 QUC327766 RDY327766 RNU327766 RXQ327766 SHM327766 SRI327766 TBE327766 TLA327766 TUW327766 UES327766 UOO327766 UYK327766 VIG327766 VSC327766 WBY327766 WLU327766 WVQ327766 I393302 JE393302 TA393302 ACW393302 AMS393302 AWO393302 BGK393302 BQG393302 CAC393302 CJY393302 CTU393302 DDQ393302 DNM393302 DXI393302 EHE393302 ERA393302 FAW393302 FKS393302 FUO393302 GEK393302 GOG393302 GYC393302 HHY393302 HRU393302 IBQ393302 ILM393302 IVI393302 JFE393302 JPA393302 JYW393302 KIS393302 KSO393302 LCK393302 LMG393302 LWC393302 MFY393302 MPU393302 MZQ393302 NJM393302 NTI393302 ODE393302 ONA393302 OWW393302 PGS393302 PQO393302 QAK393302 QKG393302 QUC393302 RDY393302 RNU393302 RXQ393302 SHM393302 SRI393302 TBE393302 TLA393302 TUW393302 UES393302 UOO393302 UYK393302 VIG393302 VSC393302 WBY393302 WLU393302 WVQ393302 I458838 JE458838 TA458838 ACW458838 AMS458838 AWO458838 BGK458838 BQG458838 CAC458838 CJY458838 CTU458838 DDQ458838 DNM458838 DXI458838 EHE458838 ERA458838 FAW458838 FKS458838 FUO458838 GEK458838 GOG458838 GYC458838 HHY458838 HRU458838 IBQ458838 ILM458838 IVI458838 JFE458838 JPA458838 JYW458838 KIS458838 KSO458838 LCK458838 LMG458838 LWC458838 MFY458838 MPU458838 MZQ458838 NJM458838 NTI458838 ODE458838 ONA458838 OWW458838 PGS458838 PQO458838 QAK458838 QKG458838 QUC458838 RDY458838 RNU458838 RXQ458838 SHM458838 SRI458838 TBE458838 TLA458838 TUW458838 UES458838 UOO458838 UYK458838 VIG458838 VSC458838 WBY458838 WLU458838 WVQ458838 I524374 JE524374 TA524374 ACW524374 AMS524374 AWO524374 BGK524374 BQG524374 CAC524374 CJY524374 CTU524374 DDQ524374 DNM524374 DXI524374 EHE524374 ERA524374 FAW524374 FKS524374 FUO524374 GEK524374 GOG524374 GYC524374 HHY524374 HRU524374 IBQ524374 ILM524374 IVI524374 JFE524374 JPA524374 JYW524374 KIS524374 KSO524374 LCK524374 LMG524374 LWC524374 MFY524374 MPU524374 MZQ524374 NJM524374 NTI524374 ODE524374 ONA524374 OWW524374 PGS524374 PQO524374 QAK524374 QKG524374 QUC524374 RDY524374 RNU524374 RXQ524374 SHM524374 SRI524374 TBE524374 TLA524374 TUW524374 UES524374 UOO524374 UYK524374 VIG524374 VSC524374 WBY524374 WLU524374 WVQ524374 I589910 JE589910 TA589910 ACW589910 AMS589910 AWO589910 BGK589910 BQG589910 CAC589910 CJY589910 CTU589910 DDQ589910 DNM589910 DXI589910 EHE589910 ERA589910 FAW589910 FKS589910 FUO589910 GEK589910 GOG589910 GYC589910 HHY589910 HRU589910 IBQ589910 ILM589910 IVI589910 JFE589910 JPA589910 JYW589910 KIS589910 KSO589910 LCK589910 LMG589910 LWC589910 MFY589910 MPU589910 MZQ589910 NJM589910 NTI589910 ODE589910 ONA589910 OWW589910 PGS589910 PQO589910 QAK589910 QKG589910 QUC589910 RDY589910 RNU589910 RXQ589910 SHM589910 SRI589910 TBE589910 TLA589910 TUW589910 UES589910 UOO589910 UYK589910 VIG589910 VSC589910 WBY589910 WLU589910 WVQ589910 I655446 JE655446 TA655446 ACW655446 AMS655446 AWO655446 BGK655446 BQG655446 CAC655446 CJY655446 CTU655446 DDQ655446 DNM655446 DXI655446 EHE655446 ERA655446 FAW655446 FKS655446 FUO655446 GEK655446 GOG655446 GYC655446 HHY655446 HRU655446 IBQ655446 ILM655446 IVI655446 JFE655446 JPA655446 JYW655446 KIS655446 KSO655446 LCK655446 LMG655446 LWC655446 MFY655446 MPU655446 MZQ655446 NJM655446 NTI655446 ODE655446 ONA655446 OWW655446 PGS655446 PQO655446 QAK655446 QKG655446 QUC655446 RDY655446 RNU655446 RXQ655446 SHM655446 SRI655446 TBE655446 TLA655446 TUW655446 UES655446 UOO655446 UYK655446 VIG655446 VSC655446 WBY655446 WLU655446 WVQ655446 I720982 JE720982 TA720982 ACW720982 AMS720982 AWO720982 BGK720982 BQG720982 CAC720982 CJY720982 CTU720982 DDQ720982 DNM720982 DXI720982 EHE720982 ERA720982 FAW720982 FKS720982 FUO720982 GEK720982 GOG720982 GYC720982 HHY720982 HRU720982 IBQ720982 ILM720982 IVI720982 JFE720982 JPA720982 JYW720982 KIS720982 KSO720982 LCK720982 LMG720982 LWC720982 MFY720982 MPU720982 MZQ720982 NJM720982 NTI720982 ODE720982 ONA720982 OWW720982 PGS720982 PQO720982 QAK720982 QKG720982 QUC720982 RDY720982 RNU720982 RXQ720982 SHM720982 SRI720982 TBE720982 TLA720982 TUW720982 UES720982 UOO720982 UYK720982 VIG720982 VSC720982 WBY720982 WLU720982 WVQ720982 I786518 JE786518 TA786518 ACW786518 AMS786518 AWO786518 BGK786518 BQG786518 CAC786518 CJY786518 CTU786518 DDQ786518 DNM786518 DXI786518 EHE786518 ERA786518 FAW786518 FKS786518 FUO786518 GEK786518 GOG786518 GYC786518 HHY786518 HRU786518 IBQ786518 ILM786518 IVI786518 JFE786518 JPA786518 JYW786518 KIS786518 KSO786518 LCK786518 LMG786518 LWC786518 MFY786518 MPU786518 MZQ786518 NJM786518 NTI786518 ODE786518 ONA786518 OWW786518 PGS786518 PQO786518 QAK786518 QKG786518 QUC786518 RDY786518 RNU786518 RXQ786518 SHM786518 SRI786518 TBE786518 TLA786518 TUW786518 UES786518 UOO786518 UYK786518 VIG786518 VSC786518 WBY786518 WLU786518 WVQ786518 I852054 JE852054 TA852054 ACW852054 AMS852054 AWO852054 BGK852054 BQG852054 CAC852054 CJY852054 CTU852054 DDQ852054 DNM852054 DXI852054 EHE852054 ERA852054 FAW852054 FKS852054 FUO852054 GEK852054 GOG852054 GYC852054 HHY852054 HRU852054 IBQ852054 ILM852054 IVI852054 JFE852054 JPA852054 JYW852054 KIS852054 KSO852054 LCK852054 LMG852054 LWC852054 MFY852054 MPU852054 MZQ852054 NJM852054 NTI852054 ODE852054 ONA852054 OWW852054 PGS852054 PQO852054 QAK852054 QKG852054 QUC852054 RDY852054 RNU852054 RXQ852054 SHM852054 SRI852054 TBE852054 TLA852054 TUW852054 UES852054 UOO852054 UYK852054 VIG852054 VSC852054 WBY852054 WLU852054 WVQ852054 I917590 JE917590 TA917590 ACW917590 AMS917590 AWO917590 BGK917590 BQG917590 CAC917590 CJY917590 CTU917590 DDQ917590 DNM917590 DXI917590 EHE917590 ERA917590 FAW917590 FKS917590 FUO917590 GEK917590 GOG917590 GYC917590 HHY917590 HRU917590 IBQ917590 ILM917590 IVI917590 JFE917590 JPA917590 JYW917590 KIS917590 KSO917590 LCK917590 LMG917590 LWC917590 MFY917590 MPU917590 MZQ917590 NJM917590 NTI917590 ODE917590 ONA917590 OWW917590 PGS917590 PQO917590 QAK917590 QKG917590 QUC917590 RDY917590 RNU917590 RXQ917590 SHM917590 SRI917590 TBE917590 TLA917590 TUW917590 UES917590 UOO917590 UYK917590 VIG917590 VSC917590 WBY917590 WLU917590 WVQ917590 I983126 JE983126 TA983126 ACW983126 AMS983126 AWO983126 BGK983126 BQG983126 CAC983126 CJY983126 CTU983126 DDQ983126 DNM983126 DXI983126 EHE983126 ERA983126 FAW983126 FKS983126 FUO983126 GEK983126 GOG983126 GYC983126 HHY983126 HRU983126 IBQ983126 ILM983126 IVI983126 JFE983126 JPA983126 JYW983126 KIS983126 KSO983126 LCK983126 LMG983126 LWC983126 MFY983126 MPU983126 MZQ983126 NJM983126 NTI983126 ODE983126 ONA983126 OWW983126 PGS983126 PQO983126 QAK983126 QKG983126 QUC983126 RDY983126 RNU983126 RXQ983126 SHM983126 SRI983126 TBE983126 TLA983126 TUW983126 UES983126 UOO983126 UYK983126 VIG983126 VSC983126 WBY983126 WLU983126 WVQ983126" xr:uid="{00000000-0002-0000-1600-000000000000}">
      <formula1>"Yes, No, Don't know"</formula1>
    </dataValidation>
    <dataValidation type="list" allowBlank="1" showInputMessage="1" showErrorMessage="1" error="Please choose from the dropdown list." sqref="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xr:uid="{00000000-0002-0000-1600-000001000000}">
      <formula1>"0 times, 1-2 times, 3-5 times, 6 or more times, Don't know"</formula1>
    </dataValidation>
    <dataValidation type="list" allowBlank="1" showInputMessage="1" showErrorMessage="1" error="Please choose from the dropdown list." prompt="Please select from the dropdown list" sqref="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xr:uid="{00000000-0002-0000-1600-000002000000}">
      <formula1>"The government (e.g. Central Medical Stores/ MOH logistics unit/MOH procurement unit), Third-party agent (e.g. UNFPA/ Crown Agents), The government and a third-party agent, Other, Not applicable"</formula1>
    </dataValidation>
    <dataValidation type="list" allowBlank="1" showErrorMessage="1" error="Please choose from the dropdown list." sqref="I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I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I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I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I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I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I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I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I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I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I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I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I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I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I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I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xr:uid="{00000000-0002-0000-1600-000003000000}">
      <formula1>"Yes, No, Don't know"</formula1>
    </dataValidation>
    <dataValidation type="list" allowBlank="1" showInputMessage="1" showErrorMessage="1" error="Please choose from the dropdown list." sqref="G63 JC63 SY63 ACU63 AMQ63 AWM63 BGI63 BQE63 CAA63 CJW63 CTS63 DDO63 DNK63 DXG63 EHC63 EQY63 FAU63 FKQ63 FUM63 GEI63 GOE63 GYA63 HHW63 HRS63 IBO63 ILK63 IVG63 JFC63 JOY63 JYU63 KIQ63 KSM63 LCI63 LME63 LWA63 MFW63 MPS63 MZO63 NJK63 NTG63 ODC63 OMY63 OWU63 PGQ63 PQM63 QAI63 QKE63 QUA63 RDW63 RNS63 RXO63 SHK63 SRG63 TBC63 TKY63 TUU63 UEQ63 UOM63 UYI63 VIE63 VSA63 WBW63 WLS63 WVO63 G65599 JC65599 SY65599 ACU65599 AMQ65599 AWM65599 BGI65599 BQE65599 CAA65599 CJW65599 CTS65599 DDO65599 DNK65599 DXG65599 EHC65599 EQY65599 FAU65599 FKQ65599 FUM65599 GEI65599 GOE65599 GYA65599 HHW65599 HRS65599 IBO65599 ILK65599 IVG65599 JFC65599 JOY65599 JYU65599 KIQ65599 KSM65599 LCI65599 LME65599 LWA65599 MFW65599 MPS65599 MZO65599 NJK65599 NTG65599 ODC65599 OMY65599 OWU65599 PGQ65599 PQM65599 QAI65599 QKE65599 QUA65599 RDW65599 RNS65599 RXO65599 SHK65599 SRG65599 TBC65599 TKY65599 TUU65599 UEQ65599 UOM65599 UYI65599 VIE65599 VSA65599 WBW65599 WLS65599 WVO65599 G131135 JC131135 SY131135 ACU131135 AMQ131135 AWM131135 BGI131135 BQE131135 CAA131135 CJW131135 CTS131135 DDO131135 DNK131135 DXG131135 EHC131135 EQY131135 FAU131135 FKQ131135 FUM131135 GEI131135 GOE131135 GYA131135 HHW131135 HRS131135 IBO131135 ILK131135 IVG131135 JFC131135 JOY131135 JYU131135 KIQ131135 KSM131135 LCI131135 LME131135 LWA131135 MFW131135 MPS131135 MZO131135 NJK131135 NTG131135 ODC131135 OMY131135 OWU131135 PGQ131135 PQM131135 QAI131135 QKE131135 QUA131135 RDW131135 RNS131135 RXO131135 SHK131135 SRG131135 TBC131135 TKY131135 TUU131135 UEQ131135 UOM131135 UYI131135 VIE131135 VSA131135 WBW131135 WLS131135 WVO131135 G196671 JC196671 SY196671 ACU196671 AMQ196671 AWM196671 BGI196671 BQE196671 CAA196671 CJW196671 CTS196671 DDO196671 DNK196671 DXG196671 EHC196671 EQY196671 FAU196671 FKQ196671 FUM196671 GEI196671 GOE196671 GYA196671 HHW196671 HRS196671 IBO196671 ILK196671 IVG196671 JFC196671 JOY196671 JYU196671 KIQ196671 KSM196671 LCI196671 LME196671 LWA196671 MFW196671 MPS196671 MZO196671 NJK196671 NTG196671 ODC196671 OMY196671 OWU196671 PGQ196671 PQM196671 QAI196671 QKE196671 QUA196671 RDW196671 RNS196671 RXO196671 SHK196671 SRG196671 TBC196671 TKY196671 TUU196671 UEQ196671 UOM196671 UYI196671 VIE196671 VSA196671 WBW196671 WLS196671 WVO196671 G262207 JC262207 SY262207 ACU262207 AMQ262207 AWM262207 BGI262207 BQE262207 CAA262207 CJW262207 CTS262207 DDO262207 DNK262207 DXG262207 EHC262207 EQY262207 FAU262207 FKQ262207 FUM262207 GEI262207 GOE262207 GYA262207 HHW262207 HRS262207 IBO262207 ILK262207 IVG262207 JFC262207 JOY262207 JYU262207 KIQ262207 KSM262207 LCI262207 LME262207 LWA262207 MFW262207 MPS262207 MZO262207 NJK262207 NTG262207 ODC262207 OMY262207 OWU262207 PGQ262207 PQM262207 QAI262207 QKE262207 QUA262207 RDW262207 RNS262207 RXO262207 SHK262207 SRG262207 TBC262207 TKY262207 TUU262207 UEQ262207 UOM262207 UYI262207 VIE262207 VSA262207 WBW262207 WLS262207 WVO262207 G327743 JC327743 SY327743 ACU327743 AMQ327743 AWM327743 BGI327743 BQE327743 CAA327743 CJW327743 CTS327743 DDO327743 DNK327743 DXG327743 EHC327743 EQY327743 FAU327743 FKQ327743 FUM327743 GEI327743 GOE327743 GYA327743 HHW327743 HRS327743 IBO327743 ILK327743 IVG327743 JFC327743 JOY327743 JYU327743 KIQ327743 KSM327743 LCI327743 LME327743 LWA327743 MFW327743 MPS327743 MZO327743 NJK327743 NTG327743 ODC327743 OMY327743 OWU327743 PGQ327743 PQM327743 QAI327743 QKE327743 QUA327743 RDW327743 RNS327743 RXO327743 SHK327743 SRG327743 TBC327743 TKY327743 TUU327743 UEQ327743 UOM327743 UYI327743 VIE327743 VSA327743 WBW327743 WLS327743 WVO327743 G393279 JC393279 SY393279 ACU393279 AMQ393279 AWM393279 BGI393279 BQE393279 CAA393279 CJW393279 CTS393279 DDO393279 DNK393279 DXG393279 EHC393279 EQY393279 FAU393279 FKQ393279 FUM393279 GEI393279 GOE393279 GYA393279 HHW393279 HRS393279 IBO393279 ILK393279 IVG393279 JFC393279 JOY393279 JYU393279 KIQ393279 KSM393279 LCI393279 LME393279 LWA393279 MFW393279 MPS393279 MZO393279 NJK393279 NTG393279 ODC393279 OMY393279 OWU393279 PGQ393279 PQM393279 QAI393279 QKE393279 QUA393279 RDW393279 RNS393279 RXO393279 SHK393279 SRG393279 TBC393279 TKY393279 TUU393279 UEQ393279 UOM393279 UYI393279 VIE393279 VSA393279 WBW393279 WLS393279 WVO393279 G458815 JC458815 SY458815 ACU458815 AMQ458815 AWM458815 BGI458815 BQE458815 CAA458815 CJW458815 CTS458815 DDO458815 DNK458815 DXG458815 EHC458815 EQY458815 FAU458815 FKQ458815 FUM458815 GEI458815 GOE458815 GYA458815 HHW458815 HRS458815 IBO458815 ILK458815 IVG458815 JFC458815 JOY458815 JYU458815 KIQ458815 KSM458815 LCI458815 LME458815 LWA458815 MFW458815 MPS458815 MZO458815 NJK458815 NTG458815 ODC458815 OMY458815 OWU458815 PGQ458815 PQM458815 QAI458815 QKE458815 QUA458815 RDW458815 RNS458815 RXO458815 SHK458815 SRG458815 TBC458815 TKY458815 TUU458815 UEQ458815 UOM458815 UYI458815 VIE458815 VSA458815 WBW458815 WLS458815 WVO458815 G524351 JC524351 SY524351 ACU524351 AMQ524351 AWM524351 BGI524351 BQE524351 CAA524351 CJW524351 CTS524351 DDO524351 DNK524351 DXG524351 EHC524351 EQY524351 FAU524351 FKQ524351 FUM524351 GEI524351 GOE524351 GYA524351 HHW524351 HRS524351 IBO524351 ILK524351 IVG524351 JFC524351 JOY524351 JYU524351 KIQ524351 KSM524351 LCI524351 LME524351 LWA524351 MFW524351 MPS524351 MZO524351 NJK524351 NTG524351 ODC524351 OMY524351 OWU524351 PGQ524351 PQM524351 QAI524351 QKE524351 QUA524351 RDW524351 RNS524351 RXO524351 SHK524351 SRG524351 TBC524351 TKY524351 TUU524351 UEQ524351 UOM524351 UYI524351 VIE524351 VSA524351 WBW524351 WLS524351 WVO524351 G589887 JC589887 SY589887 ACU589887 AMQ589887 AWM589887 BGI589887 BQE589887 CAA589887 CJW589887 CTS589887 DDO589887 DNK589887 DXG589887 EHC589887 EQY589887 FAU589887 FKQ589887 FUM589887 GEI589887 GOE589887 GYA589887 HHW589887 HRS589887 IBO589887 ILK589887 IVG589887 JFC589887 JOY589887 JYU589887 KIQ589887 KSM589887 LCI589887 LME589887 LWA589887 MFW589887 MPS589887 MZO589887 NJK589887 NTG589887 ODC589887 OMY589887 OWU589887 PGQ589887 PQM589887 QAI589887 QKE589887 QUA589887 RDW589887 RNS589887 RXO589887 SHK589887 SRG589887 TBC589887 TKY589887 TUU589887 UEQ589887 UOM589887 UYI589887 VIE589887 VSA589887 WBW589887 WLS589887 WVO589887 G655423 JC655423 SY655423 ACU655423 AMQ655423 AWM655423 BGI655423 BQE655423 CAA655423 CJW655423 CTS655423 DDO655423 DNK655423 DXG655423 EHC655423 EQY655423 FAU655423 FKQ655423 FUM655423 GEI655423 GOE655423 GYA655423 HHW655423 HRS655423 IBO655423 ILK655423 IVG655423 JFC655423 JOY655423 JYU655423 KIQ655423 KSM655423 LCI655423 LME655423 LWA655423 MFW655423 MPS655423 MZO655423 NJK655423 NTG655423 ODC655423 OMY655423 OWU655423 PGQ655423 PQM655423 QAI655423 QKE655423 QUA655423 RDW655423 RNS655423 RXO655423 SHK655423 SRG655423 TBC655423 TKY655423 TUU655423 UEQ655423 UOM655423 UYI655423 VIE655423 VSA655423 WBW655423 WLS655423 WVO655423 G720959 JC720959 SY720959 ACU720959 AMQ720959 AWM720959 BGI720959 BQE720959 CAA720959 CJW720959 CTS720959 DDO720959 DNK720959 DXG720959 EHC720959 EQY720959 FAU720959 FKQ720959 FUM720959 GEI720959 GOE720959 GYA720959 HHW720959 HRS720959 IBO720959 ILK720959 IVG720959 JFC720959 JOY720959 JYU720959 KIQ720959 KSM720959 LCI720959 LME720959 LWA720959 MFW720959 MPS720959 MZO720959 NJK720959 NTG720959 ODC720959 OMY720959 OWU720959 PGQ720959 PQM720959 QAI720959 QKE720959 QUA720959 RDW720959 RNS720959 RXO720959 SHK720959 SRG720959 TBC720959 TKY720959 TUU720959 UEQ720959 UOM720959 UYI720959 VIE720959 VSA720959 WBW720959 WLS720959 WVO720959 G786495 JC786495 SY786495 ACU786495 AMQ786495 AWM786495 BGI786495 BQE786495 CAA786495 CJW786495 CTS786495 DDO786495 DNK786495 DXG786495 EHC786495 EQY786495 FAU786495 FKQ786495 FUM786495 GEI786495 GOE786495 GYA786495 HHW786495 HRS786495 IBO786495 ILK786495 IVG786495 JFC786495 JOY786495 JYU786495 KIQ786495 KSM786495 LCI786495 LME786495 LWA786495 MFW786495 MPS786495 MZO786495 NJK786495 NTG786495 ODC786495 OMY786495 OWU786495 PGQ786495 PQM786495 QAI786495 QKE786495 QUA786495 RDW786495 RNS786495 RXO786495 SHK786495 SRG786495 TBC786495 TKY786495 TUU786495 UEQ786495 UOM786495 UYI786495 VIE786495 VSA786495 WBW786495 WLS786495 WVO786495 G852031 JC852031 SY852031 ACU852031 AMQ852031 AWM852031 BGI852031 BQE852031 CAA852031 CJW852031 CTS852031 DDO852031 DNK852031 DXG852031 EHC852031 EQY852031 FAU852031 FKQ852031 FUM852031 GEI852031 GOE852031 GYA852031 HHW852031 HRS852031 IBO852031 ILK852031 IVG852031 JFC852031 JOY852031 JYU852031 KIQ852031 KSM852031 LCI852031 LME852031 LWA852031 MFW852031 MPS852031 MZO852031 NJK852031 NTG852031 ODC852031 OMY852031 OWU852031 PGQ852031 PQM852031 QAI852031 QKE852031 QUA852031 RDW852031 RNS852031 RXO852031 SHK852031 SRG852031 TBC852031 TKY852031 TUU852031 UEQ852031 UOM852031 UYI852031 VIE852031 VSA852031 WBW852031 WLS852031 WVO852031 G917567 JC917567 SY917567 ACU917567 AMQ917567 AWM917567 BGI917567 BQE917567 CAA917567 CJW917567 CTS917567 DDO917567 DNK917567 DXG917567 EHC917567 EQY917567 FAU917567 FKQ917567 FUM917567 GEI917567 GOE917567 GYA917567 HHW917567 HRS917567 IBO917567 ILK917567 IVG917567 JFC917567 JOY917567 JYU917567 KIQ917567 KSM917567 LCI917567 LME917567 LWA917567 MFW917567 MPS917567 MZO917567 NJK917567 NTG917567 ODC917567 OMY917567 OWU917567 PGQ917567 PQM917567 QAI917567 QKE917567 QUA917567 RDW917567 RNS917567 RXO917567 SHK917567 SRG917567 TBC917567 TKY917567 TUU917567 UEQ917567 UOM917567 UYI917567 VIE917567 VSA917567 WBW917567 WLS917567 WVO917567 G983103 JC983103 SY983103 ACU983103 AMQ983103 AWM983103 BGI983103 BQE983103 CAA983103 CJW983103 CTS983103 DDO983103 DNK983103 DXG983103 EHC983103 EQY983103 FAU983103 FKQ983103 FUM983103 GEI983103 GOE983103 GYA983103 HHW983103 HRS983103 IBO983103 ILK983103 IVG983103 JFC983103 JOY983103 JYU983103 KIQ983103 KSM983103 LCI983103 LME983103 LWA983103 MFW983103 MPS983103 MZO983103 NJK983103 NTG983103 ODC983103 OMY983103 OWU983103 PGQ983103 PQM983103 QAI983103 QKE983103 QUA983103 RDW983103 RNS983103 RXO983103 SHK983103 SRG983103 TBC983103 TKY983103 TUU983103 UEQ983103 UOM983103 UYI983103 VIE983103 VSA983103 WBW983103 WLS983103 WVO983103 H136:H139 JD136:JD139 SZ136:SZ139 ACV136:ACV139 AMR136:AMR139 AWN136:AWN139 BGJ136:BGJ139 BQF136:BQF139 CAB136:CAB139 CJX136:CJX139 CTT136:CTT139 DDP136:DDP139 DNL136:DNL139 DXH136:DXH139 EHD136:EHD139 EQZ136:EQZ139 FAV136:FAV139 FKR136:FKR139 FUN136:FUN139 GEJ136:GEJ139 GOF136:GOF139 GYB136:GYB139 HHX136:HHX139 HRT136:HRT139 IBP136:IBP139 ILL136:ILL139 IVH136:IVH139 JFD136:JFD139 JOZ136:JOZ139 JYV136:JYV139 KIR136:KIR139 KSN136:KSN139 LCJ136:LCJ139 LMF136:LMF139 LWB136:LWB139 MFX136:MFX139 MPT136:MPT139 MZP136:MZP139 NJL136:NJL139 NTH136:NTH139 ODD136:ODD139 OMZ136:OMZ139 OWV136:OWV139 PGR136:PGR139 PQN136:PQN139 QAJ136:QAJ139 QKF136:QKF139 QUB136:QUB139 RDX136:RDX139 RNT136:RNT139 RXP136:RXP139 SHL136:SHL139 SRH136:SRH139 TBD136:TBD139 TKZ136:TKZ139 TUV136:TUV139 UER136:UER139 UON136:UON139 UYJ136:UYJ139 VIF136:VIF139 VSB136:VSB139 WBX136:WBX139 WLT136:WLT139 WVP136:WVP139 H65672:H65675 JD65672:JD65675 SZ65672:SZ65675 ACV65672:ACV65675 AMR65672:AMR65675 AWN65672:AWN65675 BGJ65672:BGJ65675 BQF65672:BQF65675 CAB65672:CAB65675 CJX65672:CJX65675 CTT65672:CTT65675 DDP65672:DDP65675 DNL65672:DNL65675 DXH65672:DXH65675 EHD65672:EHD65675 EQZ65672:EQZ65675 FAV65672:FAV65675 FKR65672:FKR65675 FUN65672:FUN65675 GEJ65672:GEJ65675 GOF65672:GOF65675 GYB65672:GYB65675 HHX65672:HHX65675 HRT65672:HRT65675 IBP65672:IBP65675 ILL65672:ILL65675 IVH65672:IVH65675 JFD65672:JFD65675 JOZ65672:JOZ65675 JYV65672:JYV65675 KIR65672:KIR65675 KSN65672:KSN65675 LCJ65672:LCJ65675 LMF65672:LMF65675 LWB65672:LWB65675 MFX65672:MFX65675 MPT65672:MPT65675 MZP65672:MZP65675 NJL65672:NJL65675 NTH65672:NTH65675 ODD65672:ODD65675 OMZ65672:OMZ65675 OWV65672:OWV65675 PGR65672:PGR65675 PQN65672:PQN65675 QAJ65672:QAJ65675 QKF65672:QKF65675 QUB65672:QUB65675 RDX65672:RDX65675 RNT65672:RNT65675 RXP65672:RXP65675 SHL65672:SHL65675 SRH65672:SRH65675 TBD65672:TBD65675 TKZ65672:TKZ65675 TUV65672:TUV65675 UER65672:UER65675 UON65672:UON65675 UYJ65672:UYJ65675 VIF65672:VIF65675 VSB65672:VSB65675 WBX65672:WBX65675 WLT65672:WLT65675 WVP65672:WVP65675 H131208:H131211 JD131208:JD131211 SZ131208:SZ131211 ACV131208:ACV131211 AMR131208:AMR131211 AWN131208:AWN131211 BGJ131208:BGJ131211 BQF131208:BQF131211 CAB131208:CAB131211 CJX131208:CJX131211 CTT131208:CTT131211 DDP131208:DDP131211 DNL131208:DNL131211 DXH131208:DXH131211 EHD131208:EHD131211 EQZ131208:EQZ131211 FAV131208:FAV131211 FKR131208:FKR131211 FUN131208:FUN131211 GEJ131208:GEJ131211 GOF131208:GOF131211 GYB131208:GYB131211 HHX131208:HHX131211 HRT131208:HRT131211 IBP131208:IBP131211 ILL131208:ILL131211 IVH131208:IVH131211 JFD131208:JFD131211 JOZ131208:JOZ131211 JYV131208:JYV131211 KIR131208:KIR131211 KSN131208:KSN131211 LCJ131208:LCJ131211 LMF131208:LMF131211 LWB131208:LWB131211 MFX131208:MFX131211 MPT131208:MPT131211 MZP131208:MZP131211 NJL131208:NJL131211 NTH131208:NTH131211 ODD131208:ODD131211 OMZ131208:OMZ131211 OWV131208:OWV131211 PGR131208:PGR131211 PQN131208:PQN131211 QAJ131208:QAJ131211 QKF131208:QKF131211 QUB131208:QUB131211 RDX131208:RDX131211 RNT131208:RNT131211 RXP131208:RXP131211 SHL131208:SHL131211 SRH131208:SRH131211 TBD131208:TBD131211 TKZ131208:TKZ131211 TUV131208:TUV131211 UER131208:UER131211 UON131208:UON131211 UYJ131208:UYJ131211 VIF131208:VIF131211 VSB131208:VSB131211 WBX131208:WBX131211 WLT131208:WLT131211 WVP131208:WVP131211 H196744:H196747 JD196744:JD196747 SZ196744:SZ196747 ACV196744:ACV196747 AMR196744:AMR196747 AWN196744:AWN196747 BGJ196744:BGJ196747 BQF196744:BQF196747 CAB196744:CAB196747 CJX196744:CJX196747 CTT196744:CTT196747 DDP196744:DDP196747 DNL196744:DNL196747 DXH196744:DXH196747 EHD196744:EHD196747 EQZ196744:EQZ196747 FAV196744:FAV196747 FKR196744:FKR196747 FUN196744:FUN196747 GEJ196744:GEJ196747 GOF196744:GOF196747 GYB196744:GYB196747 HHX196744:HHX196747 HRT196744:HRT196747 IBP196744:IBP196747 ILL196744:ILL196747 IVH196744:IVH196747 JFD196744:JFD196747 JOZ196744:JOZ196747 JYV196744:JYV196747 KIR196744:KIR196747 KSN196744:KSN196747 LCJ196744:LCJ196747 LMF196744:LMF196747 LWB196744:LWB196747 MFX196744:MFX196747 MPT196744:MPT196747 MZP196744:MZP196747 NJL196744:NJL196747 NTH196744:NTH196747 ODD196744:ODD196747 OMZ196744:OMZ196747 OWV196744:OWV196747 PGR196744:PGR196747 PQN196744:PQN196747 QAJ196744:QAJ196747 QKF196744:QKF196747 QUB196744:QUB196747 RDX196744:RDX196747 RNT196744:RNT196747 RXP196744:RXP196747 SHL196744:SHL196747 SRH196744:SRH196747 TBD196744:TBD196747 TKZ196744:TKZ196747 TUV196744:TUV196747 UER196744:UER196747 UON196744:UON196747 UYJ196744:UYJ196747 VIF196744:VIF196747 VSB196744:VSB196747 WBX196744:WBX196747 WLT196744:WLT196747 WVP196744:WVP196747 H262280:H262283 JD262280:JD262283 SZ262280:SZ262283 ACV262280:ACV262283 AMR262280:AMR262283 AWN262280:AWN262283 BGJ262280:BGJ262283 BQF262280:BQF262283 CAB262280:CAB262283 CJX262280:CJX262283 CTT262280:CTT262283 DDP262280:DDP262283 DNL262280:DNL262283 DXH262280:DXH262283 EHD262280:EHD262283 EQZ262280:EQZ262283 FAV262280:FAV262283 FKR262280:FKR262283 FUN262280:FUN262283 GEJ262280:GEJ262283 GOF262280:GOF262283 GYB262280:GYB262283 HHX262280:HHX262283 HRT262280:HRT262283 IBP262280:IBP262283 ILL262280:ILL262283 IVH262280:IVH262283 JFD262280:JFD262283 JOZ262280:JOZ262283 JYV262280:JYV262283 KIR262280:KIR262283 KSN262280:KSN262283 LCJ262280:LCJ262283 LMF262280:LMF262283 LWB262280:LWB262283 MFX262280:MFX262283 MPT262280:MPT262283 MZP262280:MZP262283 NJL262280:NJL262283 NTH262280:NTH262283 ODD262280:ODD262283 OMZ262280:OMZ262283 OWV262280:OWV262283 PGR262280:PGR262283 PQN262280:PQN262283 QAJ262280:QAJ262283 QKF262280:QKF262283 QUB262280:QUB262283 RDX262280:RDX262283 RNT262280:RNT262283 RXP262280:RXP262283 SHL262280:SHL262283 SRH262280:SRH262283 TBD262280:TBD262283 TKZ262280:TKZ262283 TUV262280:TUV262283 UER262280:UER262283 UON262280:UON262283 UYJ262280:UYJ262283 VIF262280:VIF262283 VSB262280:VSB262283 WBX262280:WBX262283 WLT262280:WLT262283 WVP262280:WVP262283 H327816:H327819 JD327816:JD327819 SZ327816:SZ327819 ACV327816:ACV327819 AMR327816:AMR327819 AWN327816:AWN327819 BGJ327816:BGJ327819 BQF327816:BQF327819 CAB327816:CAB327819 CJX327816:CJX327819 CTT327816:CTT327819 DDP327816:DDP327819 DNL327816:DNL327819 DXH327816:DXH327819 EHD327816:EHD327819 EQZ327816:EQZ327819 FAV327816:FAV327819 FKR327816:FKR327819 FUN327816:FUN327819 GEJ327816:GEJ327819 GOF327816:GOF327819 GYB327816:GYB327819 HHX327816:HHX327819 HRT327816:HRT327819 IBP327816:IBP327819 ILL327816:ILL327819 IVH327816:IVH327819 JFD327816:JFD327819 JOZ327816:JOZ327819 JYV327816:JYV327819 KIR327816:KIR327819 KSN327816:KSN327819 LCJ327816:LCJ327819 LMF327816:LMF327819 LWB327816:LWB327819 MFX327816:MFX327819 MPT327816:MPT327819 MZP327816:MZP327819 NJL327816:NJL327819 NTH327816:NTH327819 ODD327816:ODD327819 OMZ327816:OMZ327819 OWV327816:OWV327819 PGR327816:PGR327819 PQN327816:PQN327819 QAJ327816:QAJ327819 QKF327816:QKF327819 QUB327816:QUB327819 RDX327816:RDX327819 RNT327816:RNT327819 RXP327816:RXP327819 SHL327816:SHL327819 SRH327816:SRH327819 TBD327816:TBD327819 TKZ327816:TKZ327819 TUV327816:TUV327819 UER327816:UER327819 UON327816:UON327819 UYJ327816:UYJ327819 VIF327816:VIF327819 VSB327816:VSB327819 WBX327816:WBX327819 WLT327816:WLT327819 WVP327816:WVP327819 H393352:H393355 JD393352:JD393355 SZ393352:SZ393355 ACV393352:ACV393355 AMR393352:AMR393355 AWN393352:AWN393355 BGJ393352:BGJ393355 BQF393352:BQF393355 CAB393352:CAB393355 CJX393352:CJX393355 CTT393352:CTT393355 DDP393352:DDP393355 DNL393352:DNL393355 DXH393352:DXH393355 EHD393352:EHD393355 EQZ393352:EQZ393355 FAV393352:FAV393355 FKR393352:FKR393355 FUN393352:FUN393355 GEJ393352:GEJ393355 GOF393352:GOF393355 GYB393352:GYB393355 HHX393352:HHX393355 HRT393352:HRT393355 IBP393352:IBP393355 ILL393352:ILL393355 IVH393352:IVH393355 JFD393352:JFD393355 JOZ393352:JOZ393355 JYV393352:JYV393355 KIR393352:KIR393355 KSN393352:KSN393355 LCJ393352:LCJ393355 LMF393352:LMF393355 LWB393352:LWB393355 MFX393352:MFX393355 MPT393352:MPT393355 MZP393352:MZP393355 NJL393352:NJL393355 NTH393352:NTH393355 ODD393352:ODD393355 OMZ393352:OMZ393355 OWV393352:OWV393355 PGR393352:PGR393355 PQN393352:PQN393355 QAJ393352:QAJ393355 QKF393352:QKF393355 QUB393352:QUB393355 RDX393352:RDX393355 RNT393352:RNT393355 RXP393352:RXP393355 SHL393352:SHL393355 SRH393352:SRH393355 TBD393352:TBD393355 TKZ393352:TKZ393355 TUV393352:TUV393355 UER393352:UER393355 UON393352:UON393355 UYJ393352:UYJ393355 VIF393352:VIF393355 VSB393352:VSB393355 WBX393352:WBX393355 WLT393352:WLT393355 WVP393352:WVP393355 H458888:H458891 JD458888:JD458891 SZ458888:SZ458891 ACV458888:ACV458891 AMR458888:AMR458891 AWN458888:AWN458891 BGJ458888:BGJ458891 BQF458888:BQF458891 CAB458888:CAB458891 CJX458888:CJX458891 CTT458888:CTT458891 DDP458888:DDP458891 DNL458888:DNL458891 DXH458888:DXH458891 EHD458888:EHD458891 EQZ458888:EQZ458891 FAV458888:FAV458891 FKR458888:FKR458891 FUN458888:FUN458891 GEJ458888:GEJ458891 GOF458888:GOF458891 GYB458888:GYB458891 HHX458888:HHX458891 HRT458888:HRT458891 IBP458888:IBP458891 ILL458888:ILL458891 IVH458888:IVH458891 JFD458888:JFD458891 JOZ458888:JOZ458891 JYV458888:JYV458891 KIR458888:KIR458891 KSN458888:KSN458891 LCJ458888:LCJ458891 LMF458888:LMF458891 LWB458888:LWB458891 MFX458888:MFX458891 MPT458888:MPT458891 MZP458888:MZP458891 NJL458888:NJL458891 NTH458888:NTH458891 ODD458888:ODD458891 OMZ458888:OMZ458891 OWV458888:OWV458891 PGR458888:PGR458891 PQN458888:PQN458891 QAJ458888:QAJ458891 QKF458888:QKF458891 QUB458888:QUB458891 RDX458888:RDX458891 RNT458888:RNT458891 RXP458888:RXP458891 SHL458888:SHL458891 SRH458888:SRH458891 TBD458888:TBD458891 TKZ458888:TKZ458891 TUV458888:TUV458891 UER458888:UER458891 UON458888:UON458891 UYJ458888:UYJ458891 VIF458888:VIF458891 VSB458888:VSB458891 WBX458888:WBX458891 WLT458888:WLT458891 WVP458888:WVP458891 H524424:H524427 JD524424:JD524427 SZ524424:SZ524427 ACV524424:ACV524427 AMR524424:AMR524427 AWN524424:AWN524427 BGJ524424:BGJ524427 BQF524424:BQF524427 CAB524424:CAB524427 CJX524424:CJX524427 CTT524424:CTT524427 DDP524424:DDP524427 DNL524424:DNL524427 DXH524424:DXH524427 EHD524424:EHD524427 EQZ524424:EQZ524427 FAV524424:FAV524427 FKR524424:FKR524427 FUN524424:FUN524427 GEJ524424:GEJ524427 GOF524424:GOF524427 GYB524424:GYB524427 HHX524424:HHX524427 HRT524424:HRT524427 IBP524424:IBP524427 ILL524424:ILL524427 IVH524424:IVH524427 JFD524424:JFD524427 JOZ524424:JOZ524427 JYV524424:JYV524427 KIR524424:KIR524427 KSN524424:KSN524427 LCJ524424:LCJ524427 LMF524424:LMF524427 LWB524424:LWB524427 MFX524424:MFX524427 MPT524424:MPT524427 MZP524424:MZP524427 NJL524424:NJL524427 NTH524424:NTH524427 ODD524424:ODD524427 OMZ524424:OMZ524427 OWV524424:OWV524427 PGR524424:PGR524427 PQN524424:PQN524427 QAJ524424:QAJ524427 QKF524424:QKF524427 QUB524424:QUB524427 RDX524424:RDX524427 RNT524424:RNT524427 RXP524424:RXP524427 SHL524424:SHL524427 SRH524424:SRH524427 TBD524424:TBD524427 TKZ524424:TKZ524427 TUV524424:TUV524427 UER524424:UER524427 UON524424:UON524427 UYJ524424:UYJ524427 VIF524424:VIF524427 VSB524424:VSB524427 WBX524424:WBX524427 WLT524424:WLT524427 WVP524424:WVP524427 H589960:H589963 JD589960:JD589963 SZ589960:SZ589963 ACV589960:ACV589963 AMR589960:AMR589963 AWN589960:AWN589963 BGJ589960:BGJ589963 BQF589960:BQF589963 CAB589960:CAB589963 CJX589960:CJX589963 CTT589960:CTT589963 DDP589960:DDP589963 DNL589960:DNL589963 DXH589960:DXH589963 EHD589960:EHD589963 EQZ589960:EQZ589963 FAV589960:FAV589963 FKR589960:FKR589963 FUN589960:FUN589963 GEJ589960:GEJ589963 GOF589960:GOF589963 GYB589960:GYB589963 HHX589960:HHX589963 HRT589960:HRT589963 IBP589960:IBP589963 ILL589960:ILL589963 IVH589960:IVH589963 JFD589960:JFD589963 JOZ589960:JOZ589963 JYV589960:JYV589963 KIR589960:KIR589963 KSN589960:KSN589963 LCJ589960:LCJ589963 LMF589960:LMF589963 LWB589960:LWB589963 MFX589960:MFX589963 MPT589960:MPT589963 MZP589960:MZP589963 NJL589960:NJL589963 NTH589960:NTH589963 ODD589960:ODD589963 OMZ589960:OMZ589963 OWV589960:OWV589963 PGR589960:PGR589963 PQN589960:PQN589963 QAJ589960:QAJ589963 QKF589960:QKF589963 QUB589960:QUB589963 RDX589960:RDX589963 RNT589960:RNT589963 RXP589960:RXP589963 SHL589960:SHL589963 SRH589960:SRH589963 TBD589960:TBD589963 TKZ589960:TKZ589963 TUV589960:TUV589963 UER589960:UER589963 UON589960:UON589963 UYJ589960:UYJ589963 VIF589960:VIF589963 VSB589960:VSB589963 WBX589960:WBX589963 WLT589960:WLT589963 WVP589960:WVP589963 H655496:H655499 JD655496:JD655499 SZ655496:SZ655499 ACV655496:ACV655499 AMR655496:AMR655499 AWN655496:AWN655499 BGJ655496:BGJ655499 BQF655496:BQF655499 CAB655496:CAB655499 CJX655496:CJX655499 CTT655496:CTT655499 DDP655496:DDP655499 DNL655496:DNL655499 DXH655496:DXH655499 EHD655496:EHD655499 EQZ655496:EQZ655499 FAV655496:FAV655499 FKR655496:FKR655499 FUN655496:FUN655499 GEJ655496:GEJ655499 GOF655496:GOF655499 GYB655496:GYB655499 HHX655496:HHX655499 HRT655496:HRT655499 IBP655496:IBP655499 ILL655496:ILL655499 IVH655496:IVH655499 JFD655496:JFD655499 JOZ655496:JOZ655499 JYV655496:JYV655499 KIR655496:KIR655499 KSN655496:KSN655499 LCJ655496:LCJ655499 LMF655496:LMF655499 LWB655496:LWB655499 MFX655496:MFX655499 MPT655496:MPT655499 MZP655496:MZP655499 NJL655496:NJL655499 NTH655496:NTH655499 ODD655496:ODD655499 OMZ655496:OMZ655499 OWV655496:OWV655499 PGR655496:PGR655499 PQN655496:PQN655499 QAJ655496:QAJ655499 QKF655496:QKF655499 QUB655496:QUB655499 RDX655496:RDX655499 RNT655496:RNT655499 RXP655496:RXP655499 SHL655496:SHL655499 SRH655496:SRH655499 TBD655496:TBD655499 TKZ655496:TKZ655499 TUV655496:TUV655499 UER655496:UER655499 UON655496:UON655499 UYJ655496:UYJ655499 VIF655496:VIF655499 VSB655496:VSB655499 WBX655496:WBX655499 WLT655496:WLT655499 WVP655496:WVP655499 H721032:H721035 JD721032:JD721035 SZ721032:SZ721035 ACV721032:ACV721035 AMR721032:AMR721035 AWN721032:AWN721035 BGJ721032:BGJ721035 BQF721032:BQF721035 CAB721032:CAB721035 CJX721032:CJX721035 CTT721032:CTT721035 DDP721032:DDP721035 DNL721032:DNL721035 DXH721032:DXH721035 EHD721032:EHD721035 EQZ721032:EQZ721035 FAV721032:FAV721035 FKR721032:FKR721035 FUN721032:FUN721035 GEJ721032:GEJ721035 GOF721032:GOF721035 GYB721032:GYB721035 HHX721032:HHX721035 HRT721032:HRT721035 IBP721032:IBP721035 ILL721032:ILL721035 IVH721032:IVH721035 JFD721032:JFD721035 JOZ721032:JOZ721035 JYV721032:JYV721035 KIR721032:KIR721035 KSN721032:KSN721035 LCJ721032:LCJ721035 LMF721032:LMF721035 LWB721032:LWB721035 MFX721032:MFX721035 MPT721032:MPT721035 MZP721032:MZP721035 NJL721032:NJL721035 NTH721032:NTH721035 ODD721032:ODD721035 OMZ721032:OMZ721035 OWV721032:OWV721035 PGR721032:PGR721035 PQN721032:PQN721035 QAJ721032:QAJ721035 QKF721032:QKF721035 QUB721032:QUB721035 RDX721032:RDX721035 RNT721032:RNT721035 RXP721032:RXP721035 SHL721032:SHL721035 SRH721032:SRH721035 TBD721032:TBD721035 TKZ721032:TKZ721035 TUV721032:TUV721035 UER721032:UER721035 UON721032:UON721035 UYJ721032:UYJ721035 VIF721032:VIF721035 VSB721032:VSB721035 WBX721032:WBX721035 WLT721032:WLT721035 WVP721032:WVP721035 H786568:H786571 JD786568:JD786571 SZ786568:SZ786571 ACV786568:ACV786571 AMR786568:AMR786571 AWN786568:AWN786571 BGJ786568:BGJ786571 BQF786568:BQF786571 CAB786568:CAB786571 CJX786568:CJX786571 CTT786568:CTT786571 DDP786568:DDP786571 DNL786568:DNL786571 DXH786568:DXH786571 EHD786568:EHD786571 EQZ786568:EQZ786571 FAV786568:FAV786571 FKR786568:FKR786571 FUN786568:FUN786571 GEJ786568:GEJ786571 GOF786568:GOF786571 GYB786568:GYB786571 HHX786568:HHX786571 HRT786568:HRT786571 IBP786568:IBP786571 ILL786568:ILL786571 IVH786568:IVH786571 JFD786568:JFD786571 JOZ786568:JOZ786571 JYV786568:JYV786571 KIR786568:KIR786571 KSN786568:KSN786571 LCJ786568:LCJ786571 LMF786568:LMF786571 LWB786568:LWB786571 MFX786568:MFX786571 MPT786568:MPT786571 MZP786568:MZP786571 NJL786568:NJL786571 NTH786568:NTH786571 ODD786568:ODD786571 OMZ786568:OMZ786571 OWV786568:OWV786571 PGR786568:PGR786571 PQN786568:PQN786571 QAJ786568:QAJ786571 QKF786568:QKF786571 QUB786568:QUB786571 RDX786568:RDX786571 RNT786568:RNT786571 RXP786568:RXP786571 SHL786568:SHL786571 SRH786568:SRH786571 TBD786568:TBD786571 TKZ786568:TKZ786571 TUV786568:TUV786571 UER786568:UER786571 UON786568:UON786571 UYJ786568:UYJ786571 VIF786568:VIF786571 VSB786568:VSB786571 WBX786568:WBX786571 WLT786568:WLT786571 WVP786568:WVP786571 H852104:H852107 JD852104:JD852107 SZ852104:SZ852107 ACV852104:ACV852107 AMR852104:AMR852107 AWN852104:AWN852107 BGJ852104:BGJ852107 BQF852104:BQF852107 CAB852104:CAB852107 CJX852104:CJX852107 CTT852104:CTT852107 DDP852104:DDP852107 DNL852104:DNL852107 DXH852104:DXH852107 EHD852104:EHD852107 EQZ852104:EQZ852107 FAV852104:FAV852107 FKR852104:FKR852107 FUN852104:FUN852107 GEJ852104:GEJ852107 GOF852104:GOF852107 GYB852104:GYB852107 HHX852104:HHX852107 HRT852104:HRT852107 IBP852104:IBP852107 ILL852104:ILL852107 IVH852104:IVH852107 JFD852104:JFD852107 JOZ852104:JOZ852107 JYV852104:JYV852107 KIR852104:KIR852107 KSN852104:KSN852107 LCJ852104:LCJ852107 LMF852104:LMF852107 LWB852104:LWB852107 MFX852104:MFX852107 MPT852104:MPT852107 MZP852104:MZP852107 NJL852104:NJL852107 NTH852104:NTH852107 ODD852104:ODD852107 OMZ852104:OMZ852107 OWV852104:OWV852107 PGR852104:PGR852107 PQN852104:PQN852107 QAJ852104:QAJ852107 QKF852104:QKF852107 QUB852104:QUB852107 RDX852104:RDX852107 RNT852104:RNT852107 RXP852104:RXP852107 SHL852104:SHL852107 SRH852104:SRH852107 TBD852104:TBD852107 TKZ852104:TKZ852107 TUV852104:TUV852107 UER852104:UER852107 UON852104:UON852107 UYJ852104:UYJ852107 VIF852104:VIF852107 VSB852104:VSB852107 WBX852104:WBX852107 WLT852104:WLT852107 WVP852104:WVP852107 H917640:H917643 JD917640:JD917643 SZ917640:SZ917643 ACV917640:ACV917643 AMR917640:AMR917643 AWN917640:AWN917643 BGJ917640:BGJ917643 BQF917640:BQF917643 CAB917640:CAB917643 CJX917640:CJX917643 CTT917640:CTT917643 DDP917640:DDP917643 DNL917640:DNL917643 DXH917640:DXH917643 EHD917640:EHD917643 EQZ917640:EQZ917643 FAV917640:FAV917643 FKR917640:FKR917643 FUN917640:FUN917643 GEJ917640:GEJ917643 GOF917640:GOF917643 GYB917640:GYB917643 HHX917640:HHX917643 HRT917640:HRT917643 IBP917640:IBP917643 ILL917640:ILL917643 IVH917640:IVH917643 JFD917640:JFD917643 JOZ917640:JOZ917643 JYV917640:JYV917643 KIR917640:KIR917643 KSN917640:KSN917643 LCJ917640:LCJ917643 LMF917640:LMF917643 LWB917640:LWB917643 MFX917640:MFX917643 MPT917640:MPT917643 MZP917640:MZP917643 NJL917640:NJL917643 NTH917640:NTH917643 ODD917640:ODD917643 OMZ917640:OMZ917643 OWV917640:OWV917643 PGR917640:PGR917643 PQN917640:PQN917643 QAJ917640:QAJ917643 QKF917640:QKF917643 QUB917640:QUB917643 RDX917640:RDX917643 RNT917640:RNT917643 RXP917640:RXP917643 SHL917640:SHL917643 SRH917640:SRH917643 TBD917640:TBD917643 TKZ917640:TKZ917643 TUV917640:TUV917643 UER917640:UER917643 UON917640:UON917643 UYJ917640:UYJ917643 VIF917640:VIF917643 VSB917640:VSB917643 WBX917640:WBX917643 WLT917640:WLT917643 WVP917640:WVP917643 H983176:H983179 JD983176:JD983179 SZ983176:SZ983179 ACV983176:ACV983179 AMR983176:AMR983179 AWN983176:AWN983179 BGJ983176:BGJ983179 BQF983176:BQF983179 CAB983176:CAB983179 CJX983176:CJX983179 CTT983176:CTT983179 DDP983176:DDP983179 DNL983176:DNL983179 DXH983176:DXH983179 EHD983176:EHD983179 EQZ983176:EQZ983179 FAV983176:FAV983179 FKR983176:FKR983179 FUN983176:FUN983179 GEJ983176:GEJ983179 GOF983176:GOF983179 GYB983176:GYB983179 HHX983176:HHX983179 HRT983176:HRT983179 IBP983176:IBP983179 ILL983176:ILL983179 IVH983176:IVH983179 JFD983176:JFD983179 JOZ983176:JOZ983179 JYV983176:JYV983179 KIR983176:KIR983179 KSN983176:KSN983179 LCJ983176:LCJ983179 LMF983176:LMF983179 LWB983176:LWB983179 MFX983176:MFX983179 MPT983176:MPT983179 MZP983176:MZP983179 NJL983176:NJL983179 NTH983176:NTH983179 ODD983176:ODD983179 OMZ983176:OMZ983179 OWV983176:OWV983179 PGR983176:PGR983179 PQN983176:PQN983179 QAJ983176:QAJ983179 QKF983176:QKF983179 QUB983176:QUB983179 RDX983176:RDX983179 RNT983176:RNT983179 RXP983176:RXP983179 SHL983176:SHL983179 SRH983176:SRH983179 TBD983176:TBD983179 TKZ983176:TKZ983179 TUV983176:TUV983179 UER983176:UER983179 UON983176:UON983179 UYJ983176:UYJ983179 VIF983176:VIF983179 VSB983176:VSB983179 WBX983176:WBX983179 WLT983176:WLT983179 WVP983176:WVP983179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xr:uid="{00000000-0002-0000-1600-000004000000}">
      <formula1>"Yes, No, Don't know, Not applicable"</formula1>
    </dataValidation>
    <dataValidation type="list" allowBlank="1" showInputMessage="1" showErrorMessage="1" errorTitle="Choose from dropdown" error="Please choose from the dropdown list." prompt="Please select from the dropdown list." sqref="E15:E23 JA15:JA23 SW15:SW23 ACS15:ACS23 AMO15:AMO23 AWK15:AWK23 BGG15:BGG23 BQC15:BQC23 BZY15:BZY23 CJU15:CJU23 CTQ15:CTQ23 DDM15:DDM23 DNI15:DNI23 DXE15:DXE23 EHA15:EHA23 EQW15:EQW23 FAS15:FAS23 FKO15:FKO23 FUK15:FUK23 GEG15:GEG23 GOC15:GOC23 GXY15:GXY23 HHU15:HHU23 HRQ15:HRQ23 IBM15:IBM23 ILI15:ILI23 IVE15:IVE23 JFA15:JFA23 JOW15:JOW23 JYS15:JYS23 KIO15:KIO23 KSK15:KSK23 LCG15:LCG23 LMC15:LMC23 LVY15:LVY23 MFU15:MFU23 MPQ15:MPQ23 MZM15:MZM23 NJI15:NJI23 NTE15:NTE23 ODA15:ODA23 OMW15:OMW23 OWS15:OWS23 PGO15:PGO23 PQK15:PQK23 QAG15:QAG23 QKC15:QKC23 QTY15:QTY23 RDU15:RDU23 RNQ15:RNQ23 RXM15:RXM23 SHI15:SHI23 SRE15:SRE23 TBA15:TBA23 TKW15:TKW23 TUS15:TUS23 UEO15:UEO23 UOK15:UOK23 UYG15:UYG23 VIC15:VIC23 VRY15:VRY23 WBU15:WBU23 WLQ15:WLQ23 WVM15:WVM23 E65551:E65559 JA65551:JA65559 SW65551:SW65559 ACS65551:ACS65559 AMO65551:AMO65559 AWK65551:AWK65559 BGG65551:BGG65559 BQC65551:BQC65559 BZY65551:BZY65559 CJU65551:CJU65559 CTQ65551:CTQ65559 DDM65551:DDM65559 DNI65551:DNI65559 DXE65551:DXE65559 EHA65551:EHA65559 EQW65551:EQW65559 FAS65551:FAS65559 FKO65551:FKO65559 FUK65551:FUK65559 GEG65551:GEG65559 GOC65551:GOC65559 GXY65551:GXY65559 HHU65551:HHU65559 HRQ65551:HRQ65559 IBM65551:IBM65559 ILI65551:ILI65559 IVE65551:IVE65559 JFA65551:JFA65559 JOW65551:JOW65559 JYS65551:JYS65559 KIO65551:KIO65559 KSK65551:KSK65559 LCG65551:LCG65559 LMC65551:LMC65559 LVY65551:LVY65559 MFU65551:MFU65559 MPQ65551:MPQ65559 MZM65551:MZM65559 NJI65551:NJI65559 NTE65551:NTE65559 ODA65551:ODA65559 OMW65551:OMW65559 OWS65551:OWS65559 PGO65551:PGO65559 PQK65551:PQK65559 QAG65551:QAG65559 QKC65551:QKC65559 QTY65551:QTY65559 RDU65551:RDU65559 RNQ65551:RNQ65559 RXM65551:RXM65559 SHI65551:SHI65559 SRE65551:SRE65559 TBA65551:TBA65559 TKW65551:TKW65559 TUS65551:TUS65559 UEO65551:UEO65559 UOK65551:UOK65559 UYG65551:UYG65559 VIC65551:VIC65559 VRY65551:VRY65559 WBU65551:WBU65559 WLQ65551:WLQ65559 WVM65551:WVM65559 E131087:E131095 JA131087:JA131095 SW131087:SW131095 ACS131087:ACS131095 AMO131087:AMO131095 AWK131087:AWK131095 BGG131087:BGG131095 BQC131087:BQC131095 BZY131087:BZY131095 CJU131087:CJU131095 CTQ131087:CTQ131095 DDM131087:DDM131095 DNI131087:DNI131095 DXE131087:DXE131095 EHA131087:EHA131095 EQW131087:EQW131095 FAS131087:FAS131095 FKO131087:FKO131095 FUK131087:FUK131095 GEG131087:GEG131095 GOC131087:GOC131095 GXY131087:GXY131095 HHU131087:HHU131095 HRQ131087:HRQ131095 IBM131087:IBM131095 ILI131087:ILI131095 IVE131087:IVE131095 JFA131087:JFA131095 JOW131087:JOW131095 JYS131087:JYS131095 KIO131087:KIO131095 KSK131087:KSK131095 LCG131087:LCG131095 LMC131087:LMC131095 LVY131087:LVY131095 MFU131087:MFU131095 MPQ131087:MPQ131095 MZM131087:MZM131095 NJI131087:NJI131095 NTE131087:NTE131095 ODA131087:ODA131095 OMW131087:OMW131095 OWS131087:OWS131095 PGO131087:PGO131095 PQK131087:PQK131095 QAG131087:QAG131095 QKC131087:QKC131095 QTY131087:QTY131095 RDU131087:RDU131095 RNQ131087:RNQ131095 RXM131087:RXM131095 SHI131087:SHI131095 SRE131087:SRE131095 TBA131087:TBA131095 TKW131087:TKW131095 TUS131087:TUS131095 UEO131087:UEO131095 UOK131087:UOK131095 UYG131087:UYG131095 VIC131087:VIC131095 VRY131087:VRY131095 WBU131087:WBU131095 WLQ131087:WLQ131095 WVM131087:WVM131095 E196623:E196631 JA196623:JA196631 SW196623:SW196631 ACS196623:ACS196631 AMO196623:AMO196631 AWK196623:AWK196631 BGG196623:BGG196631 BQC196623:BQC196631 BZY196623:BZY196631 CJU196623:CJU196631 CTQ196623:CTQ196631 DDM196623:DDM196631 DNI196623:DNI196631 DXE196623:DXE196631 EHA196623:EHA196631 EQW196623:EQW196631 FAS196623:FAS196631 FKO196623:FKO196631 FUK196623:FUK196631 GEG196623:GEG196631 GOC196623:GOC196631 GXY196623:GXY196631 HHU196623:HHU196631 HRQ196623:HRQ196631 IBM196623:IBM196631 ILI196623:ILI196631 IVE196623:IVE196631 JFA196623:JFA196631 JOW196623:JOW196631 JYS196623:JYS196631 KIO196623:KIO196631 KSK196623:KSK196631 LCG196623:LCG196631 LMC196623:LMC196631 LVY196623:LVY196631 MFU196623:MFU196631 MPQ196623:MPQ196631 MZM196623:MZM196631 NJI196623:NJI196631 NTE196623:NTE196631 ODA196623:ODA196631 OMW196623:OMW196631 OWS196623:OWS196631 PGO196623:PGO196631 PQK196623:PQK196631 QAG196623:QAG196631 QKC196623:QKC196631 QTY196623:QTY196631 RDU196623:RDU196631 RNQ196623:RNQ196631 RXM196623:RXM196631 SHI196623:SHI196631 SRE196623:SRE196631 TBA196623:TBA196631 TKW196623:TKW196631 TUS196623:TUS196631 UEO196623:UEO196631 UOK196623:UOK196631 UYG196623:UYG196631 VIC196623:VIC196631 VRY196623:VRY196631 WBU196623:WBU196631 WLQ196623:WLQ196631 WVM196623:WVM196631 E262159:E262167 JA262159:JA262167 SW262159:SW262167 ACS262159:ACS262167 AMO262159:AMO262167 AWK262159:AWK262167 BGG262159:BGG262167 BQC262159:BQC262167 BZY262159:BZY262167 CJU262159:CJU262167 CTQ262159:CTQ262167 DDM262159:DDM262167 DNI262159:DNI262167 DXE262159:DXE262167 EHA262159:EHA262167 EQW262159:EQW262167 FAS262159:FAS262167 FKO262159:FKO262167 FUK262159:FUK262167 GEG262159:GEG262167 GOC262159:GOC262167 GXY262159:GXY262167 HHU262159:HHU262167 HRQ262159:HRQ262167 IBM262159:IBM262167 ILI262159:ILI262167 IVE262159:IVE262167 JFA262159:JFA262167 JOW262159:JOW262167 JYS262159:JYS262167 KIO262159:KIO262167 KSK262159:KSK262167 LCG262159:LCG262167 LMC262159:LMC262167 LVY262159:LVY262167 MFU262159:MFU262167 MPQ262159:MPQ262167 MZM262159:MZM262167 NJI262159:NJI262167 NTE262159:NTE262167 ODA262159:ODA262167 OMW262159:OMW262167 OWS262159:OWS262167 PGO262159:PGO262167 PQK262159:PQK262167 QAG262159:QAG262167 QKC262159:QKC262167 QTY262159:QTY262167 RDU262159:RDU262167 RNQ262159:RNQ262167 RXM262159:RXM262167 SHI262159:SHI262167 SRE262159:SRE262167 TBA262159:TBA262167 TKW262159:TKW262167 TUS262159:TUS262167 UEO262159:UEO262167 UOK262159:UOK262167 UYG262159:UYG262167 VIC262159:VIC262167 VRY262159:VRY262167 WBU262159:WBU262167 WLQ262159:WLQ262167 WVM262159:WVM262167 E327695:E327703 JA327695:JA327703 SW327695:SW327703 ACS327695:ACS327703 AMO327695:AMO327703 AWK327695:AWK327703 BGG327695:BGG327703 BQC327695:BQC327703 BZY327695:BZY327703 CJU327695:CJU327703 CTQ327695:CTQ327703 DDM327695:DDM327703 DNI327695:DNI327703 DXE327695:DXE327703 EHA327695:EHA327703 EQW327695:EQW327703 FAS327695:FAS327703 FKO327695:FKO327703 FUK327695:FUK327703 GEG327695:GEG327703 GOC327695:GOC327703 GXY327695:GXY327703 HHU327695:HHU327703 HRQ327695:HRQ327703 IBM327695:IBM327703 ILI327695:ILI327703 IVE327695:IVE327703 JFA327695:JFA327703 JOW327695:JOW327703 JYS327695:JYS327703 KIO327695:KIO327703 KSK327695:KSK327703 LCG327695:LCG327703 LMC327695:LMC327703 LVY327695:LVY327703 MFU327695:MFU327703 MPQ327695:MPQ327703 MZM327695:MZM327703 NJI327695:NJI327703 NTE327695:NTE327703 ODA327695:ODA327703 OMW327695:OMW327703 OWS327695:OWS327703 PGO327695:PGO327703 PQK327695:PQK327703 QAG327695:QAG327703 QKC327695:QKC327703 QTY327695:QTY327703 RDU327695:RDU327703 RNQ327695:RNQ327703 RXM327695:RXM327703 SHI327695:SHI327703 SRE327695:SRE327703 TBA327695:TBA327703 TKW327695:TKW327703 TUS327695:TUS327703 UEO327695:UEO327703 UOK327695:UOK327703 UYG327695:UYG327703 VIC327695:VIC327703 VRY327695:VRY327703 WBU327695:WBU327703 WLQ327695:WLQ327703 WVM327695:WVM327703 E393231:E393239 JA393231:JA393239 SW393231:SW393239 ACS393231:ACS393239 AMO393231:AMO393239 AWK393231:AWK393239 BGG393231:BGG393239 BQC393231:BQC393239 BZY393231:BZY393239 CJU393231:CJU393239 CTQ393231:CTQ393239 DDM393231:DDM393239 DNI393231:DNI393239 DXE393231:DXE393239 EHA393231:EHA393239 EQW393231:EQW393239 FAS393231:FAS393239 FKO393231:FKO393239 FUK393231:FUK393239 GEG393231:GEG393239 GOC393231:GOC393239 GXY393231:GXY393239 HHU393231:HHU393239 HRQ393231:HRQ393239 IBM393231:IBM393239 ILI393231:ILI393239 IVE393231:IVE393239 JFA393231:JFA393239 JOW393231:JOW393239 JYS393231:JYS393239 KIO393231:KIO393239 KSK393231:KSK393239 LCG393231:LCG393239 LMC393231:LMC393239 LVY393231:LVY393239 MFU393231:MFU393239 MPQ393231:MPQ393239 MZM393231:MZM393239 NJI393231:NJI393239 NTE393231:NTE393239 ODA393231:ODA393239 OMW393231:OMW393239 OWS393231:OWS393239 PGO393231:PGO393239 PQK393231:PQK393239 QAG393231:QAG393239 QKC393231:QKC393239 QTY393231:QTY393239 RDU393231:RDU393239 RNQ393231:RNQ393239 RXM393231:RXM393239 SHI393231:SHI393239 SRE393231:SRE393239 TBA393231:TBA393239 TKW393231:TKW393239 TUS393231:TUS393239 UEO393231:UEO393239 UOK393231:UOK393239 UYG393231:UYG393239 VIC393231:VIC393239 VRY393231:VRY393239 WBU393231:WBU393239 WLQ393231:WLQ393239 WVM393231:WVM393239 E458767:E458775 JA458767:JA458775 SW458767:SW458775 ACS458767:ACS458775 AMO458767:AMO458775 AWK458767:AWK458775 BGG458767:BGG458775 BQC458767:BQC458775 BZY458767:BZY458775 CJU458767:CJU458775 CTQ458767:CTQ458775 DDM458767:DDM458775 DNI458767:DNI458775 DXE458767:DXE458775 EHA458767:EHA458775 EQW458767:EQW458775 FAS458767:FAS458775 FKO458767:FKO458775 FUK458767:FUK458775 GEG458767:GEG458775 GOC458767:GOC458775 GXY458767:GXY458775 HHU458767:HHU458775 HRQ458767:HRQ458775 IBM458767:IBM458775 ILI458767:ILI458775 IVE458767:IVE458775 JFA458767:JFA458775 JOW458767:JOW458775 JYS458767:JYS458775 KIO458767:KIO458775 KSK458767:KSK458775 LCG458767:LCG458775 LMC458767:LMC458775 LVY458767:LVY458775 MFU458767:MFU458775 MPQ458767:MPQ458775 MZM458767:MZM458775 NJI458767:NJI458775 NTE458767:NTE458775 ODA458767:ODA458775 OMW458767:OMW458775 OWS458767:OWS458775 PGO458767:PGO458775 PQK458767:PQK458775 QAG458767:QAG458775 QKC458767:QKC458775 QTY458767:QTY458775 RDU458767:RDU458775 RNQ458767:RNQ458775 RXM458767:RXM458775 SHI458767:SHI458775 SRE458767:SRE458775 TBA458767:TBA458775 TKW458767:TKW458775 TUS458767:TUS458775 UEO458767:UEO458775 UOK458767:UOK458775 UYG458767:UYG458775 VIC458767:VIC458775 VRY458767:VRY458775 WBU458767:WBU458775 WLQ458767:WLQ458775 WVM458767:WVM458775 E524303:E524311 JA524303:JA524311 SW524303:SW524311 ACS524303:ACS524311 AMO524303:AMO524311 AWK524303:AWK524311 BGG524303:BGG524311 BQC524303:BQC524311 BZY524303:BZY524311 CJU524303:CJU524311 CTQ524303:CTQ524311 DDM524303:DDM524311 DNI524303:DNI524311 DXE524303:DXE524311 EHA524303:EHA524311 EQW524303:EQW524311 FAS524303:FAS524311 FKO524303:FKO524311 FUK524303:FUK524311 GEG524303:GEG524311 GOC524303:GOC524311 GXY524303:GXY524311 HHU524303:HHU524311 HRQ524303:HRQ524311 IBM524303:IBM524311 ILI524303:ILI524311 IVE524303:IVE524311 JFA524303:JFA524311 JOW524303:JOW524311 JYS524303:JYS524311 KIO524303:KIO524311 KSK524303:KSK524311 LCG524303:LCG524311 LMC524303:LMC524311 LVY524303:LVY524311 MFU524303:MFU524311 MPQ524303:MPQ524311 MZM524303:MZM524311 NJI524303:NJI524311 NTE524303:NTE524311 ODA524303:ODA524311 OMW524303:OMW524311 OWS524303:OWS524311 PGO524303:PGO524311 PQK524303:PQK524311 QAG524303:QAG524311 QKC524303:QKC524311 QTY524303:QTY524311 RDU524303:RDU524311 RNQ524303:RNQ524311 RXM524303:RXM524311 SHI524303:SHI524311 SRE524303:SRE524311 TBA524303:TBA524311 TKW524303:TKW524311 TUS524303:TUS524311 UEO524303:UEO524311 UOK524303:UOK524311 UYG524303:UYG524311 VIC524303:VIC524311 VRY524303:VRY524311 WBU524303:WBU524311 WLQ524303:WLQ524311 WVM524303:WVM524311 E589839:E589847 JA589839:JA589847 SW589839:SW589847 ACS589839:ACS589847 AMO589839:AMO589847 AWK589839:AWK589847 BGG589839:BGG589847 BQC589839:BQC589847 BZY589839:BZY589847 CJU589839:CJU589847 CTQ589839:CTQ589847 DDM589839:DDM589847 DNI589839:DNI589847 DXE589839:DXE589847 EHA589839:EHA589847 EQW589839:EQW589847 FAS589839:FAS589847 FKO589839:FKO589847 FUK589839:FUK589847 GEG589839:GEG589847 GOC589839:GOC589847 GXY589839:GXY589847 HHU589839:HHU589847 HRQ589839:HRQ589847 IBM589839:IBM589847 ILI589839:ILI589847 IVE589839:IVE589847 JFA589839:JFA589847 JOW589839:JOW589847 JYS589839:JYS589847 KIO589839:KIO589847 KSK589839:KSK589847 LCG589839:LCG589847 LMC589839:LMC589847 LVY589839:LVY589847 MFU589839:MFU589847 MPQ589839:MPQ589847 MZM589839:MZM589847 NJI589839:NJI589847 NTE589839:NTE589847 ODA589839:ODA589847 OMW589839:OMW589847 OWS589839:OWS589847 PGO589839:PGO589847 PQK589839:PQK589847 QAG589839:QAG589847 QKC589839:QKC589847 QTY589839:QTY589847 RDU589839:RDU589847 RNQ589839:RNQ589847 RXM589839:RXM589847 SHI589839:SHI589847 SRE589839:SRE589847 TBA589839:TBA589847 TKW589839:TKW589847 TUS589839:TUS589847 UEO589839:UEO589847 UOK589839:UOK589847 UYG589839:UYG589847 VIC589839:VIC589847 VRY589839:VRY589847 WBU589839:WBU589847 WLQ589839:WLQ589847 WVM589839:WVM589847 E655375:E655383 JA655375:JA655383 SW655375:SW655383 ACS655375:ACS655383 AMO655375:AMO655383 AWK655375:AWK655383 BGG655375:BGG655383 BQC655375:BQC655383 BZY655375:BZY655383 CJU655375:CJU655383 CTQ655375:CTQ655383 DDM655375:DDM655383 DNI655375:DNI655383 DXE655375:DXE655383 EHA655375:EHA655383 EQW655375:EQW655383 FAS655375:FAS655383 FKO655375:FKO655383 FUK655375:FUK655383 GEG655375:GEG655383 GOC655375:GOC655383 GXY655375:GXY655383 HHU655375:HHU655383 HRQ655375:HRQ655383 IBM655375:IBM655383 ILI655375:ILI655383 IVE655375:IVE655383 JFA655375:JFA655383 JOW655375:JOW655383 JYS655375:JYS655383 KIO655375:KIO655383 KSK655375:KSK655383 LCG655375:LCG655383 LMC655375:LMC655383 LVY655375:LVY655383 MFU655375:MFU655383 MPQ655375:MPQ655383 MZM655375:MZM655383 NJI655375:NJI655383 NTE655375:NTE655383 ODA655375:ODA655383 OMW655375:OMW655383 OWS655375:OWS655383 PGO655375:PGO655383 PQK655375:PQK655383 QAG655375:QAG655383 QKC655375:QKC655383 QTY655375:QTY655383 RDU655375:RDU655383 RNQ655375:RNQ655383 RXM655375:RXM655383 SHI655375:SHI655383 SRE655375:SRE655383 TBA655375:TBA655383 TKW655375:TKW655383 TUS655375:TUS655383 UEO655375:UEO655383 UOK655375:UOK655383 UYG655375:UYG655383 VIC655375:VIC655383 VRY655375:VRY655383 WBU655375:WBU655383 WLQ655375:WLQ655383 WVM655375:WVM655383 E720911:E720919 JA720911:JA720919 SW720911:SW720919 ACS720911:ACS720919 AMO720911:AMO720919 AWK720911:AWK720919 BGG720911:BGG720919 BQC720911:BQC720919 BZY720911:BZY720919 CJU720911:CJU720919 CTQ720911:CTQ720919 DDM720911:DDM720919 DNI720911:DNI720919 DXE720911:DXE720919 EHA720911:EHA720919 EQW720911:EQW720919 FAS720911:FAS720919 FKO720911:FKO720919 FUK720911:FUK720919 GEG720911:GEG720919 GOC720911:GOC720919 GXY720911:GXY720919 HHU720911:HHU720919 HRQ720911:HRQ720919 IBM720911:IBM720919 ILI720911:ILI720919 IVE720911:IVE720919 JFA720911:JFA720919 JOW720911:JOW720919 JYS720911:JYS720919 KIO720911:KIO720919 KSK720911:KSK720919 LCG720911:LCG720919 LMC720911:LMC720919 LVY720911:LVY720919 MFU720911:MFU720919 MPQ720911:MPQ720919 MZM720911:MZM720919 NJI720911:NJI720919 NTE720911:NTE720919 ODA720911:ODA720919 OMW720911:OMW720919 OWS720911:OWS720919 PGO720911:PGO720919 PQK720911:PQK720919 QAG720911:QAG720919 QKC720911:QKC720919 QTY720911:QTY720919 RDU720911:RDU720919 RNQ720911:RNQ720919 RXM720911:RXM720919 SHI720911:SHI720919 SRE720911:SRE720919 TBA720911:TBA720919 TKW720911:TKW720919 TUS720911:TUS720919 UEO720911:UEO720919 UOK720911:UOK720919 UYG720911:UYG720919 VIC720911:VIC720919 VRY720911:VRY720919 WBU720911:WBU720919 WLQ720911:WLQ720919 WVM720911:WVM720919 E786447:E786455 JA786447:JA786455 SW786447:SW786455 ACS786447:ACS786455 AMO786447:AMO786455 AWK786447:AWK786455 BGG786447:BGG786455 BQC786447:BQC786455 BZY786447:BZY786455 CJU786447:CJU786455 CTQ786447:CTQ786455 DDM786447:DDM786455 DNI786447:DNI786455 DXE786447:DXE786455 EHA786447:EHA786455 EQW786447:EQW786455 FAS786447:FAS786455 FKO786447:FKO786455 FUK786447:FUK786455 GEG786447:GEG786455 GOC786447:GOC786455 GXY786447:GXY786455 HHU786447:HHU786455 HRQ786447:HRQ786455 IBM786447:IBM786455 ILI786447:ILI786455 IVE786447:IVE786455 JFA786447:JFA786455 JOW786447:JOW786455 JYS786447:JYS786455 KIO786447:KIO786455 KSK786447:KSK786455 LCG786447:LCG786455 LMC786447:LMC786455 LVY786447:LVY786455 MFU786447:MFU786455 MPQ786447:MPQ786455 MZM786447:MZM786455 NJI786447:NJI786455 NTE786447:NTE786455 ODA786447:ODA786455 OMW786447:OMW786455 OWS786447:OWS786455 PGO786447:PGO786455 PQK786447:PQK786455 QAG786447:QAG786455 QKC786447:QKC786455 QTY786447:QTY786455 RDU786447:RDU786455 RNQ786447:RNQ786455 RXM786447:RXM786455 SHI786447:SHI786455 SRE786447:SRE786455 TBA786447:TBA786455 TKW786447:TKW786455 TUS786447:TUS786455 UEO786447:UEO786455 UOK786447:UOK786455 UYG786447:UYG786455 VIC786447:VIC786455 VRY786447:VRY786455 WBU786447:WBU786455 WLQ786447:WLQ786455 WVM786447:WVM786455 E851983:E851991 JA851983:JA851991 SW851983:SW851991 ACS851983:ACS851991 AMO851983:AMO851991 AWK851983:AWK851991 BGG851983:BGG851991 BQC851983:BQC851991 BZY851983:BZY851991 CJU851983:CJU851991 CTQ851983:CTQ851991 DDM851983:DDM851991 DNI851983:DNI851991 DXE851983:DXE851991 EHA851983:EHA851991 EQW851983:EQW851991 FAS851983:FAS851991 FKO851983:FKO851991 FUK851983:FUK851991 GEG851983:GEG851991 GOC851983:GOC851991 GXY851983:GXY851991 HHU851983:HHU851991 HRQ851983:HRQ851991 IBM851983:IBM851991 ILI851983:ILI851991 IVE851983:IVE851991 JFA851983:JFA851991 JOW851983:JOW851991 JYS851983:JYS851991 KIO851983:KIO851991 KSK851983:KSK851991 LCG851983:LCG851991 LMC851983:LMC851991 LVY851983:LVY851991 MFU851983:MFU851991 MPQ851983:MPQ851991 MZM851983:MZM851991 NJI851983:NJI851991 NTE851983:NTE851991 ODA851983:ODA851991 OMW851983:OMW851991 OWS851983:OWS851991 PGO851983:PGO851991 PQK851983:PQK851991 QAG851983:QAG851991 QKC851983:QKC851991 QTY851983:QTY851991 RDU851983:RDU851991 RNQ851983:RNQ851991 RXM851983:RXM851991 SHI851983:SHI851991 SRE851983:SRE851991 TBA851983:TBA851991 TKW851983:TKW851991 TUS851983:TUS851991 UEO851983:UEO851991 UOK851983:UOK851991 UYG851983:UYG851991 VIC851983:VIC851991 VRY851983:VRY851991 WBU851983:WBU851991 WLQ851983:WLQ851991 WVM851983:WVM851991 E917519:E917527 JA917519:JA917527 SW917519:SW917527 ACS917519:ACS917527 AMO917519:AMO917527 AWK917519:AWK917527 BGG917519:BGG917527 BQC917519:BQC917527 BZY917519:BZY917527 CJU917519:CJU917527 CTQ917519:CTQ917527 DDM917519:DDM917527 DNI917519:DNI917527 DXE917519:DXE917527 EHA917519:EHA917527 EQW917519:EQW917527 FAS917519:FAS917527 FKO917519:FKO917527 FUK917519:FUK917527 GEG917519:GEG917527 GOC917519:GOC917527 GXY917519:GXY917527 HHU917519:HHU917527 HRQ917519:HRQ917527 IBM917519:IBM917527 ILI917519:ILI917527 IVE917519:IVE917527 JFA917519:JFA917527 JOW917519:JOW917527 JYS917519:JYS917527 KIO917519:KIO917527 KSK917519:KSK917527 LCG917519:LCG917527 LMC917519:LMC917527 LVY917519:LVY917527 MFU917519:MFU917527 MPQ917519:MPQ917527 MZM917519:MZM917527 NJI917519:NJI917527 NTE917519:NTE917527 ODA917519:ODA917527 OMW917519:OMW917527 OWS917519:OWS917527 PGO917519:PGO917527 PQK917519:PQK917527 QAG917519:QAG917527 QKC917519:QKC917527 QTY917519:QTY917527 RDU917519:RDU917527 RNQ917519:RNQ917527 RXM917519:RXM917527 SHI917519:SHI917527 SRE917519:SRE917527 TBA917519:TBA917527 TKW917519:TKW917527 TUS917519:TUS917527 UEO917519:UEO917527 UOK917519:UOK917527 UYG917519:UYG917527 VIC917519:VIC917527 VRY917519:VRY917527 WBU917519:WBU917527 WLQ917519:WLQ917527 WVM917519:WVM917527 E983055:E983063 JA983055:JA983063 SW983055:SW983063 ACS983055:ACS983063 AMO983055:AMO983063 AWK983055:AWK983063 BGG983055:BGG983063 BQC983055:BQC983063 BZY983055:BZY983063 CJU983055:CJU983063 CTQ983055:CTQ983063 DDM983055:DDM983063 DNI983055:DNI983063 DXE983055:DXE983063 EHA983055:EHA983063 EQW983055:EQW983063 FAS983055:FAS983063 FKO983055:FKO983063 FUK983055:FUK983063 GEG983055:GEG983063 GOC983055:GOC983063 GXY983055:GXY983063 HHU983055:HHU983063 HRQ983055:HRQ983063 IBM983055:IBM983063 ILI983055:ILI983063 IVE983055:IVE983063 JFA983055:JFA983063 JOW983055:JOW983063 JYS983055:JYS983063 KIO983055:KIO983063 KSK983055:KSK983063 LCG983055:LCG983063 LMC983055:LMC983063 LVY983055:LVY983063 MFU983055:MFU983063 MPQ983055:MPQ983063 MZM983055:MZM983063 NJI983055:NJI983063 NTE983055:NTE983063 ODA983055:ODA983063 OMW983055:OMW983063 OWS983055:OWS983063 PGO983055:PGO983063 PQK983055:PQK983063 QAG983055:QAG983063 QKC983055:QKC983063 QTY983055:QTY983063 RDU983055:RDU983063 RNQ983055:RNQ983063 RXM983055:RXM983063 SHI983055:SHI983063 SRE983055:SRE983063 TBA983055:TBA983063 TKW983055:TKW983063 TUS983055:TUS983063 UEO983055:UEO983063 UOK983055:UOK983063 UYG983055:UYG983063 VIC983055:VIC983063 VRY983055:VRY983063 WBU983055:WBU983063 WLQ983055:WLQ983063 WVM983055:WVM983063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I65548 JE65548 TA65548 ACW65548 AMS65548 AWO65548 BGK65548 BQG65548 CAC65548 CJY65548 CTU65548 DDQ65548 DNM65548 DXI65548 EHE65548 ERA65548 FAW65548 FKS65548 FUO65548 GEK65548 GOG65548 GYC65548 HHY65548 HRU65548 IBQ65548 ILM65548 IVI65548 JFE65548 JPA65548 JYW65548 KIS65548 KSO65548 LCK65548 LMG65548 LWC65548 MFY65548 MPU65548 MZQ65548 NJM65548 NTI65548 ODE65548 ONA65548 OWW65548 PGS65548 PQO65548 QAK65548 QKG65548 QUC65548 RDY65548 RNU65548 RXQ65548 SHM65548 SRI65548 TBE65548 TLA65548 TUW65548 UES65548 UOO65548 UYK65548 VIG65548 VSC65548 WBY65548 WLU65548 WVQ65548 I131084 JE131084 TA131084 ACW131084 AMS131084 AWO131084 BGK131084 BQG131084 CAC131084 CJY131084 CTU131084 DDQ131084 DNM131084 DXI131084 EHE131084 ERA131084 FAW131084 FKS131084 FUO131084 GEK131084 GOG131084 GYC131084 HHY131084 HRU131084 IBQ131084 ILM131084 IVI131084 JFE131084 JPA131084 JYW131084 KIS131084 KSO131084 LCK131084 LMG131084 LWC131084 MFY131084 MPU131084 MZQ131084 NJM131084 NTI131084 ODE131084 ONA131084 OWW131084 PGS131084 PQO131084 QAK131084 QKG131084 QUC131084 RDY131084 RNU131084 RXQ131084 SHM131084 SRI131084 TBE131084 TLA131084 TUW131084 UES131084 UOO131084 UYK131084 VIG131084 VSC131084 WBY131084 WLU131084 WVQ131084 I196620 JE196620 TA196620 ACW196620 AMS196620 AWO196620 BGK196620 BQG196620 CAC196620 CJY196620 CTU196620 DDQ196620 DNM196620 DXI196620 EHE196620 ERA196620 FAW196620 FKS196620 FUO196620 GEK196620 GOG196620 GYC196620 HHY196620 HRU196620 IBQ196620 ILM196620 IVI196620 JFE196620 JPA196620 JYW196620 KIS196620 KSO196620 LCK196620 LMG196620 LWC196620 MFY196620 MPU196620 MZQ196620 NJM196620 NTI196620 ODE196620 ONA196620 OWW196620 PGS196620 PQO196620 QAK196620 QKG196620 QUC196620 RDY196620 RNU196620 RXQ196620 SHM196620 SRI196620 TBE196620 TLA196620 TUW196620 UES196620 UOO196620 UYK196620 VIG196620 VSC196620 WBY196620 WLU196620 WVQ196620 I262156 JE262156 TA262156 ACW262156 AMS262156 AWO262156 BGK262156 BQG262156 CAC262156 CJY262156 CTU262156 DDQ262156 DNM262156 DXI262156 EHE262156 ERA262156 FAW262156 FKS262156 FUO262156 GEK262156 GOG262156 GYC262156 HHY262156 HRU262156 IBQ262156 ILM262156 IVI262156 JFE262156 JPA262156 JYW262156 KIS262156 KSO262156 LCK262156 LMG262156 LWC262156 MFY262156 MPU262156 MZQ262156 NJM262156 NTI262156 ODE262156 ONA262156 OWW262156 PGS262156 PQO262156 QAK262156 QKG262156 QUC262156 RDY262156 RNU262156 RXQ262156 SHM262156 SRI262156 TBE262156 TLA262156 TUW262156 UES262156 UOO262156 UYK262156 VIG262156 VSC262156 WBY262156 WLU262156 WVQ262156 I327692 JE327692 TA327692 ACW327692 AMS327692 AWO327692 BGK327692 BQG327692 CAC327692 CJY327692 CTU327692 DDQ327692 DNM327692 DXI327692 EHE327692 ERA327692 FAW327692 FKS327692 FUO327692 GEK327692 GOG327692 GYC327692 HHY327692 HRU327692 IBQ327692 ILM327692 IVI327692 JFE327692 JPA327692 JYW327692 KIS327692 KSO327692 LCK327692 LMG327692 LWC327692 MFY327692 MPU327692 MZQ327692 NJM327692 NTI327692 ODE327692 ONA327692 OWW327692 PGS327692 PQO327692 QAK327692 QKG327692 QUC327692 RDY327692 RNU327692 RXQ327692 SHM327692 SRI327692 TBE327692 TLA327692 TUW327692 UES327692 UOO327692 UYK327692 VIG327692 VSC327692 WBY327692 WLU327692 WVQ327692 I393228 JE393228 TA393228 ACW393228 AMS393228 AWO393228 BGK393228 BQG393228 CAC393228 CJY393228 CTU393228 DDQ393228 DNM393228 DXI393228 EHE393228 ERA393228 FAW393228 FKS393228 FUO393228 GEK393228 GOG393228 GYC393228 HHY393228 HRU393228 IBQ393228 ILM393228 IVI393228 JFE393228 JPA393228 JYW393228 KIS393228 KSO393228 LCK393228 LMG393228 LWC393228 MFY393228 MPU393228 MZQ393228 NJM393228 NTI393228 ODE393228 ONA393228 OWW393228 PGS393228 PQO393228 QAK393228 QKG393228 QUC393228 RDY393228 RNU393228 RXQ393228 SHM393228 SRI393228 TBE393228 TLA393228 TUW393228 UES393228 UOO393228 UYK393228 VIG393228 VSC393228 WBY393228 WLU393228 WVQ393228 I458764 JE458764 TA458764 ACW458764 AMS458764 AWO458764 BGK458764 BQG458764 CAC458764 CJY458764 CTU458764 DDQ458764 DNM458764 DXI458764 EHE458764 ERA458764 FAW458764 FKS458764 FUO458764 GEK458764 GOG458764 GYC458764 HHY458764 HRU458764 IBQ458764 ILM458764 IVI458764 JFE458764 JPA458764 JYW458764 KIS458764 KSO458764 LCK458764 LMG458764 LWC458764 MFY458764 MPU458764 MZQ458764 NJM458764 NTI458764 ODE458764 ONA458764 OWW458764 PGS458764 PQO458764 QAK458764 QKG458764 QUC458764 RDY458764 RNU458764 RXQ458764 SHM458764 SRI458764 TBE458764 TLA458764 TUW458764 UES458764 UOO458764 UYK458764 VIG458764 VSC458764 WBY458764 WLU458764 WVQ458764 I524300 JE524300 TA524300 ACW524300 AMS524300 AWO524300 BGK524300 BQG524300 CAC524300 CJY524300 CTU524300 DDQ524300 DNM524300 DXI524300 EHE524300 ERA524300 FAW524300 FKS524300 FUO524300 GEK524300 GOG524300 GYC524300 HHY524300 HRU524300 IBQ524300 ILM524300 IVI524300 JFE524300 JPA524300 JYW524300 KIS524300 KSO524300 LCK524300 LMG524300 LWC524300 MFY524300 MPU524300 MZQ524300 NJM524300 NTI524300 ODE524300 ONA524300 OWW524300 PGS524300 PQO524300 QAK524300 QKG524300 QUC524300 RDY524300 RNU524300 RXQ524300 SHM524300 SRI524300 TBE524300 TLA524300 TUW524300 UES524300 UOO524300 UYK524300 VIG524300 VSC524300 WBY524300 WLU524300 WVQ524300 I589836 JE589836 TA589836 ACW589836 AMS589836 AWO589836 BGK589836 BQG589836 CAC589836 CJY589836 CTU589836 DDQ589836 DNM589836 DXI589836 EHE589836 ERA589836 FAW589836 FKS589836 FUO589836 GEK589836 GOG589836 GYC589836 HHY589836 HRU589836 IBQ589836 ILM589836 IVI589836 JFE589836 JPA589836 JYW589836 KIS589836 KSO589836 LCK589836 LMG589836 LWC589836 MFY589836 MPU589836 MZQ589836 NJM589836 NTI589836 ODE589836 ONA589836 OWW589836 PGS589836 PQO589836 QAK589836 QKG589836 QUC589836 RDY589836 RNU589836 RXQ589836 SHM589836 SRI589836 TBE589836 TLA589836 TUW589836 UES589836 UOO589836 UYK589836 VIG589836 VSC589836 WBY589836 WLU589836 WVQ589836 I655372 JE655372 TA655372 ACW655372 AMS655372 AWO655372 BGK655372 BQG655372 CAC655372 CJY655372 CTU655372 DDQ655372 DNM655372 DXI655372 EHE655372 ERA655372 FAW655372 FKS655372 FUO655372 GEK655372 GOG655372 GYC655372 HHY655372 HRU655372 IBQ655372 ILM655372 IVI655372 JFE655372 JPA655372 JYW655372 KIS655372 KSO655372 LCK655372 LMG655372 LWC655372 MFY655372 MPU655372 MZQ655372 NJM655372 NTI655372 ODE655372 ONA655372 OWW655372 PGS655372 PQO655372 QAK655372 QKG655372 QUC655372 RDY655372 RNU655372 RXQ655372 SHM655372 SRI655372 TBE655372 TLA655372 TUW655372 UES655372 UOO655372 UYK655372 VIG655372 VSC655372 WBY655372 WLU655372 WVQ655372 I720908 JE720908 TA720908 ACW720908 AMS720908 AWO720908 BGK720908 BQG720908 CAC720908 CJY720908 CTU720908 DDQ720908 DNM720908 DXI720908 EHE720908 ERA720908 FAW720908 FKS720908 FUO720908 GEK720908 GOG720908 GYC720908 HHY720908 HRU720908 IBQ720908 ILM720908 IVI720908 JFE720908 JPA720908 JYW720908 KIS720908 KSO720908 LCK720908 LMG720908 LWC720908 MFY720908 MPU720908 MZQ720908 NJM720908 NTI720908 ODE720908 ONA720908 OWW720908 PGS720908 PQO720908 QAK720908 QKG720908 QUC720908 RDY720908 RNU720908 RXQ720908 SHM720908 SRI720908 TBE720908 TLA720908 TUW720908 UES720908 UOO720908 UYK720908 VIG720908 VSC720908 WBY720908 WLU720908 WVQ720908 I786444 JE786444 TA786444 ACW786444 AMS786444 AWO786444 BGK786444 BQG786444 CAC786444 CJY786444 CTU786444 DDQ786444 DNM786444 DXI786444 EHE786444 ERA786444 FAW786444 FKS786444 FUO786444 GEK786444 GOG786444 GYC786444 HHY786444 HRU786444 IBQ786444 ILM786444 IVI786444 JFE786444 JPA786444 JYW786444 KIS786444 KSO786444 LCK786444 LMG786444 LWC786444 MFY786444 MPU786444 MZQ786444 NJM786444 NTI786444 ODE786444 ONA786444 OWW786444 PGS786444 PQO786444 QAK786444 QKG786444 QUC786444 RDY786444 RNU786444 RXQ786444 SHM786444 SRI786444 TBE786444 TLA786444 TUW786444 UES786444 UOO786444 UYK786444 VIG786444 VSC786444 WBY786444 WLU786444 WVQ786444 I851980 JE851980 TA851980 ACW851980 AMS851980 AWO851980 BGK851980 BQG851980 CAC851980 CJY851980 CTU851980 DDQ851980 DNM851980 DXI851980 EHE851980 ERA851980 FAW851980 FKS851980 FUO851980 GEK851980 GOG851980 GYC851980 HHY851980 HRU851980 IBQ851980 ILM851980 IVI851980 JFE851980 JPA851980 JYW851980 KIS851980 KSO851980 LCK851980 LMG851980 LWC851980 MFY851980 MPU851980 MZQ851980 NJM851980 NTI851980 ODE851980 ONA851980 OWW851980 PGS851980 PQO851980 QAK851980 QKG851980 QUC851980 RDY851980 RNU851980 RXQ851980 SHM851980 SRI851980 TBE851980 TLA851980 TUW851980 UES851980 UOO851980 UYK851980 VIG851980 VSC851980 WBY851980 WLU851980 WVQ851980 I917516 JE917516 TA917516 ACW917516 AMS917516 AWO917516 BGK917516 BQG917516 CAC917516 CJY917516 CTU917516 DDQ917516 DNM917516 DXI917516 EHE917516 ERA917516 FAW917516 FKS917516 FUO917516 GEK917516 GOG917516 GYC917516 HHY917516 HRU917516 IBQ917516 ILM917516 IVI917516 JFE917516 JPA917516 JYW917516 KIS917516 KSO917516 LCK917516 LMG917516 LWC917516 MFY917516 MPU917516 MZQ917516 NJM917516 NTI917516 ODE917516 ONA917516 OWW917516 PGS917516 PQO917516 QAK917516 QKG917516 QUC917516 RDY917516 RNU917516 RXQ917516 SHM917516 SRI917516 TBE917516 TLA917516 TUW917516 UES917516 UOO917516 UYK917516 VIG917516 VSC917516 WBY917516 WLU917516 WVQ917516 I983052 JE983052 TA983052 ACW983052 AMS983052 AWO983052 BGK983052 BQG983052 CAC983052 CJY983052 CTU983052 DDQ983052 DNM983052 DXI983052 EHE983052 ERA983052 FAW983052 FKS983052 FUO983052 GEK983052 GOG983052 GYC983052 HHY983052 HRU983052 IBQ983052 ILM983052 IVI983052 JFE983052 JPA983052 JYW983052 KIS983052 KSO983052 LCK983052 LMG983052 LWC983052 MFY983052 MPU983052 MZQ983052 NJM983052 NTI983052 ODE983052 ONA983052 OWW983052 PGS983052 PQO983052 QAK983052 QKG983052 QUC983052 RDY983052 RNU983052 RXQ983052 SHM983052 SRI983052 TBE983052 TLA983052 TUW983052 UES983052 UOO983052 UYK983052 VIG983052 VSC983052 WBY983052 WLU983052 WVQ983052 E73:E83 JA73:JA83 SW73:SW83 ACS73:ACS83 AMO73:AMO83 AWK73:AWK83 BGG73:BGG83 BQC73:BQC83 BZY73:BZY83 CJU73:CJU83 CTQ73:CTQ83 DDM73:DDM83 DNI73:DNI83 DXE73:DXE83 EHA73:EHA83 EQW73:EQW83 FAS73:FAS83 FKO73:FKO83 FUK73:FUK83 GEG73:GEG83 GOC73:GOC83 GXY73:GXY83 HHU73:HHU83 HRQ73:HRQ83 IBM73:IBM83 ILI73:ILI83 IVE73:IVE83 JFA73:JFA83 JOW73:JOW83 JYS73:JYS83 KIO73:KIO83 KSK73:KSK83 LCG73:LCG83 LMC73:LMC83 LVY73:LVY83 MFU73:MFU83 MPQ73:MPQ83 MZM73:MZM83 NJI73:NJI83 NTE73:NTE83 ODA73:ODA83 OMW73:OMW83 OWS73:OWS83 PGO73:PGO83 PQK73:PQK83 QAG73:QAG83 QKC73:QKC83 QTY73:QTY83 RDU73:RDU83 RNQ73:RNQ83 RXM73:RXM83 SHI73:SHI83 SRE73:SRE83 TBA73:TBA83 TKW73:TKW83 TUS73:TUS83 UEO73:UEO83 UOK73:UOK83 UYG73:UYG83 VIC73:VIC83 VRY73:VRY83 WBU73:WBU83 WLQ73:WLQ83 WVM73:WVM83 E65609:E65619 JA65609:JA65619 SW65609:SW65619 ACS65609:ACS65619 AMO65609:AMO65619 AWK65609:AWK65619 BGG65609:BGG65619 BQC65609:BQC65619 BZY65609:BZY65619 CJU65609:CJU65619 CTQ65609:CTQ65619 DDM65609:DDM65619 DNI65609:DNI65619 DXE65609:DXE65619 EHA65609:EHA65619 EQW65609:EQW65619 FAS65609:FAS65619 FKO65609:FKO65619 FUK65609:FUK65619 GEG65609:GEG65619 GOC65609:GOC65619 GXY65609:GXY65619 HHU65609:HHU65619 HRQ65609:HRQ65619 IBM65609:IBM65619 ILI65609:ILI65619 IVE65609:IVE65619 JFA65609:JFA65619 JOW65609:JOW65619 JYS65609:JYS65619 KIO65609:KIO65619 KSK65609:KSK65619 LCG65609:LCG65619 LMC65609:LMC65619 LVY65609:LVY65619 MFU65609:MFU65619 MPQ65609:MPQ65619 MZM65609:MZM65619 NJI65609:NJI65619 NTE65609:NTE65619 ODA65609:ODA65619 OMW65609:OMW65619 OWS65609:OWS65619 PGO65609:PGO65619 PQK65609:PQK65619 QAG65609:QAG65619 QKC65609:QKC65619 QTY65609:QTY65619 RDU65609:RDU65619 RNQ65609:RNQ65619 RXM65609:RXM65619 SHI65609:SHI65619 SRE65609:SRE65619 TBA65609:TBA65619 TKW65609:TKW65619 TUS65609:TUS65619 UEO65609:UEO65619 UOK65609:UOK65619 UYG65609:UYG65619 VIC65609:VIC65619 VRY65609:VRY65619 WBU65609:WBU65619 WLQ65609:WLQ65619 WVM65609:WVM65619 E131145:E131155 JA131145:JA131155 SW131145:SW131155 ACS131145:ACS131155 AMO131145:AMO131155 AWK131145:AWK131155 BGG131145:BGG131155 BQC131145:BQC131155 BZY131145:BZY131155 CJU131145:CJU131155 CTQ131145:CTQ131155 DDM131145:DDM131155 DNI131145:DNI131155 DXE131145:DXE131155 EHA131145:EHA131155 EQW131145:EQW131155 FAS131145:FAS131155 FKO131145:FKO131155 FUK131145:FUK131155 GEG131145:GEG131155 GOC131145:GOC131155 GXY131145:GXY131155 HHU131145:HHU131155 HRQ131145:HRQ131155 IBM131145:IBM131155 ILI131145:ILI131155 IVE131145:IVE131155 JFA131145:JFA131155 JOW131145:JOW131155 JYS131145:JYS131155 KIO131145:KIO131155 KSK131145:KSK131155 LCG131145:LCG131155 LMC131145:LMC131155 LVY131145:LVY131155 MFU131145:MFU131155 MPQ131145:MPQ131155 MZM131145:MZM131155 NJI131145:NJI131155 NTE131145:NTE131155 ODA131145:ODA131155 OMW131145:OMW131155 OWS131145:OWS131155 PGO131145:PGO131155 PQK131145:PQK131155 QAG131145:QAG131155 QKC131145:QKC131155 QTY131145:QTY131155 RDU131145:RDU131155 RNQ131145:RNQ131155 RXM131145:RXM131155 SHI131145:SHI131155 SRE131145:SRE131155 TBA131145:TBA131155 TKW131145:TKW131155 TUS131145:TUS131155 UEO131145:UEO131155 UOK131145:UOK131155 UYG131145:UYG131155 VIC131145:VIC131155 VRY131145:VRY131155 WBU131145:WBU131155 WLQ131145:WLQ131155 WVM131145:WVM131155 E196681:E196691 JA196681:JA196691 SW196681:SW196691 ACS196681:ACS196691 AMO196681:AMO196691 AWK196681:AWK196691 BGG196681:BGG196691 BQC196681:BQC196691 BZY196681:BZY196691 CJU196681:CJU196691 CTQ196681:CTQ196691 DDM196681:DDM196691 DNI196681:DNI196691 DXE196681:DXE196691 EHA196681:EHA196691 EQW196681:EQW196691 FAS196681:FAS196691 FKO196681:FKO196691 FUK196681:FUK196691 GEG196681:GEG196691 GOC196681:GOC196691 GXY196681:GXY196691 HHU196681:HHU196691 HRQ196681:HRQ196691 IBM196681:IBM196691 ILI196681:ILI196691 IVE196681:IVE196691 JFA196681:JFA196691 JOW196681:JOW196691 JYS196681:JYS196691 KIO196681:KIO196691 KSK196681:KSK196691 LCG196681:LCG196691 LMC196681:LMC196691 LVY196681:LVY196691 MFU196681:MFU196691 MPQ196681:MPQ196691 MZM196681:MZM196691 NJI196681:NJI196691 NTE196681:NTE196691 ODA196681:ODA196691 OMW196681:OMW196691 OWS196681:OWS196691 PGO196681:PGO196691 PQK196681:PQK196691 QAG196681:QAG196691 QKC196681:QKC196691 QTY196681:QTY196691 RDU196681:RDU196691 RNQ196681:RNQ196691 RXM196681:RXM196691 SHI196681:SHI196691 SRE196681:SRE196691 TBA196681:TBA196691 TKW196681:TKW196691 TUS196681:TUS196691 UEO196681:UEO196691 UOK196681:UOK196691 UYG196681:UYG196691 VIC196681:VIC196691 VRY196681:VRY196691 WBU196681:WBU196691 WLQ196681:WLQ196691 WVM196681:WVM196691 E262217:E262227 JA262217:JA262227 SW262217:SW262227 ACS262217:ACS262227 AMO262217:AMO262227 AWK262217:AWK262227 BGG262217:BGG262227 BQC262217:BQC262227 BZY262217:BZY262227 CJU262217:CJU262227 CTQ262217:CTQ262227 DDM262217:DDM262227 DNI262217:DNI262227 DXE262217:DXE262227 EHA262217:EHA262227 EQW262217:EQW262227 FAS262217:FAS262227 FKO262217:FKO262227 FUK262217:FUK262227 GEG262217:GEG262227 GOC262217:GOC262227 GXY262217:GXY262227 HHU262217:HHU262227 HRQ262217:HRQ262227 IBM262217:IBM262227 ILI262217:ILI262227 IVE262217:IVE262227 JFA262217:JFA262227 JOW262217:JOW262227 JYS262217:JYS262227 KIO262217:KIO262227 KSK262217:KSK262227 LCG262217:LCG262227 LMC262217:LMC262227 LVY262217:LVY262227 MFU262217:MFU262227 MPQ262217:MPQ262227 MZM262217:MZM262227 NJI262217:NJI262227 NTE262217:NTE262227 ODA262217:ODA262227 OMW262217:OMW262227 OWS262217:OWS262227 PGO262217:PGO262227 PQK262217:PQK262227 QAG262217:QAG262227 QKC262217:QKC262227 QTY262217:QTY262227 RDU262217:RDU262227 RNQ262217:RNQ262227 RXM262217:RXM262227 SHI262217:SHI262227 SRE262217:SRE262227 TBA262217:TBA262227 TKW262217:TKW262227 TUS262217:TUS262227 UEO262217:UEO262227 UOK262217:UOK262227 UYG262217:UYG262227 VIC262217:VIC262227 VRY262217:VRY262227 WBU262217:WBU262227 WLQ262217:WLQ262227 WVM262217:WVM262227 E327753:E327763 JA327753:JA327763 SW327753:SW327763 ACS327753:ACS327763 AMO327753:AMO327763 AWK327753:AWK327763 BGG327753:BGG327763 BQC327753:BQC327763 BZY327753:BZY327763 CJU327753:CJU327763 CTQ327753:CTQ327763 DDM327753:DDM327763 DNI327753:DNI327763 DXE327753:DXE327763 EHA327753:EHA327763 EQW327753:EQW327763 FAS327753:FAS327763 FKO327753:FKO327763 FUK327753:FUK327763 GEG327753:GEG327763 GOC327753:GOC327763 GXY327753:GXY327763 HHU327753:HHU327763 HRQ327753:HRQ327763 IBM327753:IBM327763 ILI327753:ILI327763 IVE327753:IVE327763 JFA327753:JFA327763 JOW327753:JOW327763 JYS327753:JYS327763 KIO327753:KIO327763 KSK327753:KSK327763 LCG327753:LCG327763 LMC327753:LMC327763 LVY327753:LVY327763 MFU327753:MFU327763 MPQ327753:MPQ327763 MZM327753:MZM327763 NJI327753:NJI327763 NTE327753:NTE327763 ODA327753:ODA327763 OMW327753:OMW327763 OWS327753:OWS327763 PGO327753:PGO327763 PQK327753:PQK327763 QAG327753:QAG327763 QKC327753:QKC327763 QTY327753:QTY327763 RDU327753:RDU327763 RNQ327753:RNQ327763 RXM327753:RXM327763 SHI327753:SHI327763 SRE327753:SRE327763 TBA327753:TBA327763 TKW327753:TKW327763 TUS327753:TUS327763 UEO327753:UEO327763 UOK327753:UOK327763 UYG327753:UYG327763 VIC327753:VIC327763 VRY327753:VRY327763 WBU327753:WBU327763 WLQ327753:WLQ327763 WVM327753:WVM327763 E393289:E393299 JA393289:JA393299 SW393289:SW393299 ACS393289:ACS393299 AMO393289:AMO393299 AWK393289:AWK393299 BGG393289:BGG393299 BQC393289:BQC393299 BZY393289:BZY393299 CJU393289:CJU393299 CTQ393289:CTQ393299 DDM393289:DDM393299 DNI393289:DNI393299 DXE393289:DXE393299 EHA393289:EHA393299 EQW393289:EQW393299 FAS393289:FAS393299 FKO393289:FKO393299 FUK393289:FUK393299 GEG393289:GEG393299 GOC393289:GOC393299 GXY393289:GXY393299 HHU393289:HHU393299 HRQ393289:HRQ393299 IBM393289:IBM393299 ILI393289:ILI393299 IVE393289:IVE393299 JFA393289:JFA393299 JOW393289:JOW393299 JYS393289:JYS393299 KIO393289:KIO393299 KSK393289:KSK393299 LCG393289:LCG393299 LMC393289:LMC393299 LVY393289:LVY393299 MFU393289:MFU393299 MPQ393289:MPQ393299 MZM393289:MZM393299 NJI393289:NJI393299 NTE393289:NTE393299 ODA393289:ODA393299 OMW393289:OMW393299 OWS393289:OWS393299 PGO393289:PGO393299 PQK393289:PQK393299 QAG393289:QAG393299 QKC393289:QKC393299 QTY393289:QTY393299 RDU393289:RDU393299 RNQ393289:RNQ393299 RXM393289:RXM393299 SHI393289:SHI393299 SRE393289:SRE393299 TBA393289:TBA393299 TKW393289:TKW393299 TUS393289:TUS393299 UEO393289:UEO393299 UOK393289:UOK393299 UYG393289:UYG393299 VIC393289:VIC393299 VRY393289:VRY393299 WBU393289:WBU393299 WLQ393289:WLQ393299 WVM393289:WVM393299 E458825:E458835 JA458825:JA458835 SW458825:SW458835 ACS458825:ACS458835 AMO458825:AMO458835 AWK458825:AWK458835 BGG458825:BGG458835 BQC458825:BQC458835 BZY458825:BZY458835 CJU458825:CJU458835 CTQ458825:CTQ458835 DDM458825:DDM458835 DNI458825:DNI458835 DXE458825:DXE458835 EHA458825:EHA458835 EQW458825:EQW458835 FAS458825:FAS458835 FKO458825:FKO458835 FUK458825:FUK458835 GEG458825:GEG458835 GOC458825:GOC458835 GXY458825:GXY458835 HHU458825:HHU458835 HRQ458825:HRQ458835 IBM458825:IBM458835 ILI458825:ILI458835 IVE458825:IVE458835 JFA458825:JFA458835 JOW458825:JOW458835 JYS458825:JYS458835 KIO458825:KIO458835 KSK458825:KSK458835 LCG458825:LCG458835 LMC458825:LMC458835 LVY458825:LVY458835 MFU458825:MFU458835 MPQ458825:MPQ458835 MZM458825:MZM458835 NJI458825:NJI458835 NTE458825:NTE458835 ODA458825:ODA458835 OMW458825:OMW458835 OWS458825:OWS458835 PGO458825:PGO458835 PQK458825:PQK458835 QAG458825:QAG458835 QKC458825:QKC458835 QTY458825:QTY458835 RDU458825:RDU458835 RNQ458825:RNQ458835 RXM458825:RXM458835 SHI458825:SHI458835 SRE458825:SRE458835 TBA458825:TBA458835 TKW458825:TKW458835 TUS458825:TUS458835 UEO458825:UEO458835 UOK458825:UOK458835 UYG458825:UYG458835 VIC458825:VIC458835 VRY458825:VRY458835 WBU458825:WBU458835 WLQ458825:WLQ458835 WVM458825:WVM458835 E524361:E524371 JA524361:JA524371 SW524361:SW524371 ACS524361:ACS524371 AMO524361:AMO524371 AWK524361:AWK524371 BGG524361:BGG524371 BQC524361:BQC524371 BZY524361:BZY524371 CJU524361:CJU524371 CTQ524361:CTQ524371 DDM524361:DDM524371 DNI524361:DNI524371 DXE524361:DXE524371 EHA524361:EHA524371 EQW524361:EQW524371 FAS524361:FAS524371 FKO524361:FKO524371 FUK524361:FUK524371 GEG524361:GEG524371 GOC524361:GOC524371 GXY524361:GXY524371 HHU524361:HHU524371 HRQ524361:HRQ524371 IBM524361:IBM524371 ILI524361:ILI524371 IVE524361:IVE524371 JFA524361:JFA524371 JOW524361:JOW524371 JYS524361:JYS524371 KIO524361:KIO524371 KSK524361:KSK524371 LCG524361:LCG524371 LMC524361:LMC524371 LVY524361:LVY524371 MFU524361:MFU524371 MPQ524361:MPQ524371 MZM524361:MZM524371 NJI524361:NJI524371 NTE524361:NTE524371 ODA524361:ODA524371 OMW524361:OMW524371 OWS524361:OWS524371 PGO524361:PGO524371 PQK524361:PQK524371 QAG524361:QAG524371 QKC524361:QKC524371 QTY524361:QTY524371 RDU524361:RDU524371 RNQ524361:RNQ524371 RXM524361:RXM524371 SHI524361:SHI524371 SRE524361:SRE524371 TBA524361:TBA524371 TKW524361:TKW524371 TUS524361:TUS524371 UEO524361:UEO524371 UOK524361:UOK524371 UYG524361:UYG524371 VIC524361:VIC524371 VRY524361:VRY524371 WBU524361:WBU524371 WLQ524361:WLQ524371 WVM524361:WVM524371 E589897:E589907 JA589897:JA589907 SW589897:SW589907 ACS589897:ACS589907 AMO589897:AMO589907 AWK589897:AWK589907 BGG589897:BGG589907 BQC589897:BQC589907 BZY589897:BZY589907 CJU589897:CJU589907 CTQ589897:CTQ589907 DDM589897:DDM589907 DNI589897:DNI589907 DXE589897:DXE589907 EHA589897:EHA589907 EQW589897:EQW589907 FAS589897:FAS589907 FKO589897:FKO589907 FUK589897:FUK589907 GEG589897:GEG589907 GOC589897:GOC589907 GXY589897:GXY589907 HHU589897:HHU589907 HRQ589897:HRQ589907 IBM589897:IBM589907 ILI589897:ILI589907 IVE589897:IVE589907 JFA589897:JFA589907 JOW589897:JOW589907 JYS589897:JYS589907 KIO589897:KIO589907 KSK589897:KSK589907 LCG589897:LCG589907 LMC589897:LMC589907 LVY589897:LVY589907 MFU589897:MFU589907 MPQ589897:MPQ589907 MZM589897:MZM589907 NJI589897:NJI589907 NTE589897:NTE589907 ODA589897:ODA589907 OMW589897:OMW589907 OWS589897:OWS589907 PGO589897:PGO589907 PQK589897:PQK589907 QAG589897:QAG589907 QKC589897:QKC589907 QTY589897:QTY589907 RDU589897:RDU589907 RNQ589897:RNQ589907 RXM589897:RXM589907 SHI589897:SHI589907 SRE589897:SRE589907 TBA589897:TBA589907 TKW589897:TKW589907 TUS589897:TUS589907 UEO589897:UEO589907 UOK589897:UOK589907 UYG589897:UYG589907 VIC589897:VIC589907 VRY589897:VRY589907 WBU589897:WBU589907 WLQ589897:WLQ589907 WVM589897:WVM589907 E655433:E655443 JA655433:JA655443 SW655433:SW655443 ACS655433:ACS655443 AMO655433:AMO655443 AWK655433:AWK655443 BGG655433:BGG655443 BQC655433:BQC655443 BZY655433:BZY655443 CJU655433:CJU655443 CTQ655433:CTQ655443 DDM655433:DDM655443 DNI655433:DNI655443 DXE655433:DXE655443 EHA655433:EHA655443 EQW655433:EQW655443 FAS655433:FAS655443 FKO655433:FKO655443 FUK655433:FUK655443 GEG655433:GEG655443 GOC655433:GOC655443 GXY655433:GXY655443 HHU655433:HHU655443 HRQ655433:HRQ655443 IBM655433:IBM655443 ILI655433:ILI655443 IVE655433:IVE655443 JFA655433:JFA655443 JOW655433:JOW655443 JYS655433:JYS655443 KIO655433:KIO655443 KSK655433:KSK655443 LCG655433:LCG655443 LMC655433:LMC655443 LVY655433:LVY655443 MFU655433:MFU655443 MPQ655433:MPQ655443 MZM655433:MZM655443 NJI655433:NJI655443 NTE655433:NTE655443 ODA655433:ODA655443 OMW655433:OMW655443 OWS655433:OWS655443 PGO655433:PGO655443 PQK655433:PQK655443 QAG655433:QAG655443 QKC655433:QKC655443 QTY655433:QTY655443 RDU655433:RDU655443 RNQ655433:RNQ655443 RXM655433:RXM655443 SHI655433:SHI655443 SRE655433:SRE655443 TBA655433:TBA655443 TKW655433:TKW655443 TUS655433:TUS655443 UEO655433:UEO655443 UOK655433:UOK655443 UYG655433:UYG655443 VIC655433:VIC655443 VRY655433:VRY655443 WBU655433:WBU655443 WLQ655433:WLQ655443 WVM655433:WVM655443 E720969:E720979 JA720969:JA720979 SW720969:SW720979 ACS720969:ACS720979 AMO720969:AMO720979 AWK720969:AWK720979 BGG720969:BGG720979 BQC720969:BQC720979 BZY720969:BZY720979 CJU720969:CJU720979 CTQ720969:CTQ720979 DDM720969:DDM720979 DNI720969:DNI720979 DXE720969:DXE720979 EHA720969:EHA720979 EQW720969:EQW720979 FAS720969:FAS720979 FKO720969:FKO720979 FUK720969:FUK720979 GEG720969:GEG720979 GOC720969:GOC720979 GXY720969:GXY720979 HHU720969:HHU720979 HRQ720969:HRQ720979 IBM720969:IBM720979 ILI720969:ILI720979 IVE720969:IVE720979 JFA720969:JFA720979 JOW720969:JOW720979 JYS720969:JYS720979 KIO720969:KIO720979 KSK720969:KSK720979 LCG720969:LCG720979 LMC720969:LMC720979 LVY720969:LVY720979 MFU720969:MFU720979 MPQ720969:MPQ720979 MZM720969:MZM720979 NJI720969:NJI720979 NTE720969:NTE720979 ODA720969:ODA720979 OMW720969:OMW720979 OWS720969:OWS720979 PGO720969:PGO720979 PQK720969:PQK720979 QAG720969:QAG720979 QKC720969:QKC720979 QTY720969:QTY720979 RDU720969:RDU720979 RNQ720969:RNQ720979 RXM720969:RXM720979 SHI720969:SHI720979 SRE720969:SRE720979 TBA720969:TBA720979 TKW720969:TKW720979 TUS720969:TUS720979 UEO720969:UEO720979 UOK720969:UOK720979 UYG720969:UYG720979 VIC720969:VIC720979 VRY720969:VRY720979 WBU720969:WBU720979 WLQ720969:WLQ720979 WVM720969:WVM720979 E786505:E786515 JA786505:JA786515 SW786505:SW786515 ACS786505:ACS786515 AMO786505:AMO786515 AWK786505:AWK786515 BGG786505:BGG786515 BQC786505:BQC786515 BZY786505:BZY786515 CJU786505:CJU786515 CTQ786505:CTQ786515 DDM786505:DDM786515 DNI786505:DNI786515 DXE786505:DXE786515 EHA786505:EHA786515 EQW786505:EQW786515 FAS786505:FAS786515 FKO786505:FKO786515 FUK786505:FUK786515 GEG786505:GEG786515 GOC786505:GOC786515 GXY786505:GXY786515 HHU786505:HHU786515 HRQ786505:HRQ786515 IBM786505:IBM786515 ILI786505:ILI786515 IVE786505:IVE786515 JFA786505:JFA786515 JOW786505:JOW786515 JYS786505:JYS786515 KIO786505:KIO786515 KSK786505:KSK786515 LCG786505:LCG786515 LMC786505:LMC786515 LVY786505:LVY786515 MFU786505:MFU786515 MPQ786505:MPQ786515 MZM786505:MZM786515 NJI786505:NJI786515 NTE786505:NTE786515 ODA786505:ODA786515 OMW786505:OMW786515 OWS786505:OWS786515 PGO786505:PGO786515 PQK786505:PQK786515 QAG786505:QAG786515 QKC786505:QKC786515 QTY786505:QTY786515 RDU786505:RDU786515 RNQ786505:RNQ786515 RXM786505:RXM786515 SHI786505:SHI786515 SRE786505:SRE786515 TBA786505:TBA786515 TKW786505:TKW786515 TUS786505:TUS786515 UEO786505:UEO786515 UOK786505:UOK786515 UYG786505:UYG786515 VIC786505:VIC786515 VRY786505:VRY786515 WBU786505:WBU786515 WLQ786505:WLQ786515 WVM786505:WVM786515 E852041:E852051 JA852041:JA852051 SW852041:SW852051 ACS852041:ACS852051 AMO852041:AMO852051 AWK852041:AWK852051 BGG852041:BGG852051 BQC852041:BQC852051 BZY852041:BZY852051 CJU852041:CJU852051 CTQ852041:CTQ852051 DDM852041:DDM852051 DNI852041:DNI852051 DXE852041:DXE852051 EHA852041:EHA852051 EQW852041:EQW852051 FAS852041:FAS852051 FKO852041:FKO852051 FUK852041:FUK852051 GEG852041:GEG852051 GOC852041:GOC852051 GXY852041:GXY852051 HHU852041:HHU852051 HRQ852041:HRQ852051 IBM852041:IBM852051 ILI852041:ILI852051 IVE852041:IVE852051 JFA852041:JFA852051 JOW852041:JOW852051 JYS852041:JYS852051 KIO852041:KIO852051 KSK852041:KSK852051 LCG852041:LCG852051 LMC852041:LMC852051 LVY852041:LVY852051 MFU852041:MFU852051 MPQ852041:MPQ852051 MZM852041:MZM852051 NJI852041:NJI852051 NTE852041:NTE852051 ODA852041:ODA852051 OMW852041:OMW852051 OWS852041:OWS852051 PGO852041:PGO852051 PQK852041:PQK852051 QAG852041:QAG852051 QKC852041:QKC852051 QTY852041:QTY852051 RDU852041:RDU852051 RNQ852041:RNQ852051 RXM852041:RXM852051 SHI852041:SHI852051 SRE852041:SRE852051 TBA852041:TBA852051 TKW852041:TKW852051 TUS852041:TUS852051 UEO852041:UEO852051 UOK852041:UOK852051 UYG852041:UYG852051 VIC852041:VIC852051 VRY852041:VRY852051 WBU852041:WBU852051 WLQ852041:WLQ852051 WVM852041:WVM852051 E917577:E917587 JA917577:JA917587 SW917577:SW917587 ACS917577:ACS917587 AMO917577:AMO917587 AWK917577:AWK917587 BGG917577:BGG917587 BQC917577:BQC917587 BZY917577:BZY917587 CJU917577:CJU917587 CTQ917577:CTQ917587 DDM917577:DDM917587 DNI917577:DNI917587 DXE917577:DXE917587 EHA917577:EHA917587 EQW917577:EQW917587 FAS917577:FAS917587 FKO917577:FKO917587 FUK917577:FUK917587 GEG917577:GEG917587 GOC917577:GOC917587 GXY917577:GXY917587 HHU917577:HHU917587 HRQ917577:HRQ917587 IBM917577:IBM917587 ILI917577:ILI917587 IVE917577:IVE917587 JFA917577:JFA917587 JOW917577:JOW917587 JYS917577:JYS917587 KIO917577:KIO917587 KSK917577:KSK917587 LCG917577:LCG917587 LMC917577:LMC917587 LVY917577:LVY917587 MFU917577:MFU917587 MPQ917577:MPQ917587 MZM917577:MZM917587 NJI917577:NJI917587 NTE917577:NTE917587 ODA917577:ODA917587 OMW917577:OMW917587 OWS917577:OWS917587 PGO917577:PGO917587 PQK917577:PQK917587 QAG917577:QAG917587 QKC917577:QKC917587 QTY917577:QTY917587 RDU917577:RDU917587 RNQ917577:RNQ917587 RXM917577:RXM917587 SHI917577:SHI917587 SRE917577:SRE917587 TBA917577:TBA917587 TKW917577:TKW917587 TUS917577:TUS917587 UEO917577:UEO917587 UOK917577:UOK917587 UYG917577:UYG917587 VIC917577:VIC917587 VRY917577:VRY917587 WBU917577:WBU917587 WLQ917577:WLQ917587 WVM917577:WVM917587 E983113:E983123 JA983113:JA983123 SW983113:SW983123 ACS983113:ACS983123 AMO983113:AMO983123 AWK983113:AWK983123 BGG983113:BGG983123 BQC983113:BQC983123 BZY983113:BZY983123 CJU983113:CJU983123 CTQ983113:CTQ983123 DDM983113:DDM983123 DNI983113:DNI983123 DXE983113:DXE983123 EHA983113:EHA983123 EQW983113:EQW983123 FAS983113:FAS983123 FKO983113:FKO983123 FUK983113:FUK983123 GEG983113:GEG983123 GOC983113:GOC983123 GXY983113:GXY983123 HHU983113:HHU983123 HRQ983113:HRQ983123 IBM983113:IBM983123 ILI983113:ILI983123 IVE983113:IVE983123 JFA983113:JFA983123 JOW983113:JOW983123 JYS983113:JYS983123 KIO983113:KIO983123 KSK983113:KSK983123 LCG983113:LCG983123 LMC983113:LMC983123 LVY983113:LVY983123 MFU983113:MFU983123 MPQ983113:MPQ983123 MZM983113:MZM983123 NJI983113:NJI983123 NTE983113:NTE983123 ODA983113:ODA983123 OMW983113:OMW983123 OWS983113:OWS983123 PGO983113:PGO983123 PQK983113:PQK983123 QAG983113:QAG983123 QKC983113:QKC983123 QTY983113:QTY983123 RDU983113:RDU983123 RNQ983113:RNQ983123 RXM983113:RXM983123 SHI983113:SHI983123 SRE983113:SRE983123 TBA983113:TBA983123 TKW983113:TKW983123 TUS983113:TUS983123 UEO983113:UEO983123 UOK983113:UOK983123 UYG983113:UYG983123 VIC983113:VIC983123 VRY983113:VRY983123 WBU983113:WBU983123 WLQ983113:WLQ983123 WVM983113:WVM983123 F72:I82 JB72:JE82 SX72:TA82 ACT72:ACW82 AMP72:AMS82 AWL72:AWO82 BGH72:BGK82 BQD72:BQG82 BZZ72:CAC82 CJV72:CJY82 CTR72:CTU82 DDN72:DDQ82 DNJ72:DNM82 DXF72:DXI82 EHB72:EHE82 EQX72:ERA82 FAT72:FAW82 FKP72:FKS82 FUL72:FUO82 GEH72:GEK82 GOD72:GOG82 GXZ72:GYC82 HHV72:HHY82 HRR72:HRU82 IBN72:IBQ82 ILJ72:ILM82 IVF72:IVI82 JFB72:JFE82 JOX72:JPA82 JYT72:JYW82 KIP72:KIS82 KSL72:KSO82 LCH72:LCK82 LMD72:LMG82 LVZ72:LWC82 MFV72:MFY82 MPR72:MPU82 MZN72:MZQ82 NJJ72:NJM82 NTF72:NTI82 ODB72:ODE82 OMX72:ONA82 OWT72:OWW82 PGP72:PGS82 PQL72:PQO82 QAH72:QAK82 QKD72:QKG82 QTZ72:QUC82 RDV72:RDY82 RNR72:RNU82 RXN72:RXQ82 SHJ72:SHM82 SRF72:SRI82 TBB72:TBE82 TKX72:TLA82 TUT72:TUW82 UEP72:UES82 UOL72:UOO82 UYH72:UYK82 VID72:VIG82 VRZ72:VSC82 WBV72:WBY82 WLR72:WLU82 WVN72:WVQ82 F65608:I65618 JB65608:JE65618 SX65608:TA65618 ACT65608:ACW65618 AMP65608:AMS65618 AWL65608:AWO65618 BGH65608:BGK65618 BQD65608:BQG65618 BZZ65608:CAC65618 CJV65608:CJY65618 CTR65608:CTU65618 DDN65608:DDQ65618 DNJ65608:DNM65618 DXF65608:DXI65618 EHB65608:EHE65618 EQX65608:ERA65618 FAT65608:FAW65618 FKP65608:FKS65618 FUL65608:FUO65618 GEH65608:GEK65618 GOD65608:GOG65618 GXZ65608:GYC65618 HHV65608:HHY65618 HRR65608:HRU65618 IBN65608:IBQ65618 ILJ65608:ILM65618 IVF65608:IVI65618 JFB65608:JFE65618 JOX65608:JPA65618 JYT65608:JYW65618 KIP65608:KIS65618 KSL65608:KSO65618 LCH65608:LCK65618 LMD65608:LMG65618 LVZ65608:LWC65618 MFV65608:MFY65618 MPR65608:MPU65618 MZN65608:MZQ65618 NJJ65608:NJM65618 NTF65608:NTI65618 ODB65608:ODE65618 OMX65608:ONA65618 OWT65608:OWW65618 PGP65608:PGS65618 PQL65608:PQO65618 QAH65608:QAK65618 QKD65608:QKG65618 QTZ65608:QUC65618 RDV65608:RDY65618 RNR65608:RNU65618 RXN65608:RXQ65618 SHJ65608:SHM65618 SRF65608:SRI65618 TBB65608:TBE65618 TKX65608:TLA65618 TUT65608:TUW65618 UEP65608:UES65618 UOL65608:UOO65618 UYH65608:UYK65618 VID65608:VIG65618 VRZ65608:VSC65618 WBV65608:WBY65618 WLR65608:WLU65618 WVN65608:WVQ65618 F131144:I131154 JB131144:JE131154 SX131144:TA131154 ACT131144:ACW131154 AMP131144:AMS131154 AWL131144:AWO131154 BGH131144:BGK131154 BQD131144:BQG131154 BZZ131144:CAC131154 CJV131144:CJY131154 CTR131144:CTU131154 DDN131144:DDQ131154 DNJ131144:DNM131154 DXF131144:DXI131154 EHB131144:EHE131154 EQX131144:ERA131154 FAT131144:FAW131154 FKP131144:FKS131154 FUL131144:FUO131154 GEH131144:GEK131154 GOD131144:GOG131154 GXZ131144:GYC131154 HHV131144:HHY131154 HRR131144:HRU131154 IBN131144:IBQ131154 ILJ131144:ILM131154 IVF131144:IVI131154 JFB131144:JFE131154 JOX131144:JPA131154 JYT131144:JYW131154 KIP131144:KIS131154 KSL131144:KSO131154 LCH131144:LCK131154 LMD131144:LMG131154 LVZ131144:LWC131154 MFV131144:MFY131154 MPR131144:MPU131154 MZN131144:MZQ131154 NJJ131144:NJM131154 NTF131144:NTI131154 ODB131144:ODE131154 OMX131144:ONA131154 OWT131144:OWW131154 PGP131144:PGS131154 PQL131144:PQO131154 QAH131144:QAK131154 QKD131144:QKG131154 QTZ131144:QUC131154 RDV131144:RDY131154 RNR131144:RNU131154 RXN131144:RXQ131154 SHJ131144:SHM131154 SRF131144:SRI131154 TBB131144:TBE131154 TKX131144:TLA131154 TUT131144:TUW131154 UEP131144:UES131154 UOL131144:UOO131154 UYH131144:UYK131154 VID131144:VIG131154 VRZ131144:VSC131154 WBV131144:WBY131154 WLR131144:WLU131154 WVN131144:WVQ131154 F196680:I196690 JB196680:JE196690 SX196680:TA196690 ACT196680:ACW196690 AMP196680:AMS196690 AWL196680:AWO196690 BGH196680:BGK196690 BQD196680:BQG196690 BZZ196680:CAC196690 CJV196680:CJY196690 CTR196680:CTU196690 DDN196680:DDQ196690 DNJ196680:DNM196690 DXF196680:DXI196690 EHB196680:EHE196690 EQX196680:ERA196690 FAT196680:FAW196690 FKP196680:FKS196690 FUL196680:FUO196690 GEH196680:GEK196690 GOD196680:GOG196690 GXZ196680:GYC196690 HHV196680:HHY196690 HRR196680:HRU196690 IBN196680:IBQ196690 ILJ196680:ILM196690 IVF196680:IVI196690 JFB196680:JFE196690 JOX196680:JPA196690 JYT196680:JYW196690 KIP196680:KIS196690 KSL196680:KSO196690 LCH196680:LCK196690 LMD196680:LMG196690 LVZ196680:LWC196690 MFV196680:MFY196690 MPR196680:MPU196690 MZN196680:MZQ196690 NJJ196680:NJM196690 NTF196680:NTI196690 ODB196680:ODE196690 OMX196680:ONA196690 OWT196680:OWW196690 PGP196680:PGS196690 PQL196680:PQO196690 QAH196680:QAK196690 QKD196680:QKG196690 QTZ196680:QUC196690 RDV196680:RDY196690 RNR196680:RNU196690 RXN196680:RXQ196690 SHJ196680:SHM196690 SRF196680:SRI196690 TBB196680:TBE196690 TKX196680:TLA196690 TUT196680:TUW196690 UEP196680:UES196690 UOL196680:UOO196690 UYH196680:UYK196690 VID196680:VIG196690 VRZ196680:VSC196690 WBV196680:WBY196690 WLR196680:WLU196690 WVN196680:WVQ196690 F262216:I262226 JB262216:JE262226 SX262216:TA262226 ACT262216:ACW262226 AMP262216:AMS262226 AWL262216:AWO262226 BGH262216:BGK262226 BQD262216:BQG262226 BZZ262216:CAC262226 CJV262216:CJY262226 CTR262216:CTU262226 DDN262216:DDQ262226 DNJ262216:DNM262226 DXF262216:DXI262226 EHB262216:EHE262226 EQX262216:ERA262226 FAT262216:FAW262226 FKP262216:FKS262226 FUL262216:FUO262226 GEH262216:GEK262226 GOD262216:GOG262226 GXZ262216:GYC262226 HHV262216:HHY262226 HRR262216:HRU262226 IBN262216:IBQ262226 ILJ262216:ILM262226 IVF262216:IVI262226 JFB262216:JFE262226 JOX262216:JPA262226 JYT262216:JYW262226 KIP262216:KIS262226 KSL262216:KSO262226 LCH262216:LCK262226 LMD262216:LMG262226 LVZ262216:LWC262226 MFV262216:MFY262226 MPR262216:MPU262226 MZN262216:MZQ262226 NJJ262216:NJM262226 NTF262216:NTI262226 ODB262216:ODE262226 OMX262216:ONA262226 OWT262216:OWW262226 PGP262216:PGS262226 PQL262216:PQO262226 QAH262216:QAK262226 QKD262216:QKG262226 QTZ262216:QUC262226 RDV262216:RDY262226 RNR262216:RNU262226 RXN262216:RXQ262226 SHJ262216:SHM262226 SRF262216:SRI262226 TBB262216:TBE262226 TKX262216:TLA262226 TUT262216:TUW262226 UEP262216:UES262226 UOL262216:UOO262226 UYH262216:UYK262226 VID262216:VIG262226 VRZ262216:VSC262226 WBV262216:WBY262226 WLR262216:WLU262226 WVN262216:WVQ262226 F327752:I327762 JB327752:JE327762 SX327752:TA327762 ACT327752:ACW327762 AMP327752:AMS327762 AWL327752:AWO327762 BGH327752:BGK327762 BQD327752:BQG327762 BZZ327752:CAC327762 CJV327752:CJY327762 CTR327752:CTU327762 DDN327752:DDQ327762 DNJ327752:DNM327762 DXF327752:DXI327762 EHB327752:EHE327762 EQX327752:ERA327762 FAT327752:FAW327762 FKP327752:FKS327762 FUL327752:FUO327762 GEH327752:GEK327762 GOD327752:GOG327762 GXZ327752:GYC327762 HHV327752:HHY327762 HRR327752:HRU327762 IBN327752:IBQ327762 ILJ327752:ILM327762 IVF327752:IVI327762 JFB327752:JFE327762 JOX327752:JPA327762 JYT327752:JYW327762 KIP327752:KIS327762 KSL327752:KSO327762 LCH327752:LCK327762 LMD327752:LMG327762 LVZ327752:LWC327762 MFV327752:MFY327762 MPR327752:MPU327762 MZN327752:MZQ327762 NJJ327752:NJM327762 NTF327752:NTI327762 ODB327752:ODE327762 OMX327752:ONA327762 OWT327752:OWW327762 PGP327752:PGS327762 PQL327752:PQO327762 QAH327752:QAK327762 QKD327752:QKG327762 QTZ327752:QUC327762 RDV327752:RDY327762 RNR327752:RNU327762 RXN327752:RXQ327762 SHJ327752:SHM327762 SRF327752:SRI327762 TBB327752:TBE327762 TKX327752:TLA327762 TUT327752:TUW327762 UEP327752:UES327762 UOL327752:UOO327762 UYH327752:UYK327762 VID327752:VIG327762 VRZ327752:VSC327762 WBV327752:WBY327762 WLR327752:WLU327762 WVN327752:WVQ327762 F393288:I393298 JB393288:JE393298 SX393288:TA393298 ACT393288:ACW393298 AMP393288:AMS393298 AWL393288:AWO393298 BGH393288:BGK393298 BQD393288:BQG393298 BZZ393288:CAC393298 CJV393288:CJY393298 CTR393288:CTU393298 DDN393288:DDQ393298 DNJ393288:DNM393298 DXF393288:DXI393298 EHB393288:EHE393298 EQX393288:ERA393298 FAT393288:FAW393298 FKP393288:FKS393298 FUL393288:FUO393298 GEH393288:GEK393298 GOD393288:GOG393298 GXZ393288:GYC393298 HHV393288:HHY393298 HRR393288:HRU393298 IBN393288:IBQ393298 ILJ393288:ILM393298 IVF393288:IVI393298 JFB393288:JFE393298 JOX393288:JPA393298 JYT393288:JYW393298 KIP393288:KIS393298 KSL393288:KSO393298 LCH393288:LCK393298 LMD393288:LMG393298 LVZ393288:LWC393298 MFV393288:MFY393298 MPR393288:MPU393298 MZN393288:MZQ393298 NJJ393288:NJM393298 NTF393288:NTI393298 ODB393288:ODE393298 OMX393288:ONA393298 OWT393288:OWW393298 PGP393288:PGS393298 PQL393288:PQO393298 QAH393288:QAK393298 QKD393288:QKG393298 QTZ393288:QUC393298 RDV393288:RDY393298 RNR393288:RNU393298 RXN393288:RXQ393298 SHJ393288:SHM393298 SRF393288:SRI393298 TBB393288:TBE393298 TKX393288:TLA393298 TUT393288:TUW393298 UEP393288:UES393298 UOL393288:UOO393298 UYH393288:UYK393298 VID393288:VIG393298 VRZ393288:VSC393298 WBV393288:WBY393298 WLR393288:WLU393298 WVN393288:WVQ393298 F458824:I458834 JB458824:JE458834 SX458824:TA458834 ACT458824:ACW458834 AMP458824:AMS458834 AWL458824:AWO458834 BGH458824:BGK458834 BQD458824:BQG458834 BZZ458824:CAC458834 CJV458824:CJY458834 CTR458824:CTU458834 DDN458824:DDQ458834 DNJ458824:DNM458834 DXF458824:DXI458834 EHB458824:EHE458834 EQX458824:ERA458834 FAT458824:FAW458834 FKP458824:FKS458834 FUL458824:FUO458834 GEH458824:GEK458834 GOD458824:GOG458834 GXZ458824:GYC458834 HHV458824:HHY458834 HRR458824:HRU458834 IBN458824:IBQ458834 ILJ458824:ILM458834 IVF458824:IVI458834 JFB458824:JFE458834 JOX458824:JPA458834 JYT458824:JYW458834 KIP458824:KIS458834 KSL458824:KSO458834 LCH458824:LCK458834 LMD458824:LMG458834 LVZ458824:LWC458834 MFV458824:MFY458834 MPR458824:MPU458834 MZN458824:MZQ458834 NJJ458824:NJM458834 NTF458824:NTI458834 ODB458824:ODE458834 OMX458824:ONA458834 OWT458824:OWW458834 PGP458824:PGS458834 PQL458824:PQO458834 QAH458824:QAK458834 QKD458824:QKG458834 QTZ458824:QUC458834 RDV458824:RDY458834 RNR458824:RNU458834 RXN458824:RXQ458834 SHJ458824:SHM458834 SRF458824:SRI458834 TBB458824:TBE458834 TKX458824:TLA458834 TUT458824:TUW458834 UEP458824:UES458834 UOL458824:UOO458834 UYH458824:UYK458834 VID458824:VIG458834 VRZ458824:VSC458834 WBV458824:WBY458834 WLR458824:WLU458834 WVN458824:WVQ458834 F524360:I524370 JB524360:JE524370 SX524360:TA524370 ACT524360:ACW524370 AMP524360:AMS524370 AWL524360:AWO524370 BGH524360:BGK524370 BQD524360:BQG524370 BZZ524360:CAC524370 CJV524360:CJY524370 CTR524360:CTU524370 DDN524360:DDQ524370 DNJ524360:DNM524370 DXF524360:DXI524370 EHB524360:EHE524370 EQX524360:ERA524370 FAT524360:FAW524370 FKP524360:FKS524370 FUL524360:FUO524370 GEH524360:GEK524370 GOD524360:GOG524370 GXZ524360:GYC524370 HHV524360:HHY524370 HRR524360:HRU524370 IBN524360:IBQ524370 ILJ524360:ILM524370 IVF524360:IVI524370 JFB524360:JFE524370 JOX524360:JPA524370 JYT524360:JYW524370 KIP524360:KIS524370 KSL524360:KSO524370 LCH524360:LCK524370 LMD524360:LMG524370 LVZ524360:LWC524370 MFV524360:MFY524370 MPR524360:MPU524370 MZN524360:MZQ524370 NJJ524360:NJM524370 NTF524360:NTI524370 ODB524360:ODE524370 OMX524360:ONA524370 OWT524360:OWW524370 PGP524360:PGS524370 PQL524360:PQO524370 QAH524360:QAK524370 QKD524360:QKG524370 QTZ524360:QUC524370 RDV524360:RDY524370 RNR524360:RNU524370 RXN524360:RXQ524370 SHJ524360:SHM524370 SRF524360:SRI524370 TBB524360:TBE524370 TKX524360:TLA524370 TUT524360:TUW524370 UEP524360:UES524370 UOL524360:UOO524370 UYH524360:UYK524370 VID524360:VIG524370 VRZ524360:VSC524370 WBV524360:WBY524370 WLR524360:WLU524370 WVN524360:WVQ524370 F589896:I589906 JB589896:JE589906 SX589896:TA589906 ACT589896:ACW589906 AMP589896:AMS589906 AWL589896:AWO589906 BGH589896:BGK589906 BQD589896:BQG589906 BZZ589896:CAC589906 CJV589896:CJY589906 CTR589896:CTU589906 DDN589896:DDQ589906 DNJ589896:DNM589906 DXF589896:DXI589906 EHB589896:EHE589906 EQX589896:ERA589906 FAT589896:FAW589906 FKP589896:FKS589906 FUL589896:FUO589906 GEH589896:GEK589906 GOD589896:GOG589906 GXZ589896:GYC589906 HHV589896:HHY589906 HRR589896:HRU589906 IBN589896:IBQ589906 ILJ589896:ILM589906 IVF589896:IVI589906 JFB589896:JFE589906 JOX589896:JPA589906 JYT589896:JYW589906 KIP589896:KIS589906 KSL589896:KSO589906 LCH589896:LCK589906 LMD589896:LMG589906 LVZ589896:LWC589906 MFV589896:MFY589906 MPR589896:MPU589906 MZN589896:MZQ589906 NJJ589896:NJM589906 NTF589896:NTI589906 ODB589896:ODE589906 OMX589896:ONA589906 OWT589896:OWW589906 PGP589896:PGS589906 PQL589896:PQO589906 QAH589896:QAK589906 QKD589896:QKG589906 QTZ589896:QUC589906 RDV589896:RDY589906 RNR589896:RNU589906 RXN589896:RXQ589906 SHJ589896:SHM589906 SRF589896:SRI589906 TBB589896:TBE589906 TKX589896:TLA589906 TUT589896:TUW589906 UEP589896:UES589906 UOL589896:UOO589906 UYH589896:UYK589906 VID589896:VIG589906 VRZ589896:VSC589906 WBV589896:WBY589906 WLR589896:WLU589906 WVN589896:WVQ589906 F655432:I655442 JB655432:JE655442 SX655432:TA655442 ACT655432:ACW655442 AMP655432:AMS655442 AWL655432:AWO655442 BGH655432:BGK655442 BQD655432:BQG655442 BZZ655432:CAC655442 CJV655432:CJY655442 CTR655432:CTU655442 DDN655432:DDQ655442 DNJ655432:DNM655442 DXF655432:DXI655442 EHB655432:EHE655442 EQX655432:ERA655442 FAT655432:FAW655442 FKP655432:FKS655442 FUL655432:FUO655442 GEH655432:GEK655442 GOD655432:GOG655442 GXZ655432:GYC655442 HHV655432:HHY655442 HRR655432:HRU655442 IBN655432:IBQ655442 ILJ655432:ILM655442 IVF655432:IVI655442 JFB655432:JFE655442 JOX655432:JPA655442 JYT655432:JYW655442 KIP655432:KIS655442 KSL655432:KSO655442 LCH655432:LCK655442 LMD655432:LMG655442 LVZ655432:LWC655442 MFV655432:MFY655442 MPR655432:MPU655442 MZN655432:MZQ655442 NJJ655432:NJM655442 NTF655432:NTI655442 ODB655432:ODE655442 OMX655432:ONA655442 OWT655432:OWW655442 PGP655432:PGS655442 PQL655432:PQO655442 QAH655432:QAK655442 QKD655432:QKG655442 QTZ655432:QUC655442 RDV655432:RDY655442 RNR655432:RNU655442 RXN655432:RXQ655442 SHJ655432:SHM655442 SRF655432:SRI655442 TBB655432:TBE655442 TKX655432:TLA655442 TUT655432:TUW655442 UEP655432:UES655442 UOL655432:UOO655442 UYH655432:UYK655442 VID655432:VIG655442 VRZ655432:VSC655442 WBV655432:WBY655442 WLR655432:WLU655442 WVN655432:WVQ655442 F720968:I720978 JB720968:JE720978 SX720968:TA720978 ACT720968:ACW720978 AMP720968:AMS720978 AWL720968:AWO720978 BGH720968:BGK720978 BQD720968:BQG720978 BZZ720968:CAC720978 CJV720968:CJY720978 CTR720968:CTU720978 DDN720968:DDQ720978 DNJ720968:DNM720978 DXF720968:DXI720978 EHB720968:EHE720978 EQX720968:ERA720978 FAT720968:FAW720978 FKP720968:FKS720978 FUL720968:FUO720978 GEH720968:GEK720978 GOD720968:GOG720978 GXZ720968:GYC720978 HHV720968:HHY720978 HRR720968:HRU720978 IBN720968:IBQ720978 ILJ720968:ILM720978 IVF720968:IVI720978 JFB720968:JFE720978 JOX720968:JPA720978 JYT720968:JYW720978 KIP720968:KIS720978 KSL720968:KSO720978 LCH720968:LCK720978 LMD720968:LMG720978 LVZ720968:LWC720978 MFV720968:MFY720978 MPR720968:MPU720978 MZN720968:MZQ720978 NJJ720968:NJM720978 NTF720968:NTI720978 ODB720968:ODE720978 OMX720968:ONA720978 OWT720968:OWW720978 PGP720968:PGS720978 PQL720968:PQO720978 QAH720968:QAK720978 QKD720968:QKG720978 QTZ720968:QUC720978 RDV720968:RDY720978 RNR720968:RNU720978 RXN720968:RXQ720978 SHJ720968:SHM720978 SRF720968:SRI720978 TBB720968:TBE720978 TKX720968:TLA720978 TUT720968:TUW720978 UEP720968:UES720978 UOL720968:UOO720978 UYH720968:UYK720978 VID720968:VIG720978 VRZ720968:VSC720978 WBV720968:WBY720978 WLR720968:WLU720978 WVN720968:WVQ720978 F786504:I786514 JB786504:JE786514 SX786504:TA786514 ACT786504:ACW786514 AMP786504:AMS786514 AWL786504:AWO786514 BGH786504:BGK786514 BQD786504:BQG786514 BZZ786504:CAC786514 CJV786504:CJY786514 CTR786504:CTU786514 DDN786504:DDQ786514 DNJ786504:DNM786514 DXF786504:DXI786514 EHB786504:EHE786514 EQX786504:ERA786514 FAT786504:FAW786514 FKP786504:FKS786514 FUL786504:FUO786514 GEH786504:GEK786514 GOD786504:GOG786514 GXZ786504:GYC786514 HHV786504:HHY786514 HRR786504:HRU786514 IBN786504:IBQ786514 ILJ786504:ILM786514 IVF786504:IVI786514 JFB786504:JFE786514 JOX786504:JPA786514 JYT786504:JYW786514 KIP786504:KIS786514 KSL786504:KSO786514 LCH786504:LCK786514 LMD786504:LMG786514 LVZ786504:LWC786514 MFV786504:MFY786514 MPR786504:MPU786514 MZN786504:MZQ786514 NJJ786504:NJM786514 NTF786504:NTI786514 ODB786504:ODE786514 OMX786504:ONA786514 OWT786504:OWW786514 PGP786504:PGS786514 PQL786504:PQO786514 QAH786504:QAK786514 QKD786504:QKG786514 QTZ786504:QUC786514 RDV786504:RDY786514 RNR786504:RNU786514 RXN786504:RXQ786514 SHJ786504:SHM786514 SRF786504:SRI786514 TBB786504:TBE786514 TKX786504:TLA786514 TUT786504:TUW786514 UEP786504:UES786514 UOL786504:UOO786514 UYH786504:UYK786514 VID786504:VIG786514 VRZ786504:VSC786514 WBV786504:WBY786514 WLR786504:WLU786514 WVN786504:WVQ786514 F852040:I852050 JB852040:JE852050 SX852040:TA852050 ACT852040:ACW852050 AMP852040:AMS852050 AWL852040:AWO852050 BGH852040:BGK852050 BQD852040:BQG852050 BZZ852040:CAC852050 CJV852040:CJY852050 CTR852040:CTU852050 DDN852040:DDQ852050 DNJ852040:DNM852050 DXF852040:DXI852050 EHB852040:EHE852050 EQX852040:ERA852050 FAT852040:FAW852050 FKP852040:FKS852050 FUL852040:FUO852050 GEH852040:GEK852050 GOD852040:GOG852050 GXZ852040:GYC852050 HHV852040:HHY852050 HRR852040:HRU852050 IBN852040:IBQ852050 ILJ852040:ILM852050 IVF852040:IVI852050 JFB852040:JFE852050 JOX852040:JPA852050 JYT852040:JYW852050 KIP852040:KIS852050 KSL852040:KSO852050 LCH852040:LCK852050 LMD852040:LMG852050 LVZ852040:LWC852050 MFV852040:MFY852050 MPR852040:MPU852050 MZN852040:MZQ852050 NJJ852040:NJM852050 NTF852040:NTI852050 ODB852040:ODE852050 OMX852040:ONA852050 OWT852040:OWW852050 PGP852040:PGS852050 PQL852040:PQO852050 QAH852040:QAK852050 QKD852040:QKG852050 QTZ852040:QUC852050 RDV852040:RDY852050 RNR852040:RNU852050 RXN852040:RXQ852050 SHJ852040:SHM852050 SRF852040:SRI852050 TBB852040:TBE852050 TKX852040:TLA852050 TUT852040:TUW852050 UEP852040:UES852050 UOL852040:UOO852050 UYH852040:UYK852050 VID852040:VIG852050 VRZ852040:VSC852050 WBV852040:WBY852050 WLR852040:WLU852050 WVN852040:WVQ852050 F917576:I917586 JB917576:JE917586 SX917576:TA917586 ACT917576:ACW917586 AMP917576:AMS917586 AWL917576:AWO917586 BGH917576:BGK917586 BQD917576:BQG917586 BZZ917576:CAC917586 CJV917576:CJY917586 CTR917576:CTU917586 DDN917576:DDQ917586 DNJ917576:DNM917586 DXF917576:DXI917586 EHB917576:EHE917586 EQX917576:ERA917586 FAT917576:FAW917586 FKP917576:FKS917586 FUL917576:FUO917586 GEH917576:GEK917586 GOD917576:GOG917586 GXZ917576:GYC917586 HHV917576:HHY917586 HRR917576:HRU917586 IBN917576:IBQ917586 ILJ917576:ILM917586 IVF917576:IVI917586 JFB917576:JFE917586 JOX917576:JPA917586 JYT917576:JYW917586 KIP917576:KIS917586 KSL917576:KSO917586 LCH917576:LCK917586 LMD917576:LMG917586 LVZ917576:LWC917586 MFV917576:MFY917586 MPR917576:MPU917586 MZN917576:MZQ917586 NJJ917576:NJM917586 NTF917576:NTI917586 ODB917576:ODE917586 OMX917576:ONA917586 OWT917576:OWW917586 PGP917576:PGS917586 PQL917576:PQO917586 QAH917576:QAK917586 QKD917576:QKG917586 QTZ917576:QUC917586 RDV917576:RDY917586 RNR917576:RNU917586 RXN917576:RXQ917586 SHJ917576:SHM917586 SRF917576:SRI917586 TBB917576:TBE917586 TKX917576:TLA917586 TUT917576:TUW917586 UEP917576:UES917586 UOL917576:UOO917586 UYH917576:UYK917586 VID917576:VIG917586 VRZ917576:VSC917586 WBV917576:WBY917586 WLR917576:WLU917586 WVN917576:WVQ917586 F983112:I983122 JB983112:JE983122 SX983112:TA983122 ACT983112:ACW983122 AMP983112:AMS983122 AWL983112:AWO983122 BGH983112:BGK983122 BQD983112:BQG983122 BZZ983112:CAC983122 CJV983112:CJY983122 CTR983112:CTU983122 DDN983112:DDQ983122 DNJ983112:DNM983122 DXF983112:DXI983122 EHB983112:EHE983122 EQX983112:ERA983122 FAT983112:FAW983122 FKP983112:FKS983122 FUL983112:FUO983122 GEH983112:GEK983122 GOD983112:GOG983122 GXZ983112:GYC983122 HHV983112:HHY983122 HRR983112:HRU983122 IBN983112:IBQ983122 ILJ983112:ILM983122 IVF983112:IVI983122 JFB983112:JFE983122 JOX983112:JPA983122 JYT983112:JYW983122 KIP983112:KIS983122 KSL983112:KSO983122 LCH983112:LCK983122 LMD983112:LMG983122 LVZ983112:LWC983122 MFV983112:MFY983122 MPR983112:MPU983122 MZN983112:MZQ983122 NJJ983112:NJM983122 NTF983112:NTI983122 ODB983112:ODE983122 OMX983112:ONA983122 OWT983112:OWW983122 PGP983112:PGS983122 PQL983112:PQO983122 QAH983112:QAK983122 QKD983112:QKG983122 QTZ983112:QUC983122 RDV983112:RDY983122 RNR983112:RNU983122 RXN983112:RXQ983122 SHJ983112:SHM983122 SRF983112:SRI983122 TBB983112:TBE983122 TKX983112:TLA983122 TUT983112:TUW983122 UEP983112:UES983122 UOL983112:UOO983122 UYH983112:UYK983122 VID983112:VIG983122 VRZ983112:VSC983122 WBV983112:WBY983122 WLR983112:WLU983122 WVN983112:WVQ983122" xr:uid="{00000000-0002-0000-1600-000005000000}">
      <formula1>"Yes, No, Don't know, Not applicable"</formula1>
    </dataValidation>
    <dataValidation type="list" allowBlank="1" showInputMessage="1" showErrorMessage="1" error="Please select from the dropdown list" prompt="Please select from the dropdown list" sqref="G90:I91 JC90:JE91 SY90:TA91 ACU90:ACW91 AMQ90:AMS91 AWM90:AWO91 BGI90:BGK91 BQE90:BQG91 CAA90:CAC91 CJW90:CJY91 CTS90:CTU91 DDO90:DDQ91 DNK90:DNM91 DXG90:DXI91 EHC90:EHE91 EQY90:ERA91 FAU90:FAW91 FKQ90:FKS91 FUM90:FUO91 GEI90:GEK91 GOE90:GOG91 GYA90:GYC91 HHW90:HHY91 HRS90:HRU91 IBO90:IBQ91 ILK90:ILM91 IVG90:IVI91 JFC90:JFE91 JOY90:JPA91 JYU90:JYW91 KIQ90:KIS91 KSM90:KSO91 LCI90:LCK91 LME90:LMG91 LWA90:LWC91 MFW90:MFY91 MPS90:MPU91 MZO90:MZQ91 NJK90:NJM91 NTG90:NTI91 ODC90:ODE91 OMY90:ONA91 OWU90:OWW91 PGQ90:PGS91 PQM90:PQO91 QAI90:QAK91 QKE90:QKG91 QUA90:QUC91 RDW90:RDY91 RNS90:RNU91 RXO90:RXQ91 SHK90:SHM91 SRG90:SRI91 TBC90:TBE91 TKY90:TLA91 TUU90:TUW91 UEQ90:UES91 UOM90:UOO91 UYI90:UYK91 VIE90:VIG91 VSA90:VSC91 WBW90:WBY91 WLS90:WLU91 WVO90:WVQ91 G65626:I65627 JC65626:JE65627 SY65626:TA65627 ACU65626:ACW65627 AMQ65626:AMS65627 AWM65626:AWO65627 BGI65626:BGK65627 BQE65626:BQG65627 CAA65626:CAC65627 CJW65626:CJY65627 CTS65626:CTU65627 DDO65626:DDQ65627 DNK65626:DNM65627 DXG65626:DXI65627 EHC65626:EHE65627 EQY65626:ERA65627 FAU65626:FAW65627 FKQ65626:FKS65627 FUM65626:FUO65627 GEI65626:GEK65627 GOE65626:GOG65627 GYA65626:GYC65627 HHW65626:HHY65627 HRS65626:HRU65627 IBO65626:IBQ65627 ILK65626:ILM65627 IVG65626:IVI65627 JFC65626:JFE65627 JOY65626:JPA65627 JYU65626:JYW65627 KIQ65626:KIS65627 KSM65626:KSO65627 LCI65626:LCK65627 LME65626:LMG65627 LWA65626:LWC65627 MFW65626:MFY65627 MPS65626:MPU65627 MZO65626:MZQ65627 NJK65626:NJM65627 NTG65626:NTI65627 ODC65626:ODE65627 OMY65626:ONA65627 OWU65626:OWW65627 PGQ65626:PGS65627 PQM65626:PQO65627 QAI65626:QAK65627 QKE65626:QKG65627 QUA65626:QUC65627 RDW65626:RDY65627 RNS65626:RNU65627 RXO65626:RXQ65627 SHK65626:SHM65627 SRG65626:SRI65627 TBC65626:TBE65627 TKY65626:TLA65627 TUU65626:TUW65627 UEQ65626:UES65627 UOM65626:UOO65627 UYI65626:UYK65627 VIE65626:VIG65627 VSA65626:VSC65627 WBW65626:WBY65627 WLS65626:WLU65627 WVO65626:WVQ65627 G131162:I131163 JC131162:JE131163 SY131162:TA131163 ACU131162:ACW131163 AMQ131162:AMS131163 AWM131162:AWO131163 BGI131162:BGK131163 BQE131162:BQG131163 CAA131162:CAC131163 CJW131162:CJY131163 CTS131162:CTU131163 DDO131162:DDQ131163 DNK131162:DNM131163 DXG131162:DXI131163 EHC131162:EHE131163 EQY131162:ERA131163 FAU131162:FAW131163 FKQ131162:FKS131163 FUM131162:FUO131163 GEI131162:GEK131163 GOE131162:GOG131163 GYA131162:GYC131163 HHW131162:HHY131163 HRS131162:HRU131163 IBO131162:IBQ131163 ILK131162:ILM131163 IVG131162:IVI131163 JFC131162:JFE131163 JOY131162:JPA131163 JYU131162:JYW131163 KIQ131162:KIS131163 KSM131162:KSO131163 LCI131162:LCK131163 LME131162:LMG131163 LWA131162:LWC131163 MFW131162:MFY131163 MPS131162:MPU131163 MZO131162:MZQ131163 NJK131162:NJM131163 NTG131162:NTI131163 ODC131162:ODE131163 OMY131162:ONA131163 OWU131162:OWW131163 PGQ131162:PGS131163 PQM131162:PQO131163 QAI131162:QAK131163 QKE131162:QKG131163 QUA131162:QUC131163 RDW131162:RDY131163 RNS131162:RNU131163 RXO131162:RXQ131163 SHK131162:SHM131163 SRG131162:SRI131163 TBC131162:TBE131163 TKY131162:TLA131163 TUU131162:TUW131163 UEQ131162:UES131163 UOM131162:UOO131163 UYI131162:UYK131163 VIE131162:VIG131163 VSA131162:VSC131163 WBW131162:WBY131163 WLS131162:WLU131163 WVO131162:WVQ131163 G196698:I196699 JC196698:JE196699 SY196698:TA196699 ACU196698:ACW196699 AMQ196698:AMS196699 AWM196698:AWO196699 BGI196698:BGK196699 BQE196698:BQG196699 CAA196698:CAC196699 CJW196698:CJY196699 CTS196698:CTU196699 DDO196698:DDQ196699 DNK196698:DNM196699 DXG196698:DXI196699 EHC196698:EHE196699 EQY196698:ERA196699 FAU196698:FAW196699 FKQ196698:FKS196699 FUM196698:FUO196699 GEI196698:GEK196699 GOE196698:GOG196699 GYA196698:GYC196699 HHW196698:HHY196699 HRS196698:HRU196699 IBO196698:IBQ196699 ILK196698:ILM196699 IVG196698:IVI196699 JFC196698:JFE196699 JOY196698:JPA196699 JYU196698:JYW196699 KIQ196698:KIS196699 KSM196698:KSO196699 LCI196698:LCK196699 LME196698:LMG196699 LWA196698:LWC196699 MFW196698:MFY196699 MPS196698:MPU196699 MZO196698:MZQ196699 NJK196698:NJM196699 NTG196698:NTI196699 ODC196698:ODE196699 OMY196698:ONA196699 OWU196698:OWW196699 PGQ196698:PGS196699 PQM196698:PQO196699 QAI196698:QAK196699 QKE196698:QKG196699 QUA196698:QUC196699 RDW196698:RDY196699 RNS196698:RNU196699 RXO196698:RXQ196699 SHK196698:SHM196699 SRG196698:SRI196699 TBC196698:TBE196699 TKY196698:TLA196699 TUU196698:TUW196699 UEQ196698:UES196699 UOM196698:UOO196699 UYI196698:UYK196699 VIE196698:VIG196699 VSA196698:VSC196699 WBW196698:WBY196699 WLS196698:WLU196699 WVO196698:WVQ196699 G262234:I262235 JC262234:JE262235 SY262234:TA262235 ACU262234:ACW262235 AMQ262234:AMS262235 AWM262234:AWO262235 BGI262234:BGK262235 BQE262234:BQG262235 CAA262234:CAC262235 CJW262234:CJY262235 CTS262234:CTU262235 DDO262234:DDQ262235 DNK262234:DNM262235 DXG262234:DXI262235 EHC262234:EHE262235 EQY262234:ERA262235 FAU262234:FAW262235 FKQ262234:FKS262235 FUM262234:FUO262235 GEI262234:GEK262235 GOE262234:GOG262235 GYA262234:GYC262235 HHW262234:HHY262235 HRS262234:HRU262235 IBO262234:IBQ262235 ILK262234:ILM262235 IVG262234:IVI262235 JFC262234:JFE262235 JOY262234:JPA262235 JYU262234:JYW262235 KIQ262234:KIS262235 KSM262234:KSO262235 LCI262234:LCK262235 LME262234:LMG262235 LWA262234:LWC262235 MFW262234:MFY262235 MPS262234:MPU262235 MZO262234:MZQ262235 NJK262234:NJM262235 NTG262234:NTI262235 ODC262234:ODE262235 OMY262234:ONA262235 OWU262234:OWW262235 PGQ262234:PGS262235 PQM262234:PQO262235 QAI262234:QAK262235 QKE262234:QKG262235 QUA262234:QUC262235 RDW262234:RDY262235 RNS262234:RNU262235 RXO262234:RXQ262235 SHK262234:SHM262235 SRG262234:SRI262235 TBC262234:TBE262235 TKY262234:TLA262235 TUU262234:TUW262235 UEQ262234:UES262235 UOM262234:UOO262235 UYI262234:UYK262235 VIE262234:VIG262235 VSA262234:VSC262235 WBW262234:WBY262235 WLS262234:WLU262235 WVO262234:WVQ262235 G327770:I327771 JC327770:JE327771 SY327770:TA327771 ACU327770:ACW327771 AMQ327770:AMS327771 AWM327770:AWO327771 BGI327770:BGK327771 BQE327770:BQG327771 CAA327770:CAC327771 CJW327770:CJY327771 CTS327770:CTU327771 DDO327770:DDQ327771 DNK327770:DNM327771 DXG327770:DXI327771 EHC327770:EHE327771 EQY327770:ERA327771 FAU327770:FAW327771 FKQ327770:FKS327771 FUM327770:FUO327771 GEI327770:GEK327771 GOE327770:GOG327771 GYA327770:GYC327771 HHW327770:HHY327771 HRS327770:HRU327771 IBO327770:IBQ327771 ILK327770:ILM327771 IVG327770:IVI327771 JFC327770:JFE327771 JOY327770:JPA327771 JYU327770:JYW327771 KIQ327770:KIS327771 KSM327770:KSO327771 LCI327770:LCK327771 LME327770:LMG327771 LWA327770:LWC327771 MFW327770:MFY327771 MPS327770:MPU327771 MZO327770:MZQ327771 NJK327770:NJM327771 NTG327770:NTI327771 ODC327770:ODE327771 OMY327770:ONA327771 OWU327770:OWW327771 PGQ327770:PGS327771 PQM327770:PQO327771 QAI327770:QAK327771 QKE327770:QKG327771 QUA327770:QUC327771 RDW327770:RDY327771 RNS327770:RNU327771 RXO327770:RXQ327771 SHK327770:SHM327771 SRG327770:SRI327771 TBC327770:TBE327771 TKY327770:TLA327771 TUU327770:TUW327771 UEQ327770:UES327771 UOM327770:UOO327771 UYI327770:UYK327771 VIE327770:VIG327771 VSA327770:VSC327771 WBW327770:WBY327771 WLS327770:WLU327771 WVO327770:WVQ327771 G393306:I393307 JC393306:JE393307 SY393306:TA393307 ACU393306:ACW393307 AMQ393306:AMS393307 AWM393306:AWO393307 BGI393306:BGK393307 BQE393306:BQG393307 CAA393306:CAC393307 CJW393306:CJY393307 CTS393306:CTU393307 DDO393306:DDQ393307 DNK393306:DNM393307 DXG393306:DXI393307 EHC393306:EHE393307 EQY393306:ERA393307 FAU393306:FAW393307 FKQ393306:FKS393307 FUM393306:FUO393307 GEI393306:GEK393307 GOE393306:GOG393307 GYA393306:GYC393307 HHW393306:HHY393307 HRS393306:HRU393307 IBO393306:IBQ393307 ILK393306:ILM393307 IVG393306:IVI393307 JFC393306:JFE393307 JOY393306:JPA393307 JYU393306:JYW393307 KIQ393306:KIS393307 KSM393306:KSO393307 LCI393306:LCK393307 LME393306:LMG393307 LWA393306:LWC393307 MFW393306:MFY393307 MPS393306:MPU393307 MZO393306:MZQ393307 NJK393306:NJM393307 NTG393306:NTI393307 ODC393306:ODE393307 OMY393306:ONA393307 OWU393306:OWW393307 PGQ393306:PGS393307 PQM393306:PQO393307 QAI393306:QAK393307 QKE393306:QKG393307 QUA393306:QUC393307 RDW393306:RDY393307 RNS393306:RNU393307 RXO393306:RXQ393307 SHK393306:SHM393307 SRG393306:SRI393307 TBC393306:TBE393307 TKY393306:TLA393307 TUU393306:TUW393307 UEQ393306:UES393307 UOM393306:UOO393307 UYI393306:UYK393307 VIE393306:VIG393307 VSA393306:VSC393307 WBW393306:WBY393307 WLS393306:WLU393307 WVO393306:WVQ393307 G458842:I458843 JC458842:JE458843 SY458842:TA458843 ACU458842:ACW458843 AMQ458842:AMS458843 AWM458842:AWO458843 BGI458842:BGK458843 BQE458842:BQG458843 CAA458842:CAC458843 CJW458842:CJY458843 CTS458842:CTU458843 DDO458842:DDQ458843 DNK458842:DNM458843 DXG458842:DXI458843 EHC458842:EHE458843 EQY458842:ERA458843 FAU458842:FAW458843 FKQ458842:FKS458843 FUM458842:FUO458843 GEI458842:GEK458843 GOE458842:GOG458843 GYA458842:GYC458843 HHW458842:HHY458843 HRS458842:HRU458843 IBO458842:IBQ458843 ILK458842:ILM458843 IVG458842:IVI458843 JFC458842:JFE458843 JOY458842:JPA458843 JYU458842:JYW458843 KIQ458842:KIS458843 KSM458842:KSO458843 LCI458842:LCK458843 LME458842:LMG458843 LWA458842:LWC458843 MFW458842:MFY458843 MPS458842:MPU458843 MZO458842:MZQ458843 NJK458842:NJM458843 NTG458842:NTI458843 ODC458842:ODE458843 OMY458842:ONA458843 OWU458842:OWW458843 PGQ458842:PGS458843 PQM458842:PQO458843 QAI458842:QAK458843 QKE458842:QKG458843 QUA458842:QUC458843 RDW458842:RDY458843 RNS458842:RNU458843 RXO458842:RXQ458843 SHK458842:SHM458843 SRG458842:SRI458843 TBC458842:TBE458843 TKY458842:TLA458843 TUU458842:TUW458843 UEQ458842:UES458843 UOM458842:UOO458843 UYI458842:UYK458843 VIE458842:VIG458843 VSA458842:VSC458843 WBW458842:WBY458843 WLS458842:WLU458843 WVO458842:WVQ458843 G524378:I524379 JC524378:JE524379 SY524378:TA524379 ACU524378:ACW524379 AMQ524378:AMS524379 AWM524378:AWO524379 BGI524378:BGK524379 BQE524378:BQG524379 CAA524378:CAC524379 CJW524378:CJY524379 CTS524378:CTU524379 DDO524378:DDQ524379 DNK524378:DNM524379 DXG524378:DXI524379 EHC524378:EHE524379 EQY524378:ERA524379 FAU524378:FAW524379 FKQ524378:FKS524379 FUM524378:FUO524379 GEI524378:GEK524379 GOE524378:GOG524379 GYA524378:GYC524379 HHW524378:HHY524379 HRS524378:HRU524379 IBO524378:IBQ524379 ILK524378:ILM524379 IVG524378:IVI524379 JFC524378:JFE524379 JOY524378:JPA524379 JYU524378:JYW524379 KIQ524378:KIS524379 KSM524378:KSO524379 LCI524378:LCK524379 LME524378:LMG524379 LWA524378:LWC524379 MFW524378:MFY524379 MPS524378:MPU524379 MZO524378:MZQ524379 NJK524378:NJM524379 NTG524378:NTI524379 ODC524378:ODE524379 OMY524378:ONA524379 OWU524378:OWW524379 PGQ524378:PGS524379 PQM524378:PQO524379 QAI524378:QAK524379 QKE524378:QKG524379 QUA524378:QUC524379 RDW524378:RDY524379 RNS524378:RNU524379 RXO524378:RXQ524379 SHK524378:SHM524379 SRG524378:SRI524379 TBC524378:TBE524379 TKY524378:TLA524379 TUU524378:TUW524379 UEQ524378:UES524379 UOM524378:UOO524379 UYI524378:UYK524379 VIE524378:VIG524379 VSA524378:VSC524379 WBW524378:WBY524379 WLS524378:WLU524379 WVO524378:WVQ524379 G589914:I589915 JC589914:JE589915 SY589914:TA589915 ACU589914:ACW589915 AMQ589914:AMS589915 AWM589914:AWO589915 BGI589914:BGK589915 BQE589914:BQG589915 CAA589914:CAC589915 CJW589914:CJY589915 CTS589914:CTU589915 DDO589914:DDQ589915 DNK589914:DNM589915 DXG589914:DXI589915 EHC589914:EHE589915 EQY589914:ERA589915 FAU589914:FAW589915 FKQ589914:FKS589915 FUM589914:FUO589915 GEI589914:GEK589915 GOE589914:GOG589915 GYA589914:GYC589915 HHW589914:HHY589915 HRS589914:HRU589915 IBO589914:IBQ589915 ILK589914:ILM589915 IVG589914:IVI589915 JFC589914:JFE589915 JOY589914:JPA589915 JYU589914:JYW589915 KIQ589914:KIS589915 KSM589914:KSO589915 LCI589914:LCK589915 LME589914:LMG589915 LWA589914:LWC589915 MFW589914:MFY589915 MPS589914:MPU589915 MZO589914:MZQ589915 NJK589914:NJM589915 NTG589914:NTI589915 ODC589914:ODE589915 OMY589914:ONA589915 OWU589914:OWW589915 PGQ589914:PGS589915 PQM589914:PQO589915 QAI589914:QAK589915 QKE589914:QKG589915 QUA589914:QUC589915 RDW589914:RDY589915 RNS589914:RNU589915 RXO589914:RXQ589915 SHK589914:SHM589915 SRG589914:SRI589915 TBC589914:TBE589915 TKY589914:TLA589915 TUU589914:TUW589915 UEQ589914:UES589915 UOM589914:UOO589915 UYI589914:UYK589915 VIE589914:VIG589915 VSA589914:VSC589915 WBW589914:WBY589915 WLS589914:WLU589915 WVO589914:WVQ589915 G655450:I655451 JC655450:JE655451 SY655450:TA655451 ACU655450:ACW655451 AMQ655450:AMS655451 AWM655450:AWO655451 BGI655450:BGK655451 BQE655450:BQG655451 CAA655450:CAC655451 CJW655450:CJY655451 CTS655450:CTU655451 DDO655450:DDQ655451 DNK655450:DNM655451 DXG655450:DXI655451 EHC655450:EHE655451 EQY655450:ERA655451 FAU655450:FAW655451 FKQ655450:FKS655451 FUM655450:FUO655451 GEI655450:GEK655451 GOE655450:GOG655451 GYA655450:GYC655451 HHW655450:HHY655451 HRS655450:HRU655451 IBO655450:IBQ655451 ILK655450:ILM655451 IVG655450:IVI655451 JFC655450:JFE655451 JOY655450:JPA655451 JYU655450:JYW655451 KIQ655450:KIS655451 KSM655450:KSO655451 LCI655450:LCK655451 LME655450:LMG655451 LWA655450:LWC655451 MFW655450:MFY655451 MPS655450:MPU655451 MZO655450:MZQ655451 NJK655450:NJM655451 NTG655450:NTI655451 ODC655450:ODE655451 OMY655450:ONA655451 OWU655450:OWW655451 PGQ655450:PGS655451 PQM655450:PQO655451 QAI655450:QAK655451 QKE655450:QKG655451 QUA655450:QUC655451 RDW655450:RDY655451 RNS655450:RNU655451 RXO655450:RXQ655451 SHK655450:SHM655451 SRG655450:SRI655451 TBC655450:TBE655451 TKY655450:TLA655451 TUU655450:TUW655451 UEQ655450:UES655451 UOM655450:UOO655451 UYI655450:UYK655451 VIE655450:VIG655451 VSA655450:VSC655451 WBW655450:WBY655451 WLS655450:WLU655451 WVO655450:WVQ655451 G720986:I720987 JC720986:JE720987 SY720986:TA720987 ACU720986:ACW720987 AMQ720986:AMS720987 AWM720986:AWO720987 BGI720986:BGK720987 BQE720986:BQG720987 CAA720986:CAC720987 CJW720986:CJY720987 CTS720986:CTU720987 DDO720986:DDQ720987 DNK720986:DNM720987 DXG720986:DXI720987 EHC720986:EHE720987 EQY720986:ERA720987 FAU720986:FAW720987 FKQ720986:FKS720987 FUM720986:FUO720987 GEI720986:GEK720987 GOE720986:GOG720987 GYA720986:GYC720987 HHW720986:HHY720987 HRS720986:HRU720987 IBO720986:IBQ720987 ILK720986:ILM720987 IVG720986:IVI720987 JFC720986:JFE720987 JOY720986:JPA720987 JYU720986:JYW720987 KIQ720986:KIS720987 KSM720986:KSO720987 LCI720986:LCK720987 LME720986:LMG720987 LWA720986:LWC720987 MFW720986:MFY720987 MPS720986:MPU720987 MZO720986:MZQ720987 NJK720986:NJM720987 NTG720986:NTI720987 ODC720986:ODE720987 OMY720986:ONA720987 OWU720986:OWW720987 PGQ720986:PGS720987 PQM720986:PQO720987 QAI720986:QAK720987 QKE720986:QKG720987 QUA720986:QUC720987 RDW720986:RDY720987 RNS720986:RNU720987 RXO720986:RXQ720987 SHK720986:SHM720987 SRG720986:SRI720987 TBC720986:TBE720987 TKY720986:TLA720987 TUU720986:TUW720987 UEQ720986:UES720987 UOM720986:UOO720987 UYI720986:UYK720987 VIE720986:VIG720987 VSA720986:VSC720987 WBW720986:WBY720987 WLS720986:WLU720987 WVO720986:WVQ720987 G786522:I786523 JC786522:JE786523 SY786522:TA786523 ACU786522:ACW786523 AMQ786522:AMS786523 AWM786522:AWO786523 BGI786522:BGK786523 BQE786522:BQG786523 CAA786522:CAC786523 CJW786522:CJY786523 CTS786522:CTU786523 DDO786522:DDQ786523 DNK786522:DNM786523 DXG786522:DXI786523 EHC786522:EHE786523 EQY786522:ERA786523 FAU786522:FAW786523 FKQ786522:FKS786523 FUM786522:FUO786523 GEI786522:GEK786523 GOE786522:GOG786523 GYA786522:GYC786523 HHW786522:HHY786523 HRS786522:HRU786523 IBO786522:IBQ786523 ILK786522:ILM786523 IVG786522:IVI786523 JFC786522:JFE786523 JOY786522:JPA786523 JYU786522:JYW786523 KIQ786522:KIS786523 KSM786522:KSO786523 LCI786522:LCK786523 LME786522:LMG786523 LWA786522:LWC786523 MFW786522:MFY786523 MPS786522:MPU786523 MZO786522:MZQ786523 NJK786522:NJM786523 NTG786522:NTI786523 ODC786522:ODE786523 OMY786522:ONA786523 OWU786522:OWW786523 PGQ786522:PGS786523 PQM786522:PQO786523 QAI786522:QAK786523 QKE786522:QKG786523 QUA786522:QUC786523 RDW786522:RDY786523 RNS786522:RNU786523 RXO786522:RXQ786523 SHK786522:SHM786523 SRG786522:SRI786523 TBC786522:TBE786523 TKY786522:TLA786523 TUU786522:TUW786523 UEQ786522:UES786523 UOM786522:UOO786523 UYI786522:UYK786523 VIE786522:VIG786523 VSA786522:VSC786523 WBW786522:WBY786523 WLS786522:WLU786523 WVO786522:WVQ786523 G852058:I852059 JC852058:JE852059 SY852058:TA852059 ACU852058:ACW852059 AMQ852058:AMS852059 AWM852058:AWO852059 BGI852058:BGK852059 BQE852058:BQG852059 CAA852058:CAC852059 CJW852058:CJY852059 CTS852058:CTU852059 DDO852058:DDQ852059 DNK852058:DNM852059 DXG852058:DXI852059 EHC852058:EHE852059 EQY852058:ERA852059 FAU852058:FAW852059 FKQ852058:FKS852059 FUM852058:FUO852059 GEI852058:GEK852059 GOE852058:GOG852059 GYA852058:GYC852059 HHW852058:HHY852059 HRS852058:HRU852059 IBO852058:IBQ852059 ILK852058:ILM852059 IVG852058:IVI852059 JFC852058:JFE852059 JOY852058:JPA852059 JYU852058:JYW852059 KIQ852058:KIS852059 KSM852058:KSO852059 LCI852058:LCK852059 LME852058:LMG852059 LWA852058:LWC852059 MFW852058:MFY852059 MPS852058:MPU852059 MZO852058:MZQ852059 NJK852058:NJM852059 NTG852058:NTI852059 ODC852058:ODE852059 OMY852058:ONA852059 OWU852058:OWW852059 PGQ852058:PGS852059 PQM852058:PQO852059 QAI852058:QAK852059 QKE852058:QKG852059 QUA852058:QUC852059 RDW852058:RDY852059 RNS852058:RNU852059 RXO852058:RXQ852059 SHK852058:SHM852059 SRG852058:SRI852059 TBC852058:TBE852059 TKY852058:TLA852059 TUU852058:TUW852059 UEQ852058:UES852059 UOM852058:UOO852059 UYI852058:UYK852059 VIE852058:VIG852059 VSA852058:VSC852059 WBW852058:WBY852059 WLS852058:WLU852059 WVO852058:WVQ852059 G917594:I917595 JC917594:JE917595 SY917594:TA917595 ACU917594:ACW917595 AMQ917594:AMS917595 AWM917594:AWO917595 BGI917594:BGK917595 BQE917594:BQG917595 CAA917594:CAC917595 CJW917594:CJY917595 CTS917594:CTU917595 DDO917594:DDQ917595 DNK917594:DNM917595 DXG917594:DXI917595 EHC917594:EHE917595 EQY917594:ERA917595 FAU917594:FAW917595 FKQ917594:FKS917595 FUM917594:FUO917595 GEI917594:GEK917595 GOE917594:GOG917595 GYA917594:GYC917595 HHW917594:HHY917595 HRS917594:HRU917595 IBO917594:IBQ917595 ILK917594:ILM917595 IVG917594:IVI917595 JFC917594:JFE917595 JOY917594:JPA917595 JYU917594:JYW917595 KIQ917594:KIS917595 KSM917594:KSO917595 LCI917594:LCK917595 LME917594:LMG917595 LWA917594:LWC917595 MFW917594:MFY917595 MPS917594:MPU917595 MZO917594:MZQ917595 NJK917594:NJM917595 NTG917594:NTI917595 ODC917594:ODE917595 OMY917594:ONA917595 OWU917594:OWW917595 PGQ917594:PGS917595 PQM917594:PQO917595 QAI917594:QAK917595 QKE917594:QKG917595 QUA917594:QUC917595 RDW917594:RDY917595 RNS917594:RNU917595 RXO917594:RXQ917595 SHK917594:SHM917595 SRG917594:SRI917595 TBC917594:TBE917595 TKY917594:TLA917595 TUU917594:TUW917595 UEQ917594:UES917595 UOM917594:UOO917595 UYI917594:UYK917595 VIE917594:VIG917595 VSA917594:VSC917595 WBW917594:WBY917595 WLS917594:WLU917595 WVO917594:WVQ917595 G983130:I983131 JC983130:JE983131 SY983130:TA983131 ACU983130:ACW983131 AMQ983130:AMS983131 AWM983130:AWO983131 BGI983130:BGK983131 BQE983130:BQG983131 CAA983130:CAC983131 CJW983130:CJY983131 CTS983130:CTU983131 DDO983130:DDQ983131 DNK983130:DNM983131 DXG983130:DXI983131 EHC983130:EHE983131 EQY983130:ERA983131 FAU983130:FAW983131 FKQ983130:FKS983131 FUM983130:FUO983131 GEI983130:GEK983131 GOE983130:GOG983131 GYA983130:GYC983131 HHW983130:HHY983131 HRS983130:HRU983131 IBO983130:IBQ983131 ILK983130:ILM983131 IVG983130:IVI983131 JFC983130:JFE983131 JOY983130:JPA983131 JYU983130:JYW983131 KIQ983130:KIS983131 KSM983130:KSO983131 LCI983130:LCK983131 LME983130:LMG983131 LWA983130:LWC983131 MFW983130:MFY983131 MPS983130:MPU983131 MZO983130:MZQ983131 NJK983130:NJM983131 NTG983130:NTI983131 ODC983130:ODE983131 OMY983130:ONA983131 OWU983130:OWW983131 PGQ983130:PGS983131 PQM983130:PQO983131 QAI983130:QAK983131 QKE983130:QKG983131 QUA983130:QUC983131 RDW983130:RDY983131 RNS983130:RNU983131 RXO983130:RXQ983131 SHK983130:SHM983131 SRG983130:SRI983131 TBC983130:TBE983131 TKY983130:TLA983131 TUU983130:TUW983131 UEQ983130:UES983131 UOM983130:UOO983131 UYI983130:UYK983131 VIE983130:VIG983131 VSA983130:VSC983131 WBW983130:WBY983131 WLS983130:WLU983131 WVO983130:WVQ983131 I111:I113 JE111:JE113 TA111:TA113 ACW111:ACW113 AMS111:AMS113 AWO111:AWO113 BGK111:BGK113 BQG111:BQG113 CAC111:CAC113 CJY111:CJY113 CTU111:CTU113 DDQ111:DDQ113 DNM111:DNM113 DXI111:DXI113 EHE111:EHE113 ERA111:ERA113 FAW111:FAW113 FKS111:FKS113 FUO111:FUO113 GEK111:GEK113 GOG111:GOG113 GYC111:GYC113 HHY111:HHY113 HRU111:HRU113 IBQ111:IBQ113 ILM111:ILM113 IVI111:IVI113 JFE111:JFE113 JPA111:JPA113 JYW111:JYW113 KIS111:KIS113 KSO111:KSO113 LCK111:LCK113 LMG111:LMG113 LWC111:LWC113 MFY111:MFY113 MPU111:MPU113 MZQ111:MZQ113 NJM111:NJM113 NTI111:NTI113 ODE111:ODE113 ONA111:ONA113 OWW111:OWW113 PGS111:PGS113 PQO111:PQO113 QAK111:QAK113 QKG111:QKG113 QUC111:QUC113 RDY111:RDY113 RNU111:RNU113 RXQ111:RXQ113 SHM111:SHM113 SRI111:SRI113 TBE111:TBE113 TLA111:TLA113 TUW111:TUW113 UES111:UES113 UOO111:UOO113 UYK111:UYK113 VIG111:VIG113 VSC111:VSC113 WBY111:WBY113 WLU111:WLU113 WVQ111:WVQ113 I65647:I65649 JE65647:JE65649 TA65647:TA65649 ACW65647:ACW65649 AMS65647:AMS65649 AWO65647:AWO65649 BGK65647:BGK65649 BQG65647:BQG65649 CAC65647:CAC65649 CJY65647:CJY65649 CTU65647:CTU65649 DDQ65647:DDQ65649 DNM65647:DNM65649 DXI65647:DXI65649 EHE65647:EHE65649 ERA65647:ERA65649 FAW65647:FAW65649 FKS65647:FKS65649 FUO65647:FUO65649 GEK65647:GEK65649 GOG65647:GOG65649 GYC65647:GYC65649 HHY65647:HHY65649 HRU65647:HRU65649 IBQ65647:IBQ65649 ILM65647:ILM65649 IVI65647:IVI65649 JFE65647:JFE65649 JPA65647:JPA65649 JYW65647:JYW65649 KIS65647:KIS65649 KSO65647:KSO65649 LCK65647:LCK65649 LMG65647:LMG65649 LWC65647:LWC65649 MFY65647:MFY65649 MPU65647:MPU65649 MZQ65647:MZQ65649 NJM65647:NJM65649 NTI65647:NTI65649 ODE65647:ODE65649 ONA65647:ONA65649 OWW65647:OWW65649 PGS65647:PGS65649 PQO65647:PQO65649 QAK65647:QAK65649 QKG65647:QKG65649 QUC65647:QUC65649 RDY65647:RDY65649 RNU65647:RNU65649 RXQ65647:RXQ65649 SHM65647:SHM65649 SRI65647:SRI65649 TBE65647:TBE65649 TLA65647:TLA65649 TUW65647:TUW65649 UES65647:UES65649 UOO65647:UOO65649 UYK65647:UYK65649 VIG65647:VIG65649 VSC65647:VSC65649 WBY65647:WBY65649 WLU65647:WLU65649 WVQ65647:WVQ65649 I131183:I131185 JE131183:JE131185 TA131183:TA131185 ACW131183:ACW131185 AMS131183:AMS131185 AWO131183:AWO131185 BGK131183:BGK131185 BQG131183:BQG131185 CAC131183:CAC131185 CJY131183:CJY131185 CTU131183:CTU131185 DDQ131183:DDQ131185 DNM131183:DNM131185 DXI131183:DXI131185 EHE131183:EHE131185 ERA131183:ERA131185 FAW131183:FAW131185 FKS131183:FKS131185 FUO131183:FUO131185 GEK131183:GEK131185 GOG131183:GOG131185 GYC131183:GYC131185 HHY131183:HHY131185 HRU131183:HRU131185 IBQ131183:IBQ131185 ILM131183:ILM131185 IVI131183:IVI131185 JFE131183:JFE131185 JPA131183:JPA131185 JYW131183:JYW131185 KIS131183:KIS131185 KSO131183:KSO131185 LCK131183:LCK131185 LMG131183:LMG131185 LWC131183:LWC131185 MFY131183:MFY131185 MPU131183:MPU131185 MZQ131183:MZQ131185 NJM131183:NJM131185 NTI131183:NTI131185 ODE131183:ODE131185 ONA131183:ONA131185 OWW131183:OWW131185 PGS131183:PGS131185 PQO131183:PQO131185 QAK131183:QAK131185 QKG131183:QKG131185 QUC131183:QUC131185 RDY131183:RDY131185 RNU131183:RNU131185 RXQ131183:RXQ131185 SHM131183:SHM131185 SRI131183:SRI131185 TBE131183:TBE131185 TLA131183:TLA131185 TUW131183:TUW131185 UES131183:UES131185 UOO131183:UOO131185 UYK131183:UYK131185 VIG131183:VIG131185 VSC131183:VSC131185 WBY131183:WBY131185 WLU131183:WLU131185 WVQ131183:WVQ131185 I196719:I196721 JE196719:JE196721 TA196719:TA196721 ACW196719:ACW196721 AMS196719:AMS196721 AWO196719:AWO196721 BGK196719:BGK196721 BQG196719:BQG196721 CAC196719:CAC196721 CJY196719:CJY196721 CTU196719:CTU196721 DDQ196719:DDQ196721 DNM196719:DNM196721 DXI196719:DXI196721 EHE196719:EHE196721 ERA196719:ERA196721 FAW196719:FAW196721 FKS196719:FKS196721 FUO196719:FUO196721 GEK196719:GEK196721 GOG196719:GOG196721 GYC196719:GYC196721 HHY196719:HHY196721 HRU196719:HRU196721 IBQ196719:IBQ196721 ILM196719:ILM196721 IVI196719:IVI196721 JFE196719:JFE196721 JPA196719:JPA196721 JYW196719:JYW196721 KIS196719:KIS196721 KSO196719:KSO196721 LCK196719:LCK196721 LMG196719:LMG196721 LWC196719:LWC196721 MFY196719:MFY196721 MPU196719:MPU196721 MZQ196719:MZQ196721 NJM196719:NJM196721 NTI196719:NTI196721 ODE196719:ODE196721 ONA196719:ONA196721 OWW196719:OWW196721 PGS196719:PGS196721 PQO196719:PQO196721 QAK196719:QAK196721 QKG196719:QKG196721 QUC196719:QUC196721 RDY196719:RDY196721 RNU196719:RNU196721 RXQ196719:RXQ196721 SHM196719:SHM196721 SRI196719:SRI196721 TBE196719:TBE196721 TLA196719:TLA196721 TUW196719:TUW196721 UES196719:UES196721 UOO196719:UOO196721 UYK196719:UYK196721 VIG196719:VIG196721 VSC196719:VSC196721 WBY196719:WBY196721 WLU196719:WLU196721 WVQ196719:WVQ196721 I262255:I262257 JE262255:JE262257 TA262255:TA262257 ACW262255:ACW262257 AMS262255:AMS262257 AWO262255:AWO262257 BGK262255:BGK262257 BQG262255:BQG262257 CAC262255:CAC262257 CJY262255:CJY262257 CTU262255:CTU262257 DDQ262255:DDQ262257 DNM262255:DNM262257 DXI262255:DXI262257 EHE262255:EHE262257 ERA262255:ERA262257 FAW262255:FAW262257 FKS262255:FKS262257 FUO262255:FUO262257 GEK262255:GEK262257 GOG262255:GOG262257 GYC262255:GYC262257 HHY262255:HHY262257 HRU262255:HRU262257 IBQ262255:IBQ262257 ILM262255:ILM262257 IVI262255:IVI262257 JFE262255:JFE262257 JPA262255:JPA262257 JYW262255:JYW262257 KIS262255:KIS262257 KSO262255:KSO262257 LCK262255:LCK262257 LMG262255:LMG262257 LWC262255:LWC262257 MFY262255:MFY262257 MPU262255:MPU262257 MZQ262255:MZQ262257 NJM262255:NJM262257 NTI262255:NTI262257 ODE262255:ODE262257 ONA262255:ONA262257 OWW262255:OWW262257 PGS262255:PGS262257 PQO262255:PQO262257 QAK262255:QAK262257 QKG262255:QKG262257 QUC262255:QUC262257 RDY262255:RDY262257 RNU262255:RNU262257 RXQ262255:RXQ262257 SHM262255:SHM262257 SRI262255:SRI262257 TBE262255:TBE262257 TLA262255:TLA262257 TUW262255:TUW262257 UES262255:UES262257 UOO262255:UOO262257 UYK262255:UYK262257 VIG262255:VIG262257 VSC262255:VSC262257 WBY262255:WBY262257 WLU262255:WLU262257 WVQ262255:WVQ262257 I327791:I327793 JE327791:JE327793 TA327791:TA327793 ACW327791:ACW327793 AMS327791:AMS327793 AWO327791:AWO327793 BGK327791:BGK327793 BQG327791:BQG327793 CAC327791:CAC327793 CJY327791:CJY327793 CTU327791:CTU327793 DDQ327791:DDQ327793 DNM327791:DNM327793 DXI327791:DXI327793 EHE327791:EHE327793 ERA327791:ERA327793 FAW327791:FAW327793 FKS327791:FKS327793 FUO327791:FUO327793 GEK327791:GEK327793 GOG327791:GOG327793 GYC327791:GYC327793 HHY327791:HHY327793 HRU327791:HRU327793 IBQ327791:IBQ327793 ILM327791:ILM327793 IVI327791:IVI327793 JFE327791:JFE327793 JPA327791:JPA327793 JYW327791:JYW327793 KIS327791:KIS327793 KSO327791:KSO327793 LCK327791:LCK327793 LMG327791:LMG327793 LWC327791:LWC327793 MFY327791:MFY327793 MPU327791:MPU327793 MZQ327791:MZQ327793 NJM327791:NJM327793 NTI327791:NTI327793 ODE327791:ODE327793 ONA327791:ONA327793 OWW327791:OWW327793 PGS327791:PGS327793 PQO327791:PQO327793 QAK327791:QAK327793 QKG327791:QKG327793 QUC327791:QUC327793 RDY327791:RDY327793 RNU327791:RNU327793 RXQ327791:RXQ327793 SHM327791:SHM327793 SRI327791:SRI327793 TBE327791:TBE327793 TLA327791:TLA327793 TUW327791:TUW327793 UES327791:UES327793 UOO327791:UOO327793 UYK327791:UYK327793 VIG327791:VIG327793 VSC327791:VSC327793 WBY327791:WBY327793 WLU327791:WLU327793 WVQ327791:WVQ327793 I393327:I393329 JE393327:JE393329 TA393327:TA393329 ACW393327:ACW393329 AMS393327:AMS393329 AWO393327:AWO393329 BGK393327:BGK393329 BQG393327:BQG393329 CAC393327:CAC393329 CJY393327:CJY393329 CTU393327:CTU393329 DDQ393327:DDQ393329 DNM393327:DNM393329 DXI393327:DXI393329 EHE393327:EHE393329 ERA393327:ERA393329 FAW393327:FAW393329 FKS393327:FKS393329 FUO393327:FUO393329 GEK393327:GEK393329 GOG393327:GOG393329 GYC393327:GYC393329 HHY393327:HHY393329 HRU393327:HRU393329 IBQ393327:IBQ393329 ILM393327:ILM393329 IVI393327:IVI393329 JFE393327:JFE393329 JPA393327:JPA393329 JYW393327:JYW393329 KIS393327:KIS393329 KSO393327:KSO393329 LCK393327:LCK393329 LMG393327:LMG393329 LWC393327:LWC393329 MFY393327:MFY393329 MPU393327:MPU393329 MZQ393327:MZQ393329 NJM393327:NJM393329 NTI393327:NTI393329 ODE393327:ODE393329 ONA393327:ONA393329 OWW393327:OWW393329 PGS393327:PGS393329 PQO393327:PQO393329 QAK393327:QAK393329 QKG393327:QKG393329 QUC393327:QUC393329 RDY393327:RDY393329 RNU393327:RNU393329 RXQ393327:RXQ393329 SHM393327:SHM393329 SRI393327:SRI393329 TBE393327:TBE393329 TLA393327:TLA393329 TUW393327:TUW393329 UES393327:UES393329 UOO393327:UOO393329 UYK393327:UYK393329 VIG393327:VIG393329 VSC393327:VSC393329 WBY393327:WBY393329 WLU393327:WLU393329 WVQ393327:WVQ393329 I458863:I458865 JE458863:JE458865 TA458863:TA458865 ACW458863:ACW458865 AMS458863:AMS458865 AWO458863:AWO458865 BGK458863:BGK458865 BQG458863:BQG458865 CAC458863:CAC458865 CJY458863:CJY458865 CTU458863:CTU458865 DDQ458863:DDQ458865 DNM458863:DNM458865 DXI458863:DXI458865 EHE458863:EHE458865 ERA458863:ERA458865 FAW458863:FAW458865 FKS458863:FKS458865 FUO458863:FUO458865 GEK458863:GEK458865 GOG458863:GOG458865 GYC458863:GYC458865 HHY458863:HHY458865 HRU458863:HRU458865 IBQ458863:IBQ458865 ILM458863:ILM458865 IVI458863:IVI458865 JFE458863:JFE458865 JPA458863:JPA458865 JYW458863:JYW458865 KIS458863:KIS458865 KSO458863:KSO458865 LCK458863:LCK458865 LMG458863:LMG458865 LWC458863:LWC458865 MFY458863:MFY458865 MPU458863:MPU458865 MZQ458863:MZQ458865 NJM458863:NJM458865 NTI458863:NTI458865 ODE458863:ODE458865 ONA458863:ONA458865 OWW458863:OWW458865 PGS458863:PGS458865 PQO458863:PQO458865 QAK458863:QAK458865 QKG458863:QKG458865 QUC458863:QUC458865 RDY458863:RDY458865 RNU458863:RNU458865 RXQ458863:RXQ458865 SHM458863:SHM458865 SRI458863:SRI458865 TBE458863:TBE458865 TLA458863:TLA458865 TUW458863:TUW458865 UES458863:UES458865 UOO458863:UOO458865 UYK458863:UYK458865 VIG458863:VIG458865 VSC458863:VSC458865 WBY458863:WBY458865 WLU458863:WLU458865 WVQ458863:WVQ458865 I524399:I524401 JE524399:JE524401 TA524399:TA524401 ACW524399:ACW524401 AMS524399:AMS524401 AWO524399:AWO524401 BGK524399:BGK524401 BQG524399:BQG524401 CAC524399:CAC524401 CJY524399:CJY524401 CTU524399:CTU524401 DDQ524399:DDQ524401 DNM524399:DNM524401 DXI524399:DXI524401 EHE524399:EHE524401 ERA524399:ERA524401 FAW524399:FAW524401 FKS524399:FKS524401 FUO524399:FUO524401 GEK524399:GEK524401 GOG524399:GOG524401 GYC524399:GYC524401 HHY524399:HHY524401 HRU524399:HRU524401 IBQ524399:IBQ524401 ILM524399:ILM524401 IVI524399:IVI524401 JFE524399:JFE524401 JPA524399:JPA524401 JYW524399:JYW524401 KIS524399:KIS524401 KSO524399:KSO524401 LCK524399:LCK524401 LMG524399:LMG524401 LWC524399:LWC524401 MFY524399:MFY524401 MPU524399:MPU524401 MZQ524399:MZQ524401 NJM524399:NJM524401 NTI524399:NTI524401 ODE524399:ODE524401 ONA524399:ONA524401 OWW524399:OWW524401 PGS524399:PGS524401 PQO524399:PQO524401 QAK524399:QAK524401 QKG524399:QKG524401 QUC524399:QUC524401 RDY524399:RDY524401 RNU524399:RNU524401 RXQ524399:RXQ524401 SHM524399:SHM524401 SRI524399:SRI524401 TBE524399:TBE524401 TLA524399:TLA524401 TUW524399:TUW524401 UES524399:UES524401 UOO524399:UOO524401 UYK524399:UYK524401 VIG524399:VIG524401 VSC524399:VSC524401 WBY524399:WBY524401 WLU524399:WLU524401 WVQ524399:WVQ524401 I589935:I589937 JE589935:JE589937 TA589935:TA589937 ACW589935:ACW589937 AMS589935:AMS589937 AWO589935:AWO589937 BGK589935:BGK589937 BQG589935:BQG589937 CAC589935:CAC589937 CJY589935:CJY589937 CTU589935:CTU589937 DDQ589935:DDQ589937 DNM589935:DNM589937 DXI589935:DXI589937 EHE589935:EHE589937 ERA589935:ERA589937 FAW589935:FAW589937 FKS589935:FKS589937 FUO589935:FUO589937 GEK589935:GEK589937 GOG589935:GOG589937 GYC589935:GYC589937 HHY589935:HHY589937 HRU589935:HRU589937 IBQ589935:IBQ589937 ILM589935:ILM589937 IVI589935:IVI589937 JFE589935:JFE589937 JPA589935:JPA589937 JYW589935:JYW589937 KIS589935:KIS589937 KSO589935:KSO589937 LCK589935:LCK589937 LMG589935:LMG589937 LWC589935:LWC589937 MFY589935:MFY589937 MPU589935:MPU589937 MZQ589935:MZQ589937 NJM589935:NJM589937 NTI589935:NTI589937 ODE589935:ODE589937 ONA589935:ONA589937 OWW589935:OWW589937 PGS589935:PGS589937 PQO589935:PQO589937 QAK589935:QAK589937 QKG589935:QKG589937 QUC589935:QUC589937 RDY589935:RDY589937 RNU589935:RNU589937 RXQ589935:RXQ589937 SHM589935:SHM589937 SRI589935:SRI589937 TBE589935:TBE589937 TLA589935:TLA589937 TUW589935:TUW589937 UES589935:UES589937 UOO589935:UOO589937 UYK589935:UYK589937 VIG589935:VIG589937 VSC589935:VSC589937 WBY589935:WBY589937 WLU589935:WLU589937 WVQ589935:WVQ589937 I655471:I655473 JE655471:JE655473 TA655471:TA655473 ACW655471:ACW655473 AMS655471:AMS655473 AWO655471:AWO655473 BGK655471:BGK655473 BQG655471:BQG655473 CAC655471:CAC655473 CJY655471:CJY655473 CTU655471:CTU655473 DDQ655471:DDQ655473 DNM655471:DNM655473 DXI655471:DXI655473 EHE655471:EHE655473 ERA655471:ERA655473 FAW655471:FAW655473 FKS655471:FKS655473 FUO655471:FUO655473 GEK655471:GEK655473 GOG655471:GOG655473 GYC655471:GYC655473 HHY655471:HHY655473 HRU655471:HRU655473 IBQ655471:IBQ655473 ILM655471:ILM655473 IVI655471:IVI655473 JFE655471:JFE655473 JPA655471:JPA655473 JYW655471:JYW655473 KIS655471:KIS655473 KSO655471:KSO655473 LCK655471:LCK655473 LMG655471:LMG655473 LWC655471:LWC655473 MFY655471:MFY655473 MPU655471:MPU655473 MZQ655471:MZQ655473 NJM655471:NJM655473 NTI655471:NTI655473 ODE655471:ODE655473 ONA655471:ONA655473 OWW655471:OWW655473 PGS655471:PGS655473 PQO655471:PQO655473 QAK655471:QAK655473 QKG655471:QKG655473 QUC655471:QUC655473 RDY655471:RDY655473 RNU655471:RNU655473 RXQ655471:RXQ655473 SHM655471:SHM655473 SRI655471:SRI655473 TBE655471:TBE655473 TLA655471:TLA655473 TUW655471:TUW655473 UES655471:UES655473 UOO655471:UOO655473 UYK655471:UYK655473 VIG655471:VIG655473 VSC655471:VSC655473 WBY655471:WBY655473 WLU655471:WLU655473 WVQ655471:WVQ655473 I721007:I721009 JE721007:JE721009 TA721007:TA721009 ACW721007:ACW721009 AMS721007:AMS721009 AWO721007:AWO721009 BGK721007:BGK721009 BQG721007:BQG721009 CAC721007:CAC721009 CJY721007:CJY721009 CTU721007:CTU721009 DDQ721007:DDQ721009 DNM721007:DNM721009 DXI721007:DXI721009 EHE721007:EHE721009 ERA721007:ERA721009 FAW721007:FAW721009 FKS721007:FKS721009 FUO721007:FUO721009 GEK721007:GEK721009 GOG721007:GOG721009 GYC721007:GYC721009 HHY721007:HHY721009 HRU721007:HRU721009 IBQ721007:IBQ721009 ILM721007:ILM721009 IVI721007:IVI721009 JFE721007:JFE721009 JPA721007:JPA721009 JYW721007:JYW721009 KIS721007:KIS721009 KSO721007:KSO721009 LCK721007:LCK721009 LMG721007:LMG721009 LWC721007:LWC721009 MFY721007:MFY721009 MPU721007:MPU721009 MZQ721007:MZQ721009 NJM721007:NJM721009 NTI721007:NTI721009 ODE721007:ODE721009 ONA721007:ONA721009 OWW721007:OWW721009 PGS721007:PGS721009 PQO721007:PQO721009 QAK721007:QAK721009 QKG721007:QKG721009 QUC721007:QUC721009 RDY721007:RDY721009 RNU721007:RNU721009 RXQ721007:RXQ721009 SHM721007:SHM721009 SRI721007:SRI721009 TBE721007:TBE721009 TLA721007:TLA721009 TUW721007:TUW721009 UES721007:UES721009 UOO721007:UOO721009 UYK721007:UYK721009 VIG721007:VIG721009 VSC721007:VSC721009 WBY721007:WBY721009 WLU721007:WLU721009 WVQ721007:WVQ721009 I786543:I786545 JE786543:JE786545 TA786543:TA786545 ACW786543:ACW786545 AMS786543:AMS786545 AWO786543:AWO786545 BGK786543:BGK786545 BQG786543:BQG786545 CAC786543:CAC786545 CJY786543:CJY786545 CTU786543:CTU786545 DDQ786543:DDQ786545 DNM786543:DNM786545 DXI786543:DXI786545 EHE786543:EHE786545 ERA786543:ERA786545 FAW786543:FAW786545 FKS786543:FKS786545 FUO786543:FUO786545 GEK786543:GEK786545 GOG786543:GOG786545 GYC786543:GYC786545 HHY786543:HHY786545 HRU786543:HRU786545 IBQ786543:IBQ786545 ILM786543:ILM786545 IVI786543:IVI786545 JFE786543:JFE786545 JPA786543:JPA786545 JYW786543:JYW786545 KIS786543:KIS786545 KSO786543:KSO786545 LCK786543:LCK786545 LMG786543:LMG786545 LWC786543:LWC786545 MFY786543:MFY786545 MPU786543:MPU786545 MZQ786543:MZQ786545 NJM786543:NJM786545 NTI786543:NTI786545 ODE786543:ODE786545 ONA786543:ONA786545 OWW786543:OWW786545 PGS786543:PGS786545 PQO786543:PQO786545 QAK786543:QAK786545 QKG786543:QKG786545 QUC786543:QUC786545 RDY786543:RDY786545 RNU786543:RNU786545 RXQ786543:RXQ786545 SHM786543:SHM786545 SRI786543:SRI786545 TBE786543:TBE786545 TLA786543:TLA786545 TUW786543:TUW786545 UES786543:UES786545 UOO786543:UOO786545 UYK786543:UYK786545 VIG786543:VIG786545 VSC786543:VSC786545 WBY786543:WBY786545 WLU786543:WLU786545 WVQ786543:WVQ786545 I852079:I852081 JE852079:JE852081 TA852079:TA852081 ACW852079:ACW852081 AMS852079:AMS852081 AWO852079:AWO852081 BGK852079:BGK852081 BQG852079:BQG852081 CAC852079:CAC852081 CJY852079:CJY852081 CTU852079:CTU852081 DDQ852079:DDQ852081 DNM852079:DNM852081 DXI852079:DXI852081 EHE852079:EHE852081 ERA852079:ERA852081 FAW852079:FAW852081 FKS852079:FKS852081 FUO852079:FUO852081 GEK852079:GEK852081 GOG852079:GOG852081 GYC852079:GYC852081 HHY852079:HHY852081 HRU852079:HRU852081 IBQ852079:IBQ852081 ILM852079:ILM852081 IVI852079:IVI852081 JFE852079:JFE852081 JPA852079:JPA852081 JYW852079:JYW852081 KIS852079:KIS852081 KSO852079:KSO852081 LCK852079:LCK852081 LMG852079:LMG852081 LWC852079:LWC852081 MFY852079:MFY852081 MPU852079:MPU852081 MZQ852079:MZQ852081 NJM852079:NJM852081 NTI852079:NTI852081 ODE852079:ODE852081 ONA852079:ONA852081 OWW852079:OWW852081 PGS852079:PGS852081 PQO852079:PQO852081 QAK852079:QAK852081 QKG852079:QKG852081 QUC852079:QUC852081 RDY852079:RDY852081 RNU852079:RNU852081 RXQ852079:RXQ852081 SHM852079:SHM852081 SRI852079:SRI852081 TBE852079:TBE852081 TLA852079:TLA852081 TUW852079:TUW852081 UES852079:UES852081 UOO852079:UOO852081 UYK852079:UYK852081 VIG852079:VIG852081 VSC852079:VSC852081 WBY852079:WBY852081 WLU852079:WLU852081 WVQ852079:WVQ852081 I917615:I917617 JE917615:JE917617 TA917615:TA917617 ACW917615:ACW917617 AMS917615:AMS917617 AWO917615:AWO917617 BGK917615:BGK917617 BQG917615:BQG917617 CAC917615:CAC917617 CJY917615:CJY917617 CTU917615:CTU917617 DDQ917615:DDQ917617 DNM917615:DNM917617 DXI917615:DXI917617 EHE917615:EHE917617 ERA917615:ERA917617 FAW917615:FAW917617 FKS917615:FKS917617 FUO917615:FUO917617 GEK917615:GEK917617 GOG917615:GOG917617 GYC917615:GYC917617 HHY917615:HHY917617 HRU917615:HRU917617 IBQ917615:IBQ917617 ILM917615:ILM917617 IVI917615:IVI917617 JFE917615:JFE917617 JPA917615:JPA917617 JYW917615:JYW917617 KIS917615:KIS917617 KSO917615:KSO917617 LCK917615:LCK917617 LMG917615:LMG917617 LWC917615:LWC917617 MFY917615:MFY917617 MPU917615:MPU917617 MZQ917615:MZQ917617 NJM917615:NJM917617 NTI917615:NTI917617 ODE917615:ODE917617 ONA917615:ONA917617 OWW917615:OWW917617 PGS917615:PGS917617 PQO917615:PQO917617 QAK917615:QAK917617 QKG917615:QKG917617 QUC917615:QUC917617 RDY917615:RDY917617 RNU917615:RNU917617 RXQ917615:RXQ917617 SHM917615:SHM917617 SRI917615:SRI917617 TBE917615:TBE917617 TLA917615:TLA917617 TUW917615:TUW917617 UES917615:UES917617 UOO917615:UOO917617 UYK917615:UYK917617 VIG917615:VIG917617 VSC917615:VSC917617 WBY917615:WBY917617 WLU917615:WLU917617 WVQ917615:WVQ917617 I983151:I983153 JE983151:JE983153 TA983151:TA983153 ACW983151:ACW983153 AMS983151:AMS983153 AWO983151:AWO983153 BGK983151:BGK983153 BQG983151:BQG983153 CAC983151:CAC983153 CJY983151:CJY983153 CTU983151:CTU983153 DDQ983151:DDQ983153 DNM983151:DNM983153 DXI983151:DXI983153 EHE983151:EHE983153 ERA983151:ERA983153 FAW983151:FAW983153 FKS983151:FKS983153 FUO983151:FUO983153 GEK983151:GEK983153 GOG983151:GOG983153 GYC983151:GYC983153 HHY983151:HHY983153 HRU983151:HRU983153 IBQ983151:IBQ983153 ILM983151:ILM983153 IVI983151:IVI983153 JFE983151:JFE983153 JPA983151:JPA983153 JYW983151:JYW983153 KIS983151:KIS983153 KSO983151:KSO983153 LCK983151:LCK983153 LMG983151:LMG983153 LWC983151:LWC983153 MFY983151:MFY983153 MPU983151:MPU983153 MZQ983151:MZQ983153 NJM983151:NJM983153 NTI983151:NTI983153 ODE983151:ODE983153 ONA983151:ONA983153 OWW983151:OWW983153 PGS983151:PGS983153 PQO983151:PQO983153 QAK983151:QAK983153 QKG983151:QKG983153 QUC983151:QUC983153 RDY983151:RDY983153 RNU983151:RNU983153 RXQ983151:RXQ983153 SHM983151:SHM983153 SRI983151:SRI983153 TBE983151:TBE983153 TLA983151:TLA983153 TUW983151:TUW983153 UES983151:UES983153 UOO983151:UOO983153 UYK983151:UYK983153 VIG983151:VIG983153 VSC983151:VSC983153 WBY983151:WBY983153 WLU983151:WLU983153 WVQ983151:WVQ983153" xr:uid="{00000000-0002-0000-1600-000006000000}">
      <formula1>"Yes, No, Don't know, Not applicable"</formula1>
    </dataValidation>
    <dataValidation type="list" allowBlank="1" showInputMessage="1" showErrorMessage="1" error="Please select from the dropdown list" prompt="Please select from the dropdown list" sqref="E111:E113 JA111:JA113 SW111:SW113 ACS111:ACS113 AMO111:AMO113 AWK111:AWK113 BGG111:BGG113 BQC111:BQC113 BZY111:BZY113 CJU111:CJU113 CTQ111:CTQ113 DDM111:DDM113 DNI111:DNI113 DXE111:DXE113 EHA111:EHA113 EQW111:EQW113 FAS111:FAS113 FKO111:FKO113 FUK111:FUK113 GEG111:GEG113 GOC111:GOC113 GXY111:GXY113 HHU111:HHU113 HRQ111:HRQ113 IBM111:IBM113 ILI111:ILI113 IVE111:IVE113 JFA111:JFA113 JOW111:JOW113 JYS111:JYS113 KIO111:KIO113 KSK111:KSK113 LCG111:LCG113 LMC111:LMC113 LVY111:LVY113 MFU111:MFU113 MPQ111:MPQ113 MZM111:MZM113 NJI111:NJI113 NTE111:NTE113 ODA111:ODA113 OMW111:OMW113 OWS111:OWS113 PGO111:PGO113 PQK111:PQK113 QAG111:QAG113 QKC111:QKC113 QTY111:QTY113 RDU111:RDU113 RNQ111:RNQ113 RXM111:RXM113 SHI111:SHI113 SRE111:SRE113 TBA111:TBA113 TKW111:TKW113 TUS111:TUS113 UEO111:UEO113 UOK111:UOK113 UYG111:UYG113 VIC111:VIC113 VRY111:VRY113 WBU111:WBU113 WLQ111:WLQ113 WVM111:WVM113 E65647:E65649 JA65647:JA65649 SW65647:SW65649 ACS65647:ACS65649 AMO65647:AMO65649 AWK65647:AWK65649 BGG65647:BGG65649 BQC65647:BQC65649 BZY65647:BZY65649 CJU65647:CJU65649 CTQ65647:CTQ65649 DDM65647:DDM65649 DNI65647:DNI65649 DXE65647:DXE65649 EHA65647:EHA65649 EQW65647:EQW65649 FAS65647:FAS65649 FKO65647:FKO65649 FUK65647:FUK65649 GEG65647:GEG65649 GOC65647:GOC65649 GXY65647:GXY65649 HHU65647:HHU65649 HRQ65647:HRQ65649 IBM65647:IBM65649 ILI65647:ILI65649 IVE65647:IVE65649 JFA65647:JFA65649 JOW65647:JOW65649 JYS65647:JYS65649 KIO65647:KIO65649 KSK65647:KSK65649 LCG65647:LCG65649 LMC65647:LMC65649 LVY65647:LVY65649 MFU65647:MFU65649 MPQ65647:MPQ65649 MZM65647:MZM65649 NJI65647:NJI65649 NTE65647:NTE65649 ODA65647:ODA65649 OMW65647:OMW65649 OWS65647:OWS65649 PGO65647:PGO65649 PQK65647:PQK65649 QAG65647:QAG65649 QKC65647:QKC65649 QTY65647:QTY65649 RDU65647:RDU65649 RNQ65647:RNQ65649 RXM65647:RXM65649 SHI65647:SHI65649 SRE65647:SRE65649 TBA65647:TBA65649 TKW65647:TKW65649 TUS65647:TUS65649 UEO65647:UEO65649 UOK65647:UOK65649 UYG65647:UYG65649 VIC65647:VIC65649 VRY65647:VRY65649 WBU65647:WBU65649 WLQ65647:WLQ65649 WVM65647:WVM65649 E131183:E131185 JA131183:JA131185 SW131183:SW131185 ACS131183:ACS131185 AMO131183:AMO131185 AWK131183:AWK131185 BGG131183:BGG131185 BQC131183:BQC131185 BZY131183:BZY131185 CJU131183:CJU131185 CTQ131183:CTQ131185 DDM131183:DDM131185 DNI131183:DNI131185 DXE131183:DXE131185 EHA131183:EHA131185 EQW131183:EQW131185 FAS131183:FAS131185 FKO131183:FKO131185 FUK131183:FUK131185 GEG131183:GEG131185 GOC131183:GOC131185 GXY131183:GXY131185 HHU131183:HHU131185 HRQ131183:HRQ131185 IBM131183:IBM131185 ILI131183:ILI131185 IVE131183:IVE131185 JFA131183:JFA131185 JOW131183:JOW131185 JYS131183:JYS131185 KIO131183:KIO131185 KSK131183:KSK131185 LCG131183:LCG131185 LMC131183:LMC131185 LVY131183:LVY131185 MFU131183:MFU131185 MPQ131183:MPQ131185 MZM131183:MZM131185 NJI131183:NJI131185 NTE131183:NTE131185 ODA131183:ODA131185 OMW131183:OMW131185 OWS131183:OWS131185 PGO131183:PGO131185 PQK131183:PQK131185 QAG131183:QAG131185 QKC131183:QKC131185 QTY131183:QTY131185 RDU131183:RDU131185 RNQ131183:RNQ131185 RXM131183:RXM131185 SHI131183:SHI131185 SRE131183:SRE131185 TBA131183:TBA131185 TKW131183:TKW131185 TUS131183:TUS131185 UEO131183:UEO131185 UOK131183:UOK131185 UYG131183:UYG131185 VIC131183:VIC131185 VRY131183:VRY131185 WBU131183:WBU131185 WLQ131183:WLQ131185 WVM131183:WVM131185 E196719:E196721 JA196719:JA196721 SW196719:SW196721 ACS196719:ACS196721 AMO196719:AMO196721 AWK196719:AWK196721 BGG196719:BGG196721 BQC196719:BQC196721 BZY196719:BZY196721 CJU196719:CJU196721 CTQ196719:CTQ196721 DDM196719:DDM196721 DNI196719:DNI196721 DXE196719:DXE196721 EHA196719:EHA196721 EQW196719:EQW196721 FAS196719:FAS196721 FKO196719:FKO196721 FUK196719:FUK196721 GEG196719:GEG196721 GOC196719:GOC196721 GXY196719:GXY196721 HHU196719:HHU196721 HRQ196719:HRQ196721 IBM196719:IBM196721 ILI196719:ILI196721 IVE196719:IVE196721 JFA196719:JFA196721 JOW196719:JOW196721 JYS196719:JYS196721 KIO196719:KIO196721 KSK196719:KSK196721 LCG196719:LCG196721 LMC196719:LMC196721 LVY196719:LVY196721 MFU196719:MFU196721 MPQ196719:MPQ196721 MZM196719:MZM196721 NJI196719:NJI196721 NTE196719:NTE196721 ODA196719:ODA196721 OMW196719:OMW196721 OWS196719:OWS196721 PGO196719:PGO196721 PQK196719:PQK196721 QAG196719:QAG196721 QKC196719:QKC196721 QTY196719:QTY196721 RDU196719:RDU196721 RNQ196719:RNQ196721 RXM196719:RXM196721 SHI196719:SHI196721 SRE196719:SRE196721 TBA196719:TBA196721 TKW196719:TKW196721 TUS196719:TUS196721 UEO196719:UEO196721 UOK196719:UOK196721 UYG196719:UYG196721 VIC196719:VIC196721 VRY196719:VRY196721 WBU196719:WBU196721 WLQ196719:WLQ196721 WVM196719:WVM196721 E262255:E262257 JA262255:JA262257 SW262255:SW262257 ACS262255:ACS262257 AMO262255:AMO262257 AWK262255:AWK262257 BGG262255:BGG262257 BQC262255:BQC262257 BZY262255:BZY262257 CJU262255:CJU262257 CTQ262255:CTQ262257 DDM262255:DDM262257 DNI262255:DNI262257 DXE262255:DXE262257 EHA262255:EHA262257 EQW262255:EQW262257 FAS262255:FAS262257 FKO262255:FKO262257 FUK262255:FUK262257 GEG262255:GEG262257 GOC262255:GOC262257 GXY262255:GXY262257 HHU262255:HHU262257 HRQ262255:HRQ262257 IBM262255:IBM262257 ILI262255:ILI262257 IVE262255:IVE262257 JFA262255:JFA262257 JOW262255:JOW262257 JYS262255:JYS262257 KIO262255:KIO262257 KSK262255:KSK262257 LCG262255:LCG262257 LMC262255:LMC262257 LVY262255:LVY262257 MFU262255:MFU262257 MPQ262255:MPQ262257 MZM262255:MZM262257 NJI262255:NJI262257 NTE262255:NTE262257 ODA262255:ODA262257 OMW262255:OMW262257 OWS262255:OWS262257 PGO262255:PGO262257 PQK262255:PQK262257 QAG262255:QAG262257 QKC262255:QKC262257 QTY262255:QTY262257 RDU262255:RDU262257 RNQ262255:RNQ262257 RXM262255:RXM262257 SHI262255:SHI262257 SRE262255:SRE262257 TBA262255:TBA262257 TKW262255:TKW262257 TUS262255:TUS262257 UEO262255:UEO262257 UOK262255:UOK262257 UYG262255:UYG262257 VIC262255:VIC262257 VRY262255:VRY262257 WBU262255:WBU262257 WLQ262255:WLQ262257 WVM262255:WVM262257 E327791:E327793 JA327791:JA327793 SW327791:SW327793 ACS327791:ACS327793 AMO327791:AMO327793 AWK327791:AWK327793 BGG327791:BGG327793 BQC327791:BQC327793 BZY327791:BZY327793 CJU327791:CJU327793 CTQ327791:CTQ327793 DDM327791:DDM327793 DNI327791:DNI327793 DXE327791:DXE327793 EHA327791:EHA327793 EQW327791:EQW327793 FAS327791:FAS327793 FKO327791:FKO327793 FUK327791:FUK327793 GEG327791:GEG327793 GOC327791:GOC327793 GXY327791:GXY327793 HHU327791:HHU327793 HRQ327791:HRQ327793 IBM327791:IBM327793 ILI327791:ILI327793 IVE327791:IVE327793 JFA327791:JFA327793 JOW327791:JOW327793 JYS327791:JYS327793 KIO327791:KIO327793 KSK327791:KSK327793 LCG327791:LCG327793 LMC327791:LMC327793 LVY327791:LVY327793 MFU327791:MFU327793 MPQ327791:MPQ327793 MZM327791:MZM327793 NJI327791:NJI327793 NTE327791:NTE327793 ODA327791:ODA327793 OMW327791:OMW327793 OWS327791:OWS327793 PGO327791:PGO327793 PQK327791:PQK327793 QAG327791:QAG327793 QKC327791:QKC327793 QTY327791:QTY327793 RDU327791:RDU327793 RNQ327791:RNQ327793 RXM327791:RXM327793 SHI327791:SHI327793 SRE327791:SRE327793 TBA327791:TBA327793 TKW327791:TKW327793 TUS327791:TUS327793 UEO327791:UEO327793 UOK327791:UOK327793 UYG327791:UYG327793 VIC327791:VIC327793 VRY327791:VRY327793 WBU327791:WBU327793 WLQ327791:WLQ327793 WVM327791:WVM327793 E393327:E393329 JA393327:JA393329 SW393327:SW393329 ACS393327:ACS393329 AMO393327:AMO393329 AWK393327:AWK393329 BGG393327:BGG393329 BQC393327:BQC393329 BZY393327:BZY393329 CJU393327:CJU393329 CTQ393327:CTQ393329 DDM393327:DDM393329 DNI393327:DNI393329 DXE393327:DXE393329 EHA393327:EHA393329 EQW393327:EQW393329 FAS393327:FAS393329 FKO393327:FKO393329 FUK393327:FUK393329 GEG393327:GEG393329 GOC393327:GOC393329 GXY393327:GXY393329 HHU393327:HHU393329 HRQ393327:HRQ393329 IBM393327:IBM393329 ILI393327:ILI393329 IVE393327:IVE393329 JFA393327:JFA393329 JOW393327:JOW393329 JYS393327:JYS393329 KIO393327:KIO393329 KSK393327:KSK393329 LCG393327:LCG393329 LMC393327:LMC393329 LVY393327:LVY393329 MFU393327:MFU393329 MPQ393327:MPQ393329 MZM393327:MZM393329 NJI393327:NJI393329 NTE393327:NTE393329 ODA393327:ODA393329 OMW393327:OMW393329 OWS393327:OWS393329 PGO393327:PGO393329 PQK393327:PQK393329 QAG393327:QAG393329 QKC393327:QKC393329 QTY393327:QTY393329 RDU393327:RDU393329 RNQ393327:RNQ393329 RXM393327:RXM393329 SHI393327:SHI393329 SRE393327:SRE393329 TBA393327:TBA393329 TKW393327:TKW393329 TUS393327:TUS393329 UEO393327:UEO393329 UOK393327:UOK393329 UYG393327:UYG393329 VIC393327:VIC393329 VRY393327:VRY393329 WBU393327:WBU393329 WLQ393327:WLQ393329 WVM393327:WVM393329 E458863:E458865 JA458863:JA458865 SW458863:SW458865 ACS458863:ACS458865 AMO458863:AMO458865 AWK458863:AWK458865 BGG458863:BGG458865 BQC458863:BQC458865 BZY458863:BZY458865 CJU458863:CJU458865 CTQ458863:CTQ458865 DDM458863:DDM458865 DNI458863:DNI458865 DXE458863:DXE458865 EHA458863:EHA458865 EQW458863:EQW458865 FAS458863:FAS458865 FKO458863:FKO458865 FUK458863:FUK458865 GEG458863:GEG458865 GOC458863:GOC458865 GXY458863:GXY458865 HHU458863:HHU458865 HRQ458863:HRQ458865 IBM458863:IBM458865 ILI458863:ILI458865 IVE458863:IVE458865 JFA458863:JFA458865 JOW458863:JOW458865 JYS458863:JYS458865 KIO458863:KIO458865 KSK458863:KSK458865 LCG458863:LCG458865 LMC458863:LMC458865 LVY458863:LVY458865 MFU458863:MFU458865 MPQ458863:MPQ458865 MZM458863:MZM458865 NJI458863:NJI458865 NTE458863:NTE458865 ODA458863:ODA458865 OMW458863:OMW458865 OWS458863:OWS458865 PGO458863:PGO458865 PQK458863:PQK458865 QAG458863:QAG458865 QKC458863:QKC458865 QTY458863:QTY458865 RDU458863:RDU458865 RNQ458863:RNQ458865 RXM458863:RXM458865 SHI458863:SHI458865 SRE458863:SRE458865 TBA458863:TBA458865 TKW458863:TKW458865 TUS458863:TUS458865 UEO458863:UEO458865 UOK458863:UOK458865 UYG458863:UYG458865 VIC458863:VIC458865 VRY458863:VRY458865 WBU458863:WBU458865 WLQ458863:WLQ458865 WVM458863:WVM458865 E524399:E524401 JA524399:JA524401 SW524399:SW524401 ACS524399:ACS524401 AMO524399:AMO524401 AWK524399:AWK524401 BGG524399:BGG524401 BQC524399:BQC524401 BZY524399:BZY524401 CJU524399:CJU524401 CTQ524399:CTQ524401 DDM524399:DDM524401 DNI524399:DNI524401 DXE524399:DXE524401 EHA524399:EHA524401 EQW524399:EQW524401 FAS524399:FAS524401 FKO524399:FKO524401 FUK524399:FUK524401 GEG524399:GEG524401 GOC524399:GOC524401 GXY524399:GXY524401 HHU524399:HHU524401 HRQ524399:HRQ524401 IBM524399:IBM524401 ILI524399:ILI524401 IVE524399:IVE524401 JFA524399:JFA524401 JOW524399:JOW524401 JYS524399:JYS524401 KIO524399:KIO524401 KSK524399:KSK524401 LCG524399:LCG524401 LMC524399:LMC524401 LVY524399:LVY524401 MFU524399:MFU524401 MPQ524399:MPQ524401 MZM524399:MZM524401 NJI524399:NJI524401 NTE524399:NTE524401 ODA524399:ODA524401 OMW524399:OMW524401 OWS524399:OWS524401 PGO524399:PGO524401 PQK524399:PQK524401 QAG524399:QAG524401 QKC524399:QKC524401 QTY524399:QTY524401 RDU524399:RDU524401 RNQ524399:RNQ524401 RXM524399:RXM524401 SHI524399:SHI524401 SRE524399:SRE524401 TBA524399:TBA524401 TKW524399:TKW524401 TUS524399:TUS524401 UEO524399:UEO524401 UOK524399:UOK524401 UYG524399:UYG524401 VIC524399:VIC524401 VRY524399:VRY524401 WBU524399:WBU524401 WLQ524399:WLQ524401 WVM524399:WVM524401 E589935:E589937 JA589935:JA589937 SW589935:SW589937 ACS589935:ACS589937 AMO589935:AMO589937 AWK589935:AWK589937 BGG589935:BGG589937 BQC589935:BQC589937 BZY589935:BZY589937 CJU589935:CJU589937 CTQ589935:CTQ589937 DDM589935:DDM589937 DNI589935:DNI589937 DXE589935:DXE589937 EHA589935:EHA589937 EQW589935:EQW589937 FAS589935:FAS589937 FKO589935:FKO589937 FUK589935:FUK589937 GEG589935:GEG589937 GOC589935:GOC589937 GXY589935:GXY589937 HHU589935:HHU589937 HRQ589935:HRQ589937 IBM589935:IBM589937 ILI589935:ILI589937 IVE589935:IVE589937 JFA589935:JFA589937 JOW589935:JOW589937 JYS589935:JYS589937 KIO589935:KIO589937 KSK589935:KSK589937 LCG589935:LCG589937 LMC589935:LMC589937 LVY589935:LVY589937 MFU589935:MFU589937 MPQ589935:MPQ589937 MZM589935:MZM589937 NJI589935:NJI589937 NTE589935:NTE589937 ODA589935:ODA589937 OMW589935:OMW589937 OWS589935:OWS589937 PGO589935:PGO589937 PQK589935:PQK589937 QAG589935:QAG589937 QKC589935:QKC589937 QTY589935:QTY589937 RDU589935:RDU589937 RNQ589935:RNQ589937 RXM589935:RXM589937 SHI589935:SHI589937 SRE589935:SRE589937 TBA589935:TBA589937 TKW589935:TKW589937 TUS589935:TUS589937 UEO589935:UEO589937 UOK589935:UOK589937 UYG589935:UYG589937 VIC589935:VIC589937 VRY589935:VRY589937 WBU589935:WBU589937 WLQ589935:WLQ589937 WVM589935:WVM589937 E655471:E655473 JA655471:JA655473 SW655471:SW655473 ACS655471:ACS655473 AMO655471:AMO655473 AWK655471:AWK655473 BGG655471:BGG655473 BQC655471:BQC655473 BZY655471:BZY655473 CJU655471:CJU655473 CTQ655471:CTQ655473 DDM655471:DDM655473 DNI655471:DNI655473 DXE655471:DXE655473 EHA655471:EHA655473 EQW655471:EQW655473 FAS655471:FAS655473 FKO655471:FKO655473 FUK655471:FUK655473 GEG655471:GEG655473 GOC655471:GOC655473 GXY655471:GXY655473 HHU655471:HHU655473 HRQ655471:HRQ655473 IBM655471:IBM655473 ILI655471:ILI655473 IVE655471:IVE655473 JFA655471:JFA655473 JOW655471:JOW655473 JYS655471:JYS655473 KIO655471:KIO655473 KSK655471:KSK655473 LCG655471:LCG655473 LMC655471:LMC655473 LVY655471:LVY655473 MFU655471:MFU655473 MPQ655471:MPQ655473 MZM655471:MZM655473 NJI655471:NJI655473 NTE655471:NTE655473 ODA655471:ODA655473 OMW655471:OMW655473 OWS655471:OWS655473 PGO655471:PGO655473 PQK655471:PQK655473 QAG655471:QAG655473 QKC655471:QKC655473 QTY655471:QTY655473 RDU655471:RDU655473 RNQ655471:RNQ655473 RXM655471:RXM655473 SHI655471:SHI655473 SRE655471:SRE655473 TBA655471:TBA655473 TKW655471:TKW655473 TUS655471:TUS655473 UEO655471:UEO655473 UOK655471:UOK655473 UYG655471:UYG655473 VIC655471:VIC655473 VRY655471:VRY655473 WBU655471:WBU655473 WLQ655471:WLQ655473 WVM655471:WVM655473 E721007:E721009 JA721007:JA721009 SW721007:SW721009 ACS721007:ACS721009 AMO721007:AMO721009 AWK721007:AWK721009 BGG721007:BGG721009 BQC721007:BQC721009 BZY721007:BZY721009 CJU721007:CJU721009 CTQ721007:CTQ721009 DDM721007:DDM721009 DNI721007:DNI721009 DXE721007:DXE721009 EHA721007:EHA721009 EQW721007:EQW721009 FAS721007:FAS721009 FKO721007:FKO721009 FUK721007:FUK721009 GEG721007:GEG721009 GOC721007:GOC721009 GXY721007:GXY721009 HHU721007:HHU721009 HRQ721007:HRQ721009 IBM721007:IBM721009 ILI721007:ILI721009 IVE721007:IVE721009 JFA721007:JFA721009 JOW721007:JOW721009 JYS721007:JYS721009 KIO721007:KIO721009 KSK721007:KSK721009 LCG721007:LCG721009 LMC721007:LMC721009 LVY721007:LVY721009 MFU721007:MFU721009 MPQ721007:MPQ721009 MZM721007:MZM721009 NJI721007:NJI721009 NTE721007:NTE721009 ODA721007:ODA721009 OMW721007:OMW721009 OWS721007:OWS721009 PGO721007:PGO721009 PQK721007:PQK721009 QAG721007:QAG721009 QKC721007:QKC721009 QTY721007:QTY721009 RDU721007:RDU721009 RNQ721007:RNQ721009 RXM721007:RXM721009 SHI721007:SHI721009 SRE721007:SRE721009 TBA721007:TBA721009 TKW721007:TKW721009 TUS721007:TUS721009 UEO721007:UEO721009 UOK721007:UOK721009 UYG721007:UYG721009 VIC721007:VIC721009 VRY721007:VRY721009 WBU721007:WBU721009 WLQ721007:WLQ721009 WVM721007:WVM721009 E786543:E786545 JA786543:JA786545 SW786543:SW786545 ACS786543:ACS786545 AMO786543:AMO786545 AWK786543:AWK786545 BGG786543:BGG786545 BQC786543:BQC786545 BZY786543:BZY786545 CJU786543:CJU786545 CTQ786543:CTQ786545 DDM786543:DDM786545 DNI786543:DNI786545 DXE786543:DXE786545 EHA786543:EHA786545 EQW786543:EQW786545 FAS786543:FAS786545 FKO786543:FKO786545 FUK786543:FUK786545 GEG786543:GEG786545 GOC786543:GOC786545 GXY786543:GXY786545 HHU786543:HHU786545 HRQ786543:HRQ786545 IBM786543:IBM786545 ILI786543:ILI786545 IVE786543:IVE786545 JFA786543:JFA786545 JOW786543:JOW786545 JYS786543:JYS786545 KIO786543:KIO786545 KSK786543:KSK786545 LCG786543:LCG786545 LMC786543:LMC786545 LVY786543:LVY786545 MFU786543:MFU786545 MPQ786543:MPQ786545 MZM786543:MZM786545 NJI786543:NJI786545 NTE786543:NTE786545 ODA786543:ODA786545 OMW786543:OMW786545 OWS786543:OWS786545 PGO786543:PGO786545 PQK786543:PQK786545 QAG786543:QAG786545 QKC786543:QKC786545 QTY786543:QTY786545 RDU786543:RDU786545 RNQ786543:RNQ786545 RXM786543:RXM786545 SHI786543:SHI786545 SRE786543:SRE786545 TBA786543:TBA786545 TKW786543:TKW786545 TUS786543:TUS786545 UEO786543:UEO786545 UOK786543:UOK786545 UYG786543:UYG786545 VIC786543:VIC786545 VRY786543:VRY786545 WBU786543:WBU786545 WLQ786543:WLQ786545 WVM786543:WVM786545 E852079:E852081 JA852079:JA852081 SW852079:SW852081 ACS852079:ACS852081 AMO852079:AMO852081 AWK852079:AWK852081 BGG852079:BGG852081 BQC852079:BQC852081 BZY852079:BZY852081 CJU852079:CJU852081 CTQ852079:CTQ852081 DDM852079:DDM852081 DNI852079:DNI852081 DXE852079:DXE852081 EHA852079:EHA852081 EQW852079:EQW852081 FAS852079:FAS852081 FKO852079:FKO852081 FUK852079:FUK852081 GEG852079:GEG852081 GOC852079:GOC852081 GXY852079:GXY852081 HHU852079:HHU852081 HRQ852079:HRQ852081 IBM852079:IBM852081 ILI852079:ILI852081 IVE852079:IVE852081 JFA852079:JFA852081 JOW852079:JOW852081 JYS852079:JYS852081 KIO852079:KIO852081 KSK852079:KSK852081 LCG852079:LCG852081 LMC852079:LMC852081 LVY852079:LVY852081 MFU852079:MFU852081 MPQ852079:MPQ852081 MZM852079:MZM852081 NJI852079:NJI852081 NTE852079:NTE852081 ODA852079:ODA852081 OMW852079:OMW852081 OWS852079:OWS852081 PGO852079:PGO852081 PQK852079:PQK852081 QAG852079:QAG852081 QKC852079:QKC852081 QTY852079:QTY852081 RDU852079:RDU852081 RNQ852079:RNQ852081 RXM852079:RXM852081 SHI852079:SHI852081 SRE852079:SRE852081 TBA852079:TBA852081 TKW852079:TKW852081 TUS852079:TUS852081 UEO852079:UEO852081 UOK852079:UOK852081 UYG852079:UYG852081 VIC852079:VIC852081 VRY852079:VRY852081 WBU852079:WBU852081 WLQ852079:WLQ852081 WVM852079:WVM852081 E917615:E917617 JA917615:JA917617 SW917615:SW917617 ACS917615:ACS917617 AMO917615:AMO917617 AWK917615:AWK917617 BGG917615:BGG917617 BQC917615:BQC917617 BZY917615:BZY917617 CJU917615:CJU917617 CTQ917615:CTQ917617 DDM917615:DDM917617 DNI917615:DNI917617 DXE917615:DXE917617 EHA917615:EHA917617 EQW917615:EQW917617 FAS917615:FAS917617 FKO917615:FKO917617 FUK917615:FUK917617 GEG917615:GEG917617 GOC917615:GOC917617 GXY917615:GXY917617 HHU917615:HHU917617 HRQ917615:HRQ917617 IBM917615:IBM917617 ILI917615:ILI917617 IVE917615:IVE917617 JFA917615:JFA917617 JOW917615:JOW917617 JYS917615:JYS917617 KIO917615:KIO917617 KSK917615:KSK917617 LCG917615:LCG917617 LMC917615:LMC917617 LVY917615:LVY917617 MFU917615:MFU917617 MPQ917615:MPQ917617 MZM917615:MZM917617 NJI917615:NJI917617 NTE917615:NTE917617 ODA917615:ODA917617 OMW917615:OMW917617 OWS917615:OWS917617 PGO917615:PGO917617 PQK917615:PQK917617 QAG917615:QAG917617 QKC917615:QKC917617 QTY917615:QTY917617 RDU917615:RDU917617 RNQ917615:RNQ917617 RXM917615:RXM917617 SHI917615:SHI917617 SRE917615:SRE917617 TBA917615:TBA917617 TKW917615:TKW917617 TUS917615:TUS917617 UEO917615:UEO917617 UOK917615:UOK917617 UYG917615:UYG917617 VIC917615:VIC917617 VRY917615:VRY917617 WBU917615:WBU917617 WLQ917615:WLQ917617 WVM917615:WVM917617 E983151:E983153 JA983151:JA983153 SW983151:SW983153 ACS983151:ACS983153 AMO983151:AMO983153 AWK983151:AWK983153 BGG983151:BGG983153 BQC983151:BQC983153 BZY983151:BZY983153 CJU983151:CJU983153 CTQ983151:CTQ983153 DDM983151:DDM983153 DNI983151:DNI983153 DXE983151:DXE983153 EHA983151:EHA983153 EQW983151:EQW983153 FAS983151:FAS983153 FKO983151:FKO983153 FUK983151:FUK983153 GEG983151:GEG983153 GOC983151:GOC983153 GXY983151:GXY983153 HHU983151:HHU983153 HRQ983151:HRQ983153 IBM983151:IBM983153 ILI983151:ILI983153 IVE983151:IVE983153 JFA983151:JFA983153 JOW983151:JOW983153 JYS983151:JYS983153 KIO983151:KIO983153 KSK983151:KSK983153 LCG983151:LCG983153 LMC983151:LMC983153 LVY983151:LVY983153 MFU983151:MFU983153 MPQ983151:MPQ983153 MZM983151:MZM983153 NJI983151:NJI983153 NTE983151:NTE983153 ODA983151:ODA983153 OMW983151:OMW983153 OWS983151:OWS983153 PGO983151:PGO983153 PQK983151:PQK983153 QAG983151:QAG983153 QKC983151:QKC983153 QTY983151:QTY983153 RDU983151:RDU983153 RNQ983151:RNQ983153 RXM983151:RXM983153 SHI983151:SHI983153 SRE983151:SRE983153 TBA983151:TBA983153 TKW983151:TKW983153 TUS983151:TUS983153 UEO983151:UEO983153 UOK983151:UOK983153 UYG983151:UYG983153 VIC983151:VIC983153 VRY983151:VRY983153 WBU983151:WBU983153 WLQ983151:WLQ983153 WVM983151:WVM983153 G66:I66 JC66:JE66 SY66:TA66 ACU66:ACW66 AMQ66:AMS66 AWM66:AWO66 BGI66:BGK66 BQE66:BQG66 CAA66:CAC66 CJW66:CJY66 CTS66:CTU66 DDO66:DDQ66 DNK66:DNM66 DXG66:DXI66 EHC66:EHE66 EQY66:ERA66 FAU66:FAW66 FKQ66:FKS66 FUM66:FUO66 GEI66:GEK66 GOE66:GOG66 GYA66:GYC66 HHW66:HHY66 HRS66:HRU66 IBO66:IBQ66 ILK66:ILM66 IVG66:IVI66 JFC66:JFE66 JOY66:JPA66 JYU66:JYW66 KIQ66:KIS66 KSM66:KSO66 LCI66:LCK66 LME66:LMG66 LWA66:LWC66 MFW66:MFY66 MPS66:MPU66 MZO66:MZQ66 NJK66:NJM66 NTG66:NTI66 ODC66:ODE66 OMY66:ONA66 OWU66:OWW66 PGQ66:PGS66 PQM66:PQO66 QAI66:QAK66 QKE66:QKG66 QUA66:QUC66 RDW66:RDY66 RNS66:RNU66 RXO66:RXQ66 SHK66:SHM66 SRG66:SRI66 TBC66:TBE66 TKY66:TLA66 TUU66:TUW66 UEQ66:UES66 UOM66:UOO66 UYI66:UYK66 VIE66:VIG66 VSA66:VSC66 WBW66:WBY66 WLS66:WLU66 WVO66:WVQ66 G65602:I65602 JC65602:JE65602 SY65602:TA65602 ACU65602:ACW65602 AMQ65602:AMS65602 AWM65602:AWO65602 BGI65602:BGK65602 BQE65602:BQG65602 CAA65602:CAC65602 CJW65602:CJY65602 CTS65602:CTU65602 DDO65602:DDQ65602 DNK65602:DNM65602 DXG65602:DXI65602 EHC65602:EHE65602 EQY65602:ERA65602 FAU65602:FAW65602 FKQ65602:FKS65602 FUM65602:FUO65602 GEI65602:GEK65602 GOE65602:GOG65602 GYA65602:GYC65602 HHW65602:HHY65602 HRS65602:HRU65602 IBO65602:IBQ65602 ILK65602:ILM65602 IVG65602:IVI65602 JFC65602:JFE65602 JOY65602:JPA65602 JYU65602:JYW65602 KIQ65602:KIS65602 KSM65602:KSO65602 LCI65602:LCK65602 LME65602:LMG65602 LWA65602:LWC65602 MFW65602:MFY65602 MPS65602:MPU65602 MZO65602:MZQ65602 NJK65602:NJM65602 NTG65602:NTI65602 ODC65602:ODE65602 OMY65602:ONA65602 OWU65602:OWW65602 PGQ65602:PGS65602 PQM65602:PQO65602 QAI65602:QAK65602 QKE65602:QKG65602 QUA65602:QUC65602 RDW65602:RDY65602 RNS65602:RNU65602 RXO65602:RXQ65602 SHK65602:SHM65602 SRG65602:SRI65602 TBC65602:TBE65602 TKY65602:TLA65602 TUU65602:TUW65602 UEQ65602:UES65602 UOM65602:UOO65602 UYI65602:UYK65602 VIE65602:VIG65602 VSA65602:VSC65602 WBW65602:WBY65602 WLS65602:WLU65602 WVO65602:WVQ65602 G131138:I131138 JC131138:JE131138 SY131138:TA131138 ACU131138:ACW131138 AMQ131138:AMS131138 AWM131138:AWO131138 BGI131138:BGK131138 BQE131138:BQG131138 CAA131138:CAC131138 CJW131138:CJY131138 CTS131138:CTU131138 DDO131138:DDQ131138 DNK131138:DNM131138 DXG131138:DXI131138 EHC131138:EHE131138 EQY131138:ERA131138 FAU131138:FAW131138 FKQ131138:FKS131138 FUM131138:FUO131138 GEI131138:GEK131138 GOE131138:GOG131138 GYA131138:GYC131138 HHW131138:HHY131138 HRS131138:HRU131138 IBO131138:IBQ131138 ILK131138:ILM131138 IVG131138:IVI131138 JFC131138:JFE131138 JOY131138:JPA131138 JYU131138:JYW131138 KIQ131138:KIS131138 KSM131138:KSO131138 LCI131138:LCK131138 LME131138:LMG131138 LWA131138:LWC131138 MFW131138:MFY131138 MPS131138:MPU131138 MZO131138:MZQ131138 NJK131138:NJM131138 NTG131138:NTI131138 ODC131138:ODE131138 OMY131138:ONA131138 OWU131138:OWW131138 PGQ131138:PGS131138 PQM131138:PQO131138 QAI131138:QAK131138 QKE131138:QKG131138 QUA131138:QUC131138 RDW131138:RDY131138 RNS131138:RNU131138 RXO131138:RXQ131138 SHK131138:SHM131138 SRG131138:SRI131138 TBC131138:TBE131138 TKY131138:TLA131138 TUU131138:TUW131138 UEQ131138:UES131138 UOM131138:UOO131138 UYI131138:UYK131138 VIE131138:VIG131138 VSA131138:VSC131138 WBW131138:WBY131138 WLS131138:WLU131138 WVO131138:WVQ131138 G196674:I196674 JC196674:JE196674 SY196674:TA196674 ACU196674:ACW196674 AMQ196674:AMS196674 AWM196674:AWO196674 BGI196674:BGK196674 BQE196674:BQG196674 CAA196674:CAC196674 CJW196674:CJY196674 CTS196674:CTU196674 DDO196674:DDQ196674 DNK196674:DNM196674 DXG196674:DXI196674 EHC196674:EHE196674 EQY196674:ERA196674 FAU196674:FAW196674 FKQ196674:FKS196674 FUM196674:FUO196674 GEI196674:GEK196674 GOE196674:GOG196674 GYA196674:GYC196674 HHW196674:HHY196674 HRS196674:HRU196674 IBO196674:IBQ196674 ILK196674:ILM196674 IVG196674:IVI196674 JFC196674:JFE196674 JOY196674:JPA196674 JYU196674:JYW196674 KIQ196674:KIS196674 KSM196674:KSO196674 LCI196674:LCK196674 LME196674:LMG196674 LWA196674:LWC196674 MFW196674:MFY196674 MPS196674:MPU196674 MZO196674:MZQ196674 NJK196674:NJM196674 NTG196674:NTI196674 ODC196674:ODE196674 OMY196674:ONA196674 OWU196674:OWW196674 PGQ196674:PGS196674 PQM196674:PQO196674 QAI196674:QAK196674 QKE196674:QKG196674 QUA196674:QUC196674 RDW196674:RDY196674 RNS196674:RNU196674 RXO196674:RXQ196674 SHK196674:SHM196674 SRG196674:SRI196674 TBC196674:TBE196674 TKY196674:TLA196674 TUU196674:TUW196674 UEQ196674:UES196674 UOM196674:UOO196674 UYI196674:UYK196674 VIE196674:VIG196674 VSA196674:VSC196674 WBW196674:WBY196674 WLS196674:WLU196674 WVO196674:WVQ196674 G262210:I262210 JC262210:JE262210 SY262210:TA262210 ACU262210:ACW262210 AMQ262210:AMS262210 AWM262210:AWO262210 BGI262210:BGK262210 BQE262210:BQG262210 CAA262210:CAC262210 CJW262210:CJY262210 CTS262210:CTU262210 DDO262210:DDQ262210 DNK262210:DNM262210 DXG262210:DXI262210 EHC262210:EHE262210 EQY262210:ERA262210 FAU262210:FAW262210 FKQ262210:FKS262210 FUM262210:FUO262210 GEI262210:GEK262210 GOE262210:GOG262210 GYA262210:GYC262210 HHW262210:HHY262210 HRS262210:HRU262210 IBO262210:IBQ262210 ILK262210:ILM262210 IVG262210:IVI262210 JFC262210:JFE262210 JOY262210:JPA262210 JYU262210:JYW262210 KIQ262210:KIS262210 KSM262210:KSO262210 LCI262210:LCK262210 LME262210:LMG262210 LWA262210:LWC262210 MFW262210:MFY262210 MPS262210:MPU262210 MZO262210:MZQ262210 NJK262210:NJM262210 NTG262210:NTI262210 ODC262210:ODE262210 OMY262210:ONA262210 OWU262210:OWW262210 PGQ262210:PGS262210 PQM262210:PQO262210 QAI262210:QAK262210 QKE262210:QKG262210 QUA262210:QUC262210 RDW262210:RDY262210 RNS262210:RNU262210 RXO262210:RXQ262210 SHK262210:SHM262210 SRG262210:SRI262210 TBC262210:TBE262210 TKY262210:TLA262210 TUU262210:TUW262210 UEQ262210:UES262210 UOM262210:UOO262210 UYI262210:UYK262210 VIE262210:VIG262210 VSA262210:VSC262210 WBW262210:WBY262210 WLS262210:WLU262210 WVO262210:WVQ262210 G327746:I327746 JC327746:JE327746 SY327746:TA327746 ACU327746:ACW327746 AMQ327746:AMS327746 AWM327746:AWO327746 BGI327746:BGK327746 BQE327746:BQG327746 CAA327746:CAC327746 CJW327746:CJY327746 CTS327746:CTU327746 DDO327746:DDQ327746 DNK327746:DNM327746 DXG327746:DXI327746 EHC327746:EHE327746 EQY327746:ERA327746 FAU327746:FAW327746 FKQ327746:FKS327746 FUM327746:FUO327746 GEI327746:GEK327746 GOE327746:GOG327746 GYA327746:GYC327746 HHW327746:HHY327746 HRS327746:HRU327746 IBO327746:IBQ327746 ILK327746:ILM327746 IVG327746:IVI327746 JFC327746:JFE327746 JOY327746:JPA327746 JYU327746:JYW327746 KIQ327746:KIS327746 KSM327746:KSO327746 LCI327746:LCK327746 LME327746:LMG327746 LWA327746:LWC327746 MFW327746:MFY327746 MPS327746:MPU327746 MZO327746:MZQ327746 NJK327746:NJM327746 NTG327746:NTI327746 ODC327746:ODE327746 OMY327746:ONA327746 OWU327746:OWW327746 PGQ327746:PGS327746 PQM327746:PQO327746 QAI327746:QAK327746 QKE327746:QKG327746 QUA327746:QUC327746 RDW327746:RDY327746 RNS327746:RNU327746 RXO327746:RXQ327746 SHK327746:SHM327746 SRG327746:SRI327746 TBC327746:TBE327746 TKY327746:TLA327746 TUU327746:TUW327746 UEQ327746:UES327746 UOM327746:UOO327746 UYI327746:UYK327746 VIE327746:VIG327746 VSA327746:VSC327746 WBW327746:WBY327746 WLS327746:WLU327746 WVO327746:WVQ327746 G393282:I393282 JC393282:JE393282 SY393282:TA393282 ACU393282:ACW393282 AMQ393282:AMS393282 AWM393282:AWO393282 BGI393282:BGK393282 BQE393282:BQG393282 CAA393282:CAC393282 CJW393282:CJY393282 CTS393282:CTU393282 DDO393282:DDQ393282 DNK393282:DNM393282 DXG393282:DXI393282 EHC393282:EHE393282 EQY393282:ERA393282 FAU393282:FAW393282 FKQ393282:FKS393282 FUM393282:FUO393282 GEI393282:GEK393282 GOE393282:GOG393282 GYA393282:GYC393282 HHW393282:HHY393282 HRS393282:HRU393282 IBO393282:IBQ393282 ILK393282:ILM393282 IVG393282:IVI393282 JFC393282:JFE393282 JOY393282:JPA393282 JYU393282:JYW393282 KIQ393282:KIS393282 KSM393282:KSO393282 LCI393282:LCK393282 LME393282:LMG393282 LWA393282:LWC393282 MFW393282:MFY393282 MPS393282:MPU393282 MZO393282:MZQ393282 NJK393282:NJM393282 NTG393282:NTI393282 ODC393282:ODE393282 OMY393282:ONA393282 OWU393282:OWW393282 PGQ393282:PGS393282 PQM393282:PQO393282 QAI393282:QAK393282 QKE393282:QKG393282 QUA393282:QUC393282 RDW393282:RDY393282 RNS393282:RNU393282 RXO393282:RXQ393282 SHK393282:SHM393282 SRG393282:SRI393282 TBC393282:TBE393282 TKY393282:TLA393282 TUU393282:TUW393282 UEQ393282:UES393282 UOM393282:UOO393282 UYI393282:UYK393282 VIE393282:VIG393282 VSA393282:VSC393282 WBW393282:WBY393282 WLS393282:WLU393282 WVO393282:WVQ393282 G458818:I458818 JC458818:JE458818 SY458818:TA458818 ACU458818:ACW458818 AMQ458818:AMS458818 AWM458818:AWO458818 BGI458818:BGK458818 BQE458818:BQG458818 CAA458818:CAC458818 CJW458818:CJY458818 CTS458818:CTU458818 DDO458818:DDQ458818 DNK458818:DNM458818 DXG458818:DXI458818 EHC458818:EHE458818 EQY458818:ERA458818 FAU458818:FAW458818 FKQ458818:FKS458818 FUM458818:FUO458818 GEI458818:GEK458818 GOE458818:GOG458818 GYA458818:GYC458818 HHW458818:HHY458818 HRS458818:HRU458818 IBO458818:IBQ458818 ILK458818:ILM458818 IVG458818:IVI458818 JFC458818:JFE458818 JOY458818:JPA458818 JYU458818:JYW458818 KIQ458818:KIS458818 KSM458818:KSO458818 LCI458818:LCK458818 LME458818:LMG458818 LWA458818:LWC458818 MFW458818:MFY458818 MPS458818:MPU458818 MZO458818:MZQ458818 NJK458818:NJM458818 NTG458818:NTI458818 ODC458818:ODE458818 OMY458818:ONA458818 OWU458818:OWW458818 PGQ458818:PGS458818 PQM458818:PQO458818 QAI458818:QAK458818 QKE458818:QKG458818 QUA458818:QUC458818 RDW458818:RDY458818 RNS458818:RNU458818 RXO458818:RXQ458818 SHK458818:SHM458818 SRG458818:SRI458818 TBC458818:TBE458818 TKY458818:TLA458818 TUU458818:TUW458818 UEQ458818:UES458818 UOM458818:UOO458818 UYI458818:UYK458818 VIE458818:VIG458818 VSA458818:VSC458818 WBW458818:WBY458818 WLS458818:WLU458818 WVO458818:WVQ458818 G524354:I524354 JC524354:JE524354 SY524354:TA524354 ACU524354:ACW524354 AMQ524354:AMS524354 AWM524354:AWO524354 BGI524354:BGK524354 BQE524354:BQG524354 CAA524354:CAC524354 CJW524354:CJY524354 CTS524354:CTU524354 DDO524354:DDQ524354 DNK524354:DNM524354 DXG524354:DXI524354 EHC524354:EHE524354 EQY524354:ERA524354 FAU524354:FAW524354 FKQ524354:FKS524354 FUM524354:FUO524354 GEI524354:GEK524354 GOE524354:GOG524354 GYA524354:GYC524354 HHW524354:HHY524354 HRS524354:HRU524354 IBO524354:IBQ524354 ILK524354:ILM524354 IVG524354:IVI524354 JFC524354:JFE524354 JOY524354:JPA524354 JYU524354:JYW524354 KIQ524354:KIS524354 KSM524354:KSO524354 LCI524354:LCK524354 LME524354:LMG524354 LWA524354:LWC524354 MFW524354:MFY524354 MPS524354:MPU524354 MZO524354:MZQ524354 NJK524354:NJM524354 NTG524354:NTI524354 ODC524354:ODE524354 OMY524354:ONA524354 OWU524354:OWW524354 PGQ524354:PGS524354 PQM524354:PQO524354 QAI524354:QAK524354 QKE524354:QKG524354 QUA524354:QUC524354 RDW524354:RDY524354 RNS524354:RNU524354 RXO524354:RXQ524354 SHK524354:SHM524354 SRG524354:SRI524354 TBC524354:TBE524354 TKY524354:TLA524354 TUU524354:TUW524354 UEQ524354:UES524354 UOM524354:UOO524354 UYI524354:UYK524354 VIE524354:VIG524354 VSA524354:VSC524354 WBW524354:WBY524354 WLS524354:WLU524354 WVO524354:WVQ524354 G589890:I589890 JC589890:JE589890 SY589890:TA589890 ACU589890:ACW589890 AMQ589890:AMS589890 AWM589890:AWO589890 BGI589890:BGK589890 BQE589890:BQG589890 CAA589890:CAC589890 CJW589890:CJY589890 CTS589890:CTU589890 DDO589890:DDQ589890 DNK589890:DNM589890 DXG589890:DXI589890 EHC589890:EHE589890 EQY589890:ERA589890 FAU589890:FAW589890 FKQ589890:FKS589890 FUM589890:FUO589890 GEI589890:GEK589890 GOE589890:GOG589890 GYA589890:GYC589890 HHW589890:HHY589890 HRS589890:HRU589890 IBO589890:IBQ589890 ILK589890:ILM589890 IVG589890:IVI589890 JFC589890:JFE589890 JOY589890:JPA589890 JYU589890:JYW589890 KIQ589890:KIS589890 KSM589890:KSO589890 LCI589890:LCK589890 LME589890:LMG589890 LWA589890:LWC589890 MFW589890:MFY589890 MPS589890:MPU589890 MZO589890:MZQ589890 NJK589890:NJM589890 NTG589890:NTI589890 ODC589890:ODE589890 OMY589890:ONA589890 OWU589890:OWW589890 PGQ589890:PGS589890 PQM589890:PQO589890 QAI589890:QAK589890 QKE589890:QKG589890 QUA589890:QUC589890 RDW589890:RDY589890 RNS589890:RNU589890 RXO589890:RXQ589890 SHK589890:SHM589890 SRG589890:SRI589890 TBC589890:TBE589890 TKY589890:TLA589890 TUU589890:TUW589890 UEQ589890:UES589890 UOM589890:UOO589890 UYI589890:UYK589890 VIE589890:VIG589890 VSA589890:VSC589890 WBW589890:WBY589890 WLS589890:WLU589890 WVO589890:WVQ589890 G655426:I655426 JC655426:JE655426 SY655426:TA655426 ACU655426:ACW655426 AMQ655426:AMS655426 AWM655426:AWO655426 BGI655426:BGK655426 BQE655426:BQG655426 CAA655426:CAC655426 CJW655426:CJY655426 CTS655426:CTU655426 DDO655426:DDQ655426 DNK655426:DNM655426 DXG655426:DXI655426 EHC655426:EHE655426 EQY655426:ERA655426 FAU655426:FAW655426 FKQ655426:FKS655426 FUM655426:FUO655426 GEI655426:GEK655426 GOE655426:GOG655426 GYA655426:GYC655426 HHW655426:HHY655426 HRS655426:HRU655426 IBO655426:IBQ655426 ILK655426:ILM655426 IVG655426:IVI655426 JFC655426:JFE655426 JOY655426:JPA655426 JYU655426:JYW655426 KIQ655426:KIS655426 KSM655426:KSO655426 LCI655426:LCK655426 LME655426:LMG655426 LWA655426:LWC655426 MFW655426:MFY655426 MPS655426:MPU655426 MZO655426:MZQ655426 NJK655426:NJM655426 NTG655426:NTI655426 ODC655426:ODE655426 OMY655426:ONA655426 OWU655426:OWW655426 PGQ655426:PGS655426 PQM655426:PQO655426 QAI655426:QAK655426 QKE655426:QKG655426 QUA655426:QUC655426 RDW655426:RDY655426 RNS655426:RNU655426 RXO655426:RXQ655426 SHK655426:SHM655426 SRG655426:SRI655426 TBC655426:TBE655426 TKY655426:TLA655426 TUU655426:TUW655426 UEQ655426:UES655426 UOM655426:UOO655426 UYI655426:UYK655426 VIE655426:VIG655426 VSA655426:VSC655426 WBW655426:WBY655426 WLS655426:WLU655426 WVO655426:WVQ655426 G720962:I720962 JC720962:JE720962 SY720962:TA720962 ACU720962:ACW720962 AMQ720962:AMS720962 AWM720962:AWO720962 BGI720962:BGK720962 BQE720962:BQG720962 CAA720962:CAC720962 CJW720962:CJY720962 CTS720962:CTU720962 DDO720962:DDQ720962 DNK720962:DNM720962 DXG720962:DXI720962 EHC720962:EHE720962 EQY720962:ERA720962 FAU720962:FAW720962 FKQ720962:FKS720962 FUM720962:FUO720962 GEI720962:GEK720962 GOE720962:GOG720962 GYA720962:GYC720962 HHW720962:HHY720962 HRS720962:HRU720962 IBO720962:IBQ720962 ILK720962:ILM720962 IVG720962:IVI720962 JFC720962:JFE720962 JOY720962:JPA720962 JYU720962:JYW720962 KIQ720962:KIS720962 KSM720962:KSO720962 LCI720962:LCK720962 LME720962:LMG720962 LWA720962:LWC720962 MFW720962:MFY720962 MPS720962:MPU720962 MZO720962:MZQ720962 NJK720962:NJM720962 NTG720962:NTI720962 ODC720962:ODE720962 OMY720962:ONA720962 OWU720962:OWW720962 PGQ720962:PGS720962 PQM720962:PQO720962 QAI720962:QAK720962 QKE720962:QKG720962 QUA720962:QUC720962 RDW720962:RDY720962 RNS720962:RNU720962 RXO720962:RXQ720962 SHK720962:SHM720962 SRG720962:SRI720962 TBC720962:TBE720962 TKY720962:TLA720962 TUU720962:TUW720962 UEQ720962:UES720962 UOM720962:UOO720962 UYI720962:UYK720962 VIE720962:VIG720962 VSA720962:VSC720962 WBW720962:WBY720962 WLS720962:WLU720962 WVO720962:WVQ720962 G786498:I786498 JC786498:JE786498 SY786498:TA786498 ACU786498:ACW786498 AMQ786498:AMS786498 AWM786498:AWO786498 BGI786498:BGK786498 BQE786498:BQG786498 CAA786498:CAC786498 CJW786498:CJY786498 CTS786498:CTU786498 DDO786498:DDQ786498 DNK786498:DNM786498 DXG786498:DXI786498 EHC786498:EHE786498 EQY786498:ERA786498 FAU786498:FAW786498 FKQ786498:FKS786498 FUM786498:FUO786498 GEI786498:GEK786498 GOE786498:GOG786498 GYA786498:GYC786498 HHW786498:HHY786498 HRS786498:HRU786498 IBO786498:IBQ786498 ILK786498:ILM786498 IVG786498:IVI786498 JFC786498:JFE786498 JOY786498:JPA786498 JYU786498:JYW786498 KIQ786498:KIS786498 KSM786498:KSO786498 LCI786498:LCK786498 LME786498:LMG786498 LWA786498:LWC786498 MFW786498:MFY786498 MPS786498:MPU786498 MZO786498:MZQ786498 NJK786498:NJM786498 NTG786498:NTI786498 ODC786498:ODE786498 OMY786498:ONA786498 OWU786498:OWW786498 PGQ786498:PGS786498 PQM786498:PQO786498 QAI786498:QAK786498 QKE786498:QKG786498 QUA786498:QUC786498 RDW786498:RDY786498 RNS786498:RNU786498 RXO786498:RXQ786498 SHK786498:SHM786498 SRG786498:SRI786498 TBC786498:TBE786498 TKY786498:TLA786498 TUU786498:TUW786498 UEQ786498:UES786498 UOM786498:UOO786498 UYI786498:UYK786498 VIE786498:VIG786498 VSA786498:VSC786498 WBW786498:WBY786498 WLS786498:WLU786498 WVO786498:WVQ786498 G852034:I852034 JC852034:JE852034 SY852034:TA852034 ACU852034:ACW852034 AMQ852034:AMS852034 AWM852034:AWO852034 BGI852034:BGK852034 BQE852034:BQG852034 CAA852034:CAC852034 CJW852034:CJY852034 CTS852034:CTU852034 DDO852034:DDQ852034 DNK852034:DNM852034 DXG852034:DXI852034 EHC852034:EHE852034 EQY852034:ERA852034 FAU852034:FAW852034 FKQ852034:FKS852034 FUM852034:FUO852034 GEI852034:GEK852034 GOE852034:GOG852034 GYA852034:GYC852034 HHW852034:HHY852034 HRS852034:HRU852034 IBO852034:IBQ852034 ILK852034:ILM852034 IVG852034:IVI852034 JFC852034:JFE852034 JOY852034:JPA852034 JYU852034:JYW852034 KIQ852034:KIS852034 KSM852034:KSO852034 LCI852034:LCK852034 LME852034:LMG852034 LWA852034:LWC852034 MFW852034:MFY852034 MPS852034:MPU852034 MZO852034:MZQ852034 NJK852034:NJM852034 NTG852034:NTI852034 ODC852034:ODE852034 OMY852034:ONA852034 OWU852034:OWW852034 PGQ852034:PGS852034 PQM852034:PQO852034 QAI852034:QAK852034 QKE852034:QKG852034 QUA852034:QUC852034 RDW852034:RDY852034 RNS852034:RNU852034 RXO852034:RXQ852034 SHK852034:SHM852034 SRG852034:SRI852034 TBC852034:TBE852034 TKY852034:TLA852034 TUU852034:TUW852034 UEQ852034:UES852034 UOM852034:UOO852034 UYI852034:UYK852034 VIE852034:VIG852034 VSA852034:VSC852034 WBW852034:WBY852034 WLS852034:WLU852034 WVO852034:WVQ852034 G917570:I917570 JC917570:JE917570 SY917570:TA917570 ACU917570:ACW917570 AMQ917570:AMS917570 AWM917570:AWO917570 BGI917570:BGK917570 BQE917570:BQG917570 CAA917570:CAC917570 CJW917570:CJY917570 CTS917570:CTU917570 DDO917570:DDQ917570 DNK917570:DNM917570 DXG917570:DXI917570 EHC917570:EHE917570 EQY917570:ERA917570 FAU917570:FAW917570 FKQ917570:FKS917570 FUM917570:FUO917570 GEI917570:GEK917570 GOE917570:GOG917570 GYA917570:GYC917570 HHW917570:HHY917570 HRS917570:HRU917570 IBO917570:IBQ917570 ILK917570:ILM917570 IVG917570:IVI917570 JFC917570:JFE917570 JOY917570:JPA917570 JYU917570:JYW917570 KIQ917570:KIS917570 KSM917570:KSO917570 LCI917570:LCK917570 LME917570:LMG917570 LWA917570:LWC917570 MFW917570:MFY917570 MPS917570:MPU917570 MZO917570:MZQ917570 NJK917570:NJM917570 NTG917570:NTI917570 ODC917570:ODE917570 OMY917570:ONA917570 OWU917570:OWW917570 PGQ917570:PGS917570 PQM917570:PQO917570 QAI917570:QAK917570 QKE917570:QKG917570 QUA917570:QUC917570 RDW917570:RDY917570 RNS917570:RNU917570 RXO917570:RXQ917570 SHK917570:SHM917570 SRG917570:SRI917570 TBC917570:TBE917570 TKY917570:TLA917570 TUU917570:TUW917570 UEQ917570:UES917570 UOM917570:UOO917570 UYI917570:UYK917570 VIE917570:VIG917570 VSA917570:VSC917570 WBW917570:WBY917570 WLS917570:WLU917570 WVO917570:WVQ917570 G983106:I983106 JC983106:JE983106 SY983106:TA983106 ACU983106:ACW983106 AMQ983106:AMS983106 AWM983106:AWO983106 BGI983106:BGK983106 BQE983106:BQG983106 CAA983106:CAC983106 CJW983106:CJY983106 CTS983106:CTU983106 DDO983106:DDQ983106 DNK983106:DNM983106 DXG983106:DXI983106 EHC983106:EHE983106 EQY983106:ERA983106 FAU983106:FAW983106 FKQ983106:FKS983106 FUM983106:FUO983106 GEI983106:GEK983106 GOE983106:GOG983106 GYA983106:GYC983106 HHW983106:HHY983106 HRS983106:HRU983106 IBO983106:IBQ983106 ILK983106:ILM983106 IVG983106:IVI983106 JFC983106:JFE983106 JOY983106:JPA983106 JYU983106:JYW983106 KIQ983106:KIS983106 KSM983106:KSO983106 LCI983106:LCK983106 LME983106:LMG983106 LWA983106:LWC983106 MFW983106:MFY983106 MPS983106:MPU983106 MZO983106:MZQ983106 NJK983106:NJM983106 NTG983106:NTI983106 ODC983106:ODE983106 OMY983106:ONA983106 OWU983106:OWW983106 PGQ983106:PGS983106 PQM983106:PQO983106 QAI983106:QAK983106 QKE983106:QKG983106 QUA983106:QUC983106 RDW983106:RDY983106 RNS983106:RNU983106 RXO983106:RXQ983106 SHK983106:SHM983106 SRG983106:SRI983106 TBC983106:TBE983106 TKY983106:TLA983106 TUU983106:TUW983106 UEQ983106:UES983106 UOM983106:UOO983106 UYI983106:UYK983106 VIE983106:VIG983106 VSA983106:VSC983106 WBW983106:WBY983106 WLS983106:WLU983106 WVO983106:WVQ983106" xr:uid="{00000000-0002-0000-1600-000007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JC57 SY57 ACU57 AMQ57 AWM57 BGI57 BQE57 CAA57 CJW57 CTS57 DDO57 DNK57 DXG57 EHC57 EQY57 FAU57 FKQ57 FUM57 GEI57 GOE57 GYA57 HHW57 HRS57 IBO57 ILK57 IVG57 JFC57 JOY57 JYU57 KIQ57 KSM57 LCI57 LME57 LWA57 MFW57 MPS57 MZO57 NJK57 NTG57 ODC57 OMY57 OWU57 PGQ57 PQM57 QAI57 QKE57 QUA57 RDW57 RNS57 RXO57 SHK57 SRG57 TBC57 TKY57 TUU57 UEQ57 UOM57 UYI57 VIE57 VSA57 WBW57 WLS57 WVO57 G65593 JC65593 SY65593 ACU65593 AMQ65593 AWM65593 BGI65593 BQE65593 CAA65593 CJW65593 CTS65593 DDO65593 DNK65593 DXG65593 EHC65593 EQY65593 FAU65593 FKQ65593 FUM65593 GEI65593 GOE65593 GYA65593 HHW65593 HRS65593 IBO65593 ILK65593 IVG65593 JFC65593 JOY65593 JYU65593 KIQ65593 KSM65593 LCI65593 LME65593 LWA65593 MFW65593 MPS65593 MZO65593 NJK65593 NTG65593 ODC65593 OMY65593 OWU65593 PGQ65593 PQM65593 QAI65593 QKE65593 QUA65593 RDW65593 RNS65593 RXO65593 SHK65593 SRG65593 TBC65593 TKY65593 TUU65593 UEQ65593 UOM65593 UYI65593 VIE65593 VSA65593 WBW65593 WLS65593 WVO65593 G131129 JC131129 SY131129 ACU131129 AMQ131129 AWM131129 BGI131129 BQE131129 CAA131129 CJW131129 CTS131129 DDO131129 DNK131129 DXG131129 EHC131129 EQY131129 FAU131129 FKQ131129 FUM131129 GEI131129 GOE131129 GYA131129 HHW131129 HRS131129 IBO131129 ILK131129 IVG131129 JFC131129 JOY131129 JYU131129 KIQ131129 KSM131129 LCI131129 LME131129 LWA131129 MFW131129 MPS131129 MZO131129 NJK131129 NTG131129 ODC131129 OMY131129 OWU131129 PGQ131129 PQM131129 QAI131129 QKE131129 QUA131129 RDW131129 RNS131129 RXO131129 SHK131129 SRG131129 TBC131129 TKY131129 TUU131129 UEQ131129 UOM131129 UYI131129 VIE131129 VSA131129 WBW131129 WLS131129 WVO131129 G196665 JC196665 SY196665 ACU196665 AMQ196665 AWM196665 BGI196665 BQE196665 CAA196665 CJW196665 CTS196665 DDO196665 DNK196665 DXG196665 EHC196665 EQY196665 FAU196665 FKQ196665 FUM196665 GEI196665 GOE196665 GYA196665 HHW196665 HRS196665 IBO196665 ILK196665 IVG196665 JFC196665 JOY196665 JYU196665 KIQ196665 KSM196665 LCI196665 LME196665 LWA196665 MFW196665 MPS196665 MZO196665 NJK196665 NTG196665 ODC196665 OMY196665 OWU196665 PGQ196665 PQM196665 QAI196665 QKE196665 QUA196665 RDW196665 RNS196665 RXO196665 SHK196665 SRG196665 TBC196665 TKY196665 TUU196665 UEQ196665 UOM196665 UYI196665 VIE196665 VSA196665 WBW196665 WLS196665 WVO196665 G262201 JC262201 SY262201 ACU262201 AMQ262201 AWM262201 BGI262201 BQE262201 CAA262201 CJW262201 CTS262201 DDO262201 DNK262201 DXG262201 EHC262201 EQY262201 FAU262201 FKQ262201 FUM262201 GEI262201 GOE262201 GYA262201 HHW262201 HRS262201 IBO262201 ILK262201 IVG262201 JFC262201 JOY262201 JYU262201 KIQ262201 KSM262201 LCI262201 LME262201 LWA262201 MFW262201 MPS262201 MZO262201 NJK262201 NTG262201 ODC262201 OMY262201 OWU262201 PGQ262201 PQM262201 QAI262201 QKE262201 QUA262201 RDW262201 RNS262201 RXO262201 SHK262201 SRG262201 TBC262201 TKY262201 TUU262201 UEQ262201 UOM262201 UYI262201 VIE262201 VSA262201 WBW262201 WLS262201 WVO262201 G327737 JC327737 SY327737 ACU327737 AMQ327737 AWM327737 BGI327737 BQE327737 CAA327737 CJW327737 CTS327737 DDO327737 DNK327737 DXG327737 EHC327737 EQY327737 FAU327737 FKQ327737 FUM327737 GEI327737 GOE327737 GYA327737 HHW327737 HRS327737 IBO327737 ILK327737 IVG327737 JFC327737 JOY327737 JYU327737 KIQ327737 KSM327737 LCI327737 LME327737 LWA327737 MFW327737 MPS327737 MZO327737 NJK327737 NTG327737 ODC327737 OMY327737 OWU327737 PGQ327737 PQM327737 QAI327737 QKE327737 QUA327737 RDW327737 RNS327737 RXO327737 SHK327737 SRG327737 TBC327737 TKY327737 TUU327737 UEQ327737 UOM327737 UYI327737 VIE327737 VSA327737 WBW327737 WLS327737 WVO327737 G393273 JC393273 SY393273 ACU393273 AMQ393273 AWM393273 BGI393273 BQE393273 CAA393273 CJW393273 CTS393273 DDO393273 DNK393273 DXG393273 EHC393273 EQY393273 FAU393273 FKQ393273 FUM393273 GEI393273 GOE393273 GYA393273 HHW393273 HRS393273 IBO393273 ILK393273 IVG393273 JFC393273 JOY393273 JYU393273 KIQ393273 KSM393273 LCI393273 LME393273 LWA393273 MFW393273 MPS393273 MZO393273 NJK393273 NTG393273 ODC393273 OMY393273 OWU393273 PGQ393273 PQM393273 QAI393273 QKE393273 QUA393273 RDW393273 RNS393273 RXO393273 SHK393273 SRG393273 TBC393273 TKY393273 TUU393273 UEQ393273 UOM393273 UYI393273 VIE393273 VSA393273 WBW393273 WLS393273 WVO393273 G458809 JC458809 SY458809 ACU458809 AMQ458809 AWM458809 BGI458809 BQE458809 CAA458809 CJW458809 CTS458809 DDO458809 DNK458809 DXG458809 EHC458809 EQY458809 FAU458809 FKQ458809 FUM458809 GEI458809 GOE458809 GYA458809 HHW458809 HRS458809 IBO458809 ILK458809 IVG458809 JFC458809 JOY458809 JYU458809 KIQ458809 KSM458809 LCI458809 LME458809 LWA458809 MFW458809 MPS458809 MZO458809 NJK458809 NTG458809 ODC458809 OMY458809 OWU458809 PGQ458809 PQM458809 QAI458809 QKE458809 QUA458809 RDW458809 RNS458809 RXO458809 SHK458809 SRG458809 TBC458809 TKY458809 TUU458809 UEQ458809 UOM458809 UYI458809 VIE458809 VSA458809 WBW458809 WLS458809 WVO458809 G524345 JC524345 SY524345 ACU524345 AMQ524345 AWM524345 BGI524345 BQE524345 CAA524345 CJW524345 CTS524345 DDO524345 DNK524345 DXG524345 EHC524345 EQY524345 FAU524345 FKQ524345 FUM524345 GEI524345 GOE524345 GYA524345 HHW524345 HRS524345 IBO524345 ILK524345 IVG524345 JFC524345 JOY524345 JYU524345 KIQ524345 KSM524345 LCI524345 LME524345 LWA524345 MFW524345 MPS524345 MZO524345 NJK524345 NTG524345 ODC524345 OMY524345 OWU524345 PGQ524345 PQM524345 QAI524345 QKE524345 QUA524345 RDW524345 RNS524345 RXO524345 SHK524345 SRG524345 TBC524345 TKY524345 TUU524345 UEQ524345 UOM524345 UYI524345 VIE524345 VSA524345 WBW524345 WLS524345 WVO524345 G589881 JC589881 SY589881 ACU589881 AMQ589881 AWM589881 BGI589881 BQE589881 CAA589881 CJW589881 CTS589881 DDO589881 DNK589881 DXG589881 EHC589881 EQY589881 FAU589881 FKQ589881 FUM589881 GEI589881 GOE589881 GYA589881 HHW589881 HRS589881 IBO589881 ILK589881 IVG589881 JFC589881 JOY589881 JYU589881 KIQ589881 KSM589881 LCI589881 LME589881 LWA589881 MFW589881 MPS589881 MZO589881 NJK589881 NTG589881 ODC589881 OMY589881 OWU589881 PGQ589881 PQM589881 QAI589881 QKE589881 QUA589881 RDW589881 RNS589881 RXO589881 SHK589881 SRG589881 TBC589881 TKY589881 TUU589881 UEQ589881 UOM589881 UYI589881 VIE589881 VSA589881 WBW589881 WLS589881 WVO589881 G655417 JC655417 SY655417 ACU655417 AMQ655417 AWM655417 BGI655417 BQE655417 CAA655417 CJW655417 CTS655417 DDO655417 DNK655417 DXG655417 EHC655417 EQY655417 FAU655417 FKQ655417 FUM655417 GEI655417 GOE655417 GYA655417 HHW655417 HRS655417 IBO655417 ILK655417 IVG655417 JFC655417 JOY655417 JYU655417 KIQ655417 KSM655417 LCI655417 LME655417 LWA655417 MFW655417 MPS655417 MZO655417 NJK655417 NTG655417 ODC655417 OMY655417 OWU655417 PGQ655417 PQM655417 QAI655417 QKE655417 QUA655417 RDW655417 RNS655417 RXO655417 SHK655417 SRG655417 TBC655417 TKY655417 TUU655417 UEQ655417 UOM655417 UYI655417 VIE655417 VSA655417 WBW655417 WLS655417 WVO655417 G720953 JC720953 SY720953 ACU720953 AMQ720953 AWM720953 BGI720953 BQE720953 CAA720953 CJW720953 CTS720953 DDO720953 DNK720953 DXG720953 EHC720953 EQY720953 FAU720953 FKQ720953 FUM720953 GEI720953 GOE720953 GYA720953 HHW720953 HRS720953 IBO720953 ILK720953 IVG720953 JFC720953 JOY720953 JYU720953 KIQ720953 KSM720953 LCI720953 LME720953 LWA720953 MFW720953 MPS720953 MZO720953 NJK720953 NTG720953 ODC720953 OMY720953 OWU720953 PGQ720953 PQM720953 QAI720953 QKE720953 QUA720953 RDW720953 RNS720953 RXO720953 SHK720953 SRG720953 TBC720953 TKY720953 TUU720953 UEQ720953 UOM720953 UYI720953 VIE720953 VSA720953 WBW720953 WLS720953 WVO720953 G786489 JC786489 SY786489 ACU786489 AMQ786489 AWM786489 BGI786489 BQE786489 CAA786489 CJW786489 CTS786489 DDO786489 DNK786489 DXG786489 EHC786489 EQY786489 FAU786489 FKQ786489 FUM786489 GEI786489 GOE786489 GYA786489 HHW786489 HRS786489 IBO786489 ILK786489 IVG786489 JFC786489 JOY786489 JYU786489 KIQ786489 KSM786489 LCI786489 LME786489 LWA786489 MFW786489 MPS786489 MZO786489 NJK786489 NTG786489 ODC786489 OMY786489 OWU786489 PGQ786489 PQM786489 QAI786489 QKE786489 QUA786489 RDW786489 RNS786489 RXO786489 SHK786489 SRG786489 TBC786489 TKY786489 TUU786489 UEQ786489 UOM786489 UYI786489 VIE786489 VSA786489 WBW786489 WLS786489 WVO786489 G852025 JC852025 SY852025 ACU852025 AMQ852025 AWM852025 BGI852025 BQE852025 CAA852025 CJW852025 CTS852025 DDO852025 DNK852025 DXG852025 EHC852025 EQY852025 FAU852025 FKQ852025 FUM852025 GEI852025 GOE852025 GYA852025 HHW852025 HRS852025 IBO852025 ILK852025 IVG852025 JFC852025 JOY852025 JYU852025 KIQ852025 KSM852025 LCI852025 LME852025 LWA852025 MFW852025 MPS852025 MZO852025 NJK852025 NTG852025 ODC852025 OMY852025 OWU852025 PGQ852025 PQM852025 QAI852025 QKE852025 QUA852025 RDW852025 RNS852025 RXO852025 SHK852025 SRG852025 TBC852025 TKY852025 TUU852025 UEQ852025 UOM852025 UYI852025 VIE852025 VSA852025 WBW852025 WLS852025 WVO852025 G917561 JC917561 SY917561 ACU917561 AMQ917561 AWM917561 BGI917561 BQE917561 CAA917561 CJW917561 CTS917561 DDO917561 DNK917561 DXG917561 EHC917561 EQY917561 FAU917561 FKQ917561 FUM917561 GEI917561 GOE917561 GYA917561 HHW917561 HRS917561 IBO917561 ILK917561 IVG917561 JFC917561 JOY917561 JYU917561 KIQ917561 KSM917561 LCI917561 LME917561 LWA917561 MFW917561 MPS917561 MZO917561 NJK917561 NTG917561 ODC917561 OMY917561 OWU917561 PGQ917561 PQM917561 QAI917561 QKE917561 QUA917561 RDW917561 RNS917561 RXO917561 SHK917561 SRG917561 TBC917561 TKY917561 TUU917561 UEQ917561 UOM917561 UYI917561 VIE917561 VSA917561 WBW917561 WLS917561 WVO917561 G983097 JC983097 SY983097 ACU983097 AMQ983097 AWM983097 BGI983097 BQE983097 CAA983097 CJW983097 CTS983097 DDO983097 DNK983097 DXG983097 EHC983097 EQY983097 FAU983097 FKQ983097 FUM983097 GEI983097 GOE983097 GYA983097 HHW983097 HRS983097 IBO983097 ILK983097 IVG983097 JFC983097 JOY983097 JYU983097 KIQ983097 KSM983097 LCI983097 LME983097 LWA983097 MFW983097 MPS983097 MZO983097 NJK983097 NTG983097 ODC983097 OMY983097 OWU983097 PGQ983097 PQM983097 QAI983097 QKE983097 QUA983097 RDW983097 RNS983097 RXO983097 SHK983097 SRG983097 TBC983097 TKY983097 TUU983097 UEQ983097 UOM983097 UYI983097 VIE983097 VSA983097 WBW983097 WLS983097 WVO983097" xr:uid="{00000000-0002-0000-1600-000008000000}"/>
    <dataValidation allowBlank="1" showInputMessage="1" showErrorMessage="1" promptTitle="This will auto-calculate" prompt="It contains the following formula: Government internally generated spending (question B8a) /Total government spending (question B8c" sqref="G58 JC58 SY58 ACU58 AMQ58 AWM58 BGI58 BQE58 CAA58 CJW58 CTS58 DDO58 DNK58 DXG58 EHC58 EQY58 FAU58 FKQ58 FUM58 GEI58 GOE58 GYA58 HHW58 HRS58 IBO58 ILK58 IVG58 JFC58 JOY58 JYU58 KIQ58 KSM58 LCI58 LME58 LWA58 MFW58 MPS58 MZO58 NJK58 NTG58 ODC58 OMY58 OWU58 PGQ58 PQM58 QAI58 QKE58 QUA58 RDW58 RNS58 RXO58 SHK58 SRG58 TBC58 TKY58 TUU58 UEQ58 UOM58 UYI58 VIE58 VSA58 WBW58 WLS58 WVO58 G65594 JC65594 SY65594 ACU65594 AMQ65594 AWM65594 BGI65594 BQE65594 CAA65594 CJW65594 CTS65594 DDO65594 DNK65594 DXG65594 EHC65594 EQY65594 FAU65594 FKQ65594 FUM65594 GEI65594 GOE65594 GYA65594 HHW65594 HRS65594 IBO65594 ILK65594 IVG65594 JFC65594 JOY65594 JYU65594 KIQ65594 KSM65594 LCI65594 LME65594 LWA65594 MFW65594 MPS65594 MZO65594 NJK65594 NTG65594 ODC65594 OMY65594 OWU65594 PGQ65594 PQM65594 QAI65594 QKE65594 QUA65594 RDW65594 RNS65594 RXO65594 SHK65594 SRG65594 TBC65594 TKY65594 TUU65594 UEQ65594 UOM65594 UYI65594 VIE65594 VSA65594 WBW65594 WLS65594 WVO65594 G131130 JC131130 SY131130 ACU131130 AMQ131130 AWM131130 BGI131130 BQE131130 CAA131130 CJW131130 CTS131130 DDO131130 DNK131130 DXG131130 EHC131130 EQY131130 FAU131130 FKQ131130 FUM131130 GEI131130 GOE131130 GYA131130 HHW131130 HRS131130 IBO131130 ILK131130 IVG131130 JFC131130 JOY131130 JYU131130 KIQ131130 KSM131130 LCI131130 LME131130 LWA131130 MFW131130 MPS131130 MZO131130 NJK131130 NTG131130 ODC131130 OMY131130 OWU131130 PGQ131130 PQM131130 QAI131130 QKE131130 QUA131130 RDW131130 RNS131130 RXO131130 SHK131130 SRG131130 TBC131130 TKY131130 TUU131130 UEQ131130 UOM131130 UYI131130 VIE131130 VSA131130 WBW131130 WLS131130 WVO131130 G196666 JC196666 SY196666 ACU196666 AMQ196666 AWM196666 BGI196666 BQE196666 CAA196666 CJW196666 CTS196666 DDO196666 DNK196666 DXG196666 EHC196666 EQY196666 FAU196666 FKQ196666 FUM196666 GEI196666 GOE196666 GYA196666 HHW196666 HRS196666 IBO196666 ILK196666 IVG196666 JFC196666 JOY196666 JYU196666 KIQ196666 KSM196666 LCI196666 LME196666 LWA196666 MFW196666 MPS196666 MZO196666 NJK196666 NTG196666 ODC196666 OMY196666 OWU196666 PGQ196666 PQM196666 QAI196666 QKE196666 QUA196666 RDW196666 RNS196666 RXO196666 SHK196666 SRG196666 TBC196666 TKY196666 TUU196666 UEQ196666 UOM196666 UYI196666 VIE196666 VSA196666 WBW196666 WLS196666 WVO196666 G262202 JC262202 SY262202 ACU262202 AMQ262202 AWM262202 BGI262202 BQE262202 CAA262202 CJW262202 CTS262202 DDO262202 DNK262202 DXG262202 EHC262202 EQY262202 FAU262202 FKQ262202 FUM262202 GEI262202 GOE262202 GYA262202 HHW262202 HRS262202 IBO262202 ILK262202 IVG262202 JFC262202 JOY262202 JYU262202 KIQ262202 KSM262202 LCI262202 LME262202 LWA262202 MFW262202 MPS262202 MZO262202 NJK262202 NTG262202 ODC262202 OMY262202 OWU262202 PGQ262202 PQM262202 QAI262202 QKE262202 QUA262202 RDW262202 RNS262202 RXO262202 SHK262202 SRG262202 TBC262202 TKY262202 TUU262202 UEQ262202 UOM262202 UYI262202 VIE262202 VSA262202 WBW262202 WLS262202 WVO262202 G327738 JC327738 SY327738 ACU327738 AMQ327738 AWM327738 BGI327738 BQE327738 CAA327738 CJW327738 CTS327738 DDO327738 DNK327738 DXG327738 EHC327738 EQY327738 FAU327738 FKQ327738 FUM327738 GEI327738 GOE327738 GYA327738 HHW327738 HRS327738 IBO327738 ILK327738 IVG327738 JFC327738 JOY327738 JYU327738 KIQ327738 KSM327738 LCI327738 LME327738 LWA327738 MFW327738 MPS327738 MZO327738 NJK327738 NTG327738 ODC327738 OMY327738 OWU327738 PGQ327738 PQM327738 QAI327738 QKE327738 QUA327738 RDW327738 RNS327738 RXO327738 SHK327738 SRG327738 TBC327738 TKY327738 TUU327738 UEQ327738 UOM327738 UYI327738 VIE327738 VSA327738 WBW327738 WLS327738 WVO327738 G393274 JC393274 SY393274 ACU393274 AMQ393274 AWM393274 BGI393274 BQE393274 CAA393274 CJW393274 CTS393274 DDO393274 DNK393274 DXG393274 EHC393274 EQY393274 FAU393274 FKQ393274 FUM393274 GEI393274 GOE393274 GYA393274 HHW393274 HRS393274 IBO393274 ILK393274 IVG393274 JFC393274 JOY393274 JYU393274 KIQ393274 KSM393274 LCI393274 LME393274 LWA393274 MFW393274 MPS393274 MZO393274 NJK393274 NTG393274 ODC393274 OMY393274 OWU393274 PGQ393274 PQM393274 QAI393274 QKE393274 QUA393274 RDW393274 RNS393274 RXO393274 SHK393274 SRG393274 TBC393274 TKY393274 TUU393274 UEQ393274 UOM393274 UYI393274 VIE393274 VSA393274 WBW393274 WLS393274 WVO393274 G458810 JC458810 SY458810 ACU458810 AMQ458810 AWM458810 BGI458810 BQE458810 CAA458810 CJW458810 CTS458810 DDO458810 DNK458810 DXG458810 EHC458810 EQY458810 FAU458810 FKQ458810 FUM458810 GEI458810 GOE458810 GYA458810 HHW458810 HRS458810 IBO458810 ILK458810 IVG458810 JFC458810 JOY458810 JYU458810 KIQ458810 KSM458810 LCI458810 LME458810 LWA458810 MFW458810 MPS458810 MZO458810 NJK458810 NTG458810 ODC458810 OMY458810 OWU458810 PGQ458810 PQM458810 QAI458810 QKE458810 QUA458810 RDW458810 RNS458810 RXO458810 SHK458810 SRG458810 TBC458810 TKY458810 TUU458810 UEQ458810 UOM458810 UYI458810 VIE458810 VSA458810 WBW458810 WLS458810 WVO458810 G524346 JC524346 SY524346 ACU524346 AMQ524346 AWM524346 BGI524346 BQE524346 CAA524346 CJW524346 CTS524346 DDO524346 DNK524346 DXG524346 EHC524346 EQY524346 FAU524346 FKQ524346 FUM524346 GEI524346 GOE524346 GYA524346 HHW524346 HRS524346 IBO524346 ILK524346 IVG524346 JFC524346 JOY524346 JYU524346 KIQ524346 KSM524346 LCI524346 LME524346 LWA524346 MFW524346 MPS524346 MZO524346 NJK524346 NTG524346 ODC524346 OMY524346 OWU524346 PGQ524346 PQM524346 QAI524346 QKE524346 QUA524346 RDW524346 RNS524346 RXO524346 SHK524346 SRG524346 TBC524346 TKY524346 TUU524346 UEQ524346 UOM524346 UYI524346 VIE524346 VSA524346 WBW524346 WLS524346 WVO524346 G589882 JC589882 SY589882 ACU589882 AMQ589882 AWM589882 BGI589882 BQE589882 CAA589882 CJW589882 CTS589882 DDO589882 DNK589882 DXG589882 EHC589882 EQY589882 FAU589882 FKQ589882 FUM589882 GEI589882 GOE589882 GYA589882 HHW589882 HRS589882 IBO589882 ILK589882 IVG589882 JFC589882 JOY589882 JYU589882 KIQ589882 KSM589882 LCI589882 LME589882 LWA589882 MFW589882 MPS589882 MZO589882 NJK589882 NTG589882 ODC589882 OMY589882 OWU589882 PGQ589882 PQM589882 QAI589882 QKE589882 QUA589882 RDW589882 RNS589882 RXO589882 SHK589882 SRG589882 TBC589882 TKY589882 TUU589882 UEQ589882 UOM589882 UYI589882 VIE589882 VSA589882 WBW589882 WLS589882 WVO589882 G655418 JC655418 SY655418 ACU655418 AMQ655418 AWM655418 BGI655418 BQE655418 CAA655418 CJW655418 CTS655418 DDO655418 DNK655418 DXG655418 EHC655418 EQY655418 FAU655418 FKQ655418 FUM655418 GEI655418 GOE655418 GYA655418 HHW655418 HRS655418 IBO655418 ILK655418 IVG655418 JFC655418 JOY655418 JYU655418 KIQ655418 KSM655418 LCI655418 LME655418 LWA655418 MFW655418 MPS655418 MZO655418 NJK655418 NTG655418 ODC655418 OMY655418 OWU655418 PGQ655418 PQM655418 QAI655418 QKE655418 QUA655418 RDW655418 RNS655418 RXO655418 SHK655418 SRG655418 TBC655418 TKY655418 TUU655418 UEQ655418 UOM655418 UYI655418 VIE655418 VSA655418 WBW655418 WLS655418 WVO655418 G720954 JC720954 SY720954 ACU720954 AMQ720954 AWM720954 BGI720954 BQE720954 CAA720954 CJW720954 CTS720954 DDO720954 DNK720954 DXG720954 EHC720954 EQY720954 FAU720954 FKQ720954 FUM720954 GEI720954 GOE720954 GYA720954 HHW720954 HRS720954 IBO720954 ILK720954 IVG720954 JFC720954 JOY720954 JYU720954 KIQ720954 KSM720954 LCI720954 LME720954 LWA720954 MFW720954 MPS720954 MZO720954 NJK720954 NTG720954 ODC720954 OMY720954 OWU720954 PGQ720954 PQM720954 QAI720954 QKE720954 QUA720954 RDW720954 RNS720954 RXO720954 SHK720954 SRG720954 TBC720954 TKY720954 TUU720954 UEQ720954 UOM720954 UYI720954 VIE720954 VSA720954 WBW720954 WLS720954 WVO720954 G786490 JC786490 SY786490 ACU786490 AMQ786490 AWM786490 BGI786490 BQE786490 CAA786490 CJW786490 CTS786490 DDO786490 DNK786490 DXG786490 EHC786490 EQY786490 FAU786490 FKQ786490 FUM786490 GEI786490 GOE786490 GYA786490 HHW786490 HRS786490 IBO786490 ILK786490 IVG786490 JFC786490 JOY786490 JYU786490 KIQ786490 KSM786490 LCI786490 LME786490 LWA786490 MFW786490 MPS786490 MZO786490 NJK786490 NTG786490 ODC786490 OMY786490 OWU786490 PGQ786490 PQM786490 QAI786490 QKE786490 QUA786490 RDW786490 RNS786490 RXO786490 SHK786490 SRG786490 TBC786490 TKY786490 TUU786490 UEQ786490 UOM786490 UYI786490 VIE786490 VSA786490 WBW786490 WLS786490 WVO786490 G852026 JC852026 SY852026 ACU852026 AMQ852026 AWM852026 BGI852026 BQE852026 CAA852026 CJW852026 CTS852026 DDO852026 DNK852026 DXG852026 EHC852026 EQY852026 FAU852026 FKQ852026 FUM852026 GEI852026 GOE852026 GYA852026 HHW852026 HRS852026 IBO852026 ILK852026 IVG852026 JFC852026 JOY852026 JYU852026 KIQ852026 KSM852026 LCI852026 LME852026 LWA852026 MFW852026 MPS852026 MZO852026 NJK852026 NTG852026 ODC852026 OMY852026 OWU852026 PGQ852026 PQM852026 QAI852026 QKE852026 QUA852026 RDW852026 RNS852026 RXO852026 SHK852026 SRG852026 TBC852026 TKY852026 TUU852026 UEQ852026 UOM852026 UYI852026 VIE852026 VSA852026 WBW852026 WLS852026 WVO852026 G917562 JC917562 SY917562 ACU917562 AMQ917562 AWM917562 BGI917562 BQE917562 CAA917562 CJW917562 CTS917562 DDO917562 DNK917562 DXG917562 EHC917562 EQY917562 FAU917562 FKQ917562 FUM917562 GEI917562 GOE917562 GYA917562 HHW917562 HRS917562 IBO917562 ILK917562 IVG917562 JFC917562 JOY917562 JYU917562 KIQ917562 KSM917562 LCI917562 LME917562 LWA917562 MFW917562 MPS917562 MZO917562 NJK917562 NTG917562 ODC917562 OMY917562 OWU917562 PGQ917562 PQM917562 QAI917562 QKE917562 QUA917562 RDW917562 RNS917562 RXO917562 SHK917562 SRG917562 TBC917562 TKY917562 TUU917562 UEQ917562 UOM917562 UYI917562 VIE917562 VSA917562 WBW917562 WLS917562 WVO917562 G983098 JC983098 SY983098 ACU983098 AMQ983098 AWM983098 BGI983098 BQE983098 CAA983098 CJW983098 CTS983098 DDO983098 DNK983098 DXG983098 EHC983098 EQY983098 FAU983098 FKQ983098 FUM983098 GEI983098 GOE983098 GYA983098 HHW983098 HRS983098 IBO983098 ILK983098 IVG983098 JFC983098 JOY983098 JYU983098 KIQ983098 KSM983098 LCI983098 LME983098 LWA983098 MFW983098 MPS983098 MZO983098 NJK983098 NTG983098 ODC983098 OMY983098 OWU983098 PGQ983098 PQM983098 QAI983098 QKE983098 QUA983098 RDW983098 RNS983098 RXO983098 SHK983098 SRG983098 TBC983098 TKY983098 TUU983098 UEQ983098 UOM983098 UYI983098 VIE983098 VSA983098 WBW983098 WLS983098 WVO983098" xr:uid="{00000000-0002-0000-1600-000009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JC59 SY59 ACU59 AMQ59 AWM59 BGI59 BQE59 CAA59 CJW59 CTS59 DDO59 DNK59 DXG59 EHC59 EQY59 FAU59 FKQ59 FUM59 GEI59 GOE59 GYA59 HHW59 HRS59 IBO59 ILK59 IVG59 JFC59 JOY59 JYU59 KIQ59 KSM59 LCI59 LME59 LWA59 MFW59 MPS59 MZO59 NJK59 NTG59 ODC59 OMY59 OWU59 PGQ59 PQM59 QAI59 QKE59 QUA59 RDW59 RNS59 RXO59 SHK59 SRG59 TBC59 TKY59 TUU59 UEQ59 UOM59 UYI59 VIE59 VSA59 WBW59 WLS59 WVO59 G65595 JC65595 SY65595 ACU65595 AMQ65595 AWM65595 BGI65595 BQE65595 CAA65595 CJW65595 CTS65595 DDO65595 DNK65595 DXG65595 EHC65595 EQY65595 FAU65595 FKQ65595 FUM65595 GEI65595 GOE65595 GYA65595 HHW65595 HRS65595 IBO65595 ILK65595 IVG65595 JFC65595 JOY65595 JYU65595 KIQ65595 KSM65595 LCI65595 LME65595 LWA65595 MFW65595 MPS65595 MZO65595 NJK65595 NTG65595 ODC65595 OMY65595 OWU65595 PGQ65595 PQM65595 QAI65595 QKE65595 QUA65595 RDW65595 RNS65595 RXO65595 SHK65595 SRG65595 TBC65595 TKY65595 TUU65595 UEQ65595 UOM65595 UYI65595 VIE65595 VSA65595 WBW65595 WLS65595 WVO65595 G131131 JC131131 SY131131 ACU131131 AMQ131131 AWM131131 BGI131131 BQE131131 CAA131131 CJW131131 CTS131131 DDO131131 DNK131131 DXG131131 EHC131131 EQY131131 FAU131131 FKQ131131 FUM131131 GEI131131 GOE131131 GYA131131 HHW131131 HRS131131 IBO131131 ILK131131 IVG131131 JFC131131 JOY131131 JYU131131 KIQ131131 KSM131131 LCI131131 LME131131 LWA131131 MFW131131 MPS131131 MZO131131 NJK131131 NTG131131 ODC131131 OMY131131 OWU131131 PGQ131131 PQM131131 QAI131131 QKE131131 QUA131131 RDW131131 RNS131131 RXO131131 SHK131131 SRG131131 TBC131131 TKY131131 TUU131131 UEQ131131 UOM131131 UYI131131 VIE131131 VSA131131 WBW131131 WLS131131 WVO131131 G196667 JC196667 SY196667 ACU196667 AMQ196667 AWM196667 BGI196667 BQE196667 CAA196667 CJW196667 CTS196667 DDO196667 DNK196667 DXG196667 EHC196667 EQY196667 FAU196667 FKQ196667 FUM196667 GEI196667 GOE196667 GYA196667 HHW196667 HRS196667 IBO196667 ILK196667 IVG196667 JFC196667 JOY196667 JYU196667 KIQ196667 KSM196667 LCI196667 LME196667 LWA196667 MFW196667 MPS196667 MZO196667 NJK196667 NTG196667 ODC196667 OMY196667 OWU196667 PGQ196667 PQM196667 QAI196667 QKE196667 QUA196667 RDW196667 RNS196667 RXO196667 SHK196667 SRG196667 TBC196667 TKY196667 TUU196667 UEQ196667 UOM196667 UYI196667 VIE196667 VSA196667 WBW196667 WLS196667 WVO196667 G262203 JC262203 SY262203 ACU262203 AMQ262203 AWM262203 BGI262203 BQE262203 CAA262203 CJW262203 CTS262203 DDO262203 DNK262203 DXG262203 EHC262203 EQY262203 FAU262203 FKQ262203 FUM262203 GEI262203 GOE262203 GYA262203 HHW262203 HRS262203 IBO262203 ILK262203 IVG262203 JFC262203 JOY262203 JYU262203 KIQ262203 KSM262203 LCI262203 LME262203 LWA262203 MFW262203 MPS262203 MZO262203 NJK262203 NTG262203 ODC262203 OMY262203 OWU262203 PGQ262203 PQM262203 QAI262203 QKE262203 QUA262203 RDW262203 RNS262203 RXO262203 SHK262203 SRG262203 TBC262203 TKY262203 TUU262203 UEQ262203 UOM262203 UYI262203 VIE262203 VSA262203 WBW262203 WLS262203 WVO262203 G327739 JC327739 SY327739 ACU327739 AMQ327739 AWM327739 BGI327739 BQE327739 CAA327739 CJW327739 CTS327739 DDO327739 DNK327739 DXG327739 EHC327739 EQY327739 FAU327739 FKQ327739 FUM327739 GEI327739 GOE327739 GYA327739 HHW327739 HRS327739 IBO327739 ILK327739 IVG327739 JFC327739 JOY327739 JYU327739 KIQ327739 KSM327739 LCI327739 LME327739 LWA327739 MFW327739 MPS327739 MZO327739 NJK327739 NTG327739 ODC327739 OMY327739 OWU327739 PGQ327739 PQM327739 QAI327739 QKE327739 QUA327739 RDW327739 RNS327739 RXO327739 SHK327739 SRG327739 TBC327739 TKY327739 TUU327739 UEQ327739 UOM327739 UYI327739 VIE327739 VSA327739 WBW327739 WLS327739 WVO327739 G393275 JC393275 SY393275 ACU393275 AMQ393275 AWM393275 BGI393275 BQE393275 CAA393275 CJW393275 CTS393275 DDO393275 DNK393275 DXG393275 EHC393275 EQY393275 FAU393275 FKQ393275 FUM393275 GEI393275 GOE393275 GYA393275 HHW393275 HRS393275 IBO393275 ILK393275 IVG393275 JFC393275 JOY393275 JYU393275 KIQ393275 KSM393275 LCI393275 LME393275 LWA393275 MFW393275 MPS393275 MZO393275 NJK393275 NTG393275 ODC393275 OMY393275 OWU393275 PGQ393275 PQM393275 QAI393275 QKE393275 QUA393275 RDW393275 RNS393275 RXO393275 SHK393275 SRG393275 TBC393275 TKY393275 TUU393275 UEQ393275 UOM393275 UYI393275 VIE393275 VSA393275 WBW393275 WLS393275 WVO393275 G458811 JC458811 SY458811 ACU458811 AMQ458811 AWM458811 BGI458811 BQE458811 CAA458811 CJW458811 CTS458811 DDO458811 DNK458811 DXG458811 EHC458811 EQY458811 FAU458811 FKQ458811 FUM458811 GEI458811 GOE458811 GYA458811 HHW458811 HRS458811 IBO458811 ILK458811 IVG458811 JFC458811 JOY458811 JYU458811 KIQ458811 KSM458811 LCI458811 LME458811 LWA458811 MFW458811 MPS458811 MZO458811 NJK458811 NTG458811 ODC458811 OMY458811 OWU458811 PGQ458811 PQM458811 QAI458811 QKE458811 QUA458811 RDW458811 RNS458811 RXO458811 SHK458811 SRG458811 TBC458811 TKY458811 TUU458811 UEQ458811 UOM458811 UYI458811 VIE458811 VSA458811 WBW458811 WLS458811 WVO458811 G524347 JC524347 SY524347 ACU524347 AMQ524347 AWM524347 BGI524347 BQE524347 CAA524347 CJW524347 CTS524347 DDO524347 DNK524347 DXG524347 EHC524347 EQY524347 FAU524347 FKQ524347 FUM524347 GEI524347 GOE524347 GYA524347 HHW524347 HRS524347 IBO524347 ILK524347 IVG524347 JFC524347 JOY524347 JYU524347 KIQ524347 KSM524347 LCI524347 LME524347 LWA524347 MFW524347 MPS524347 MZO524347 NJK524347 NTG524347 ODC524347 OMY524347 OWU524347 PGQ524347 PQM524347 QAI524347 QKE524347 QUA524347 RDW524347 RNS524347 RXO524347 SHK524347 SRG524347 TBC524347 TKY524347 TUU524347 UEQ524347 UOM524347 UYI524347 VIE524347 VSA524347 WBW524347 WLS524347 WVO524347 G589883 JC589883 SY589883 ACU589883 AMQ589883 AWM589883 BGI589883 BQE589883 CAA589883 CJW589883 CTS589883 DDO589883 DNK589883 DXG589883 EHC589883 EQY589883 FAU589883 FKQ589883 FUM589883 GEI589883 GOE589883 GYA589883 HHW589883 HRS589883 IBO589883 ILK589883 IVG589883 JFC589883 JOY589883 JYU589883 KIQ589883 KSM589883 LCI589883 LME589883 LWA589883 MFW589883 MPS589883 MZO589883 NJK589883 NTG589883 ODC589883 OMY589883 OWU589883 PGQ589883 PQM589883 QAI589883 QKE589883 QUA589883 RDW589883 RNS589883 RXO589883 SHK589883 SRG589883 TBC589883 TKY589883 TUU589883 UEQ589883 UOM589883 UYI589883 VIE589883 VSA589883 WBW589883 WLS589883 WVO589883 G655419 JC655419 SY655419 ACU655419 AMQ655419 AWM655419 BGI655419 BQE655419 CAA655419 CJW655419 CTS655419 DDO655419 DNK655419 DXG655419 EHC655419 EQY655419 FAU655419 FKQ655419 FUM655419 GEI655419 GOE655419 GYA655419 HHW655419 HRS655419 IBO655419 ILK655419 IVG655419 JFC655419 JOY655419 JYU655419 KIQ655419 KSM655419 LCI655419 LME655419 LWA655419 MFW655419 MPS655419 MZO655419 NJK655419 NTG655419 ODC655419 OMY655419 OWU655419 PGQ655419 PQM655419 QAI655419 QKE655419 QUA655419 RDW655419 RNS655419 RXO655419 SHK655419 SRG655419 TBC655419 TKY655419 TUU655419 UEQ655419 UOM655419 UYI655419 VIE655419 VSA655419 WBW655419 WLS655419 WVO655419 G720955 JC720955 SY720955 ACU720955 AMQ720955 AWM720955 BGI720955 BQE720955 CAA720955 CJW720955 CTS720955 DDO720955 DNK720955 DXG720955 EHC720955 EQY720955 FAU720955 FKQ720955 FUM720955 GEI720955 GOE720955 GYA720955 HHW720955 HRS720955 IBO720955 ILK720955 IVG720955 JFC720955 JOY720955 JYU720955 KIQ720955 KSM720955 LCI720955 LME720955 LWA720955 MFW720955 MPS720955 MZO720955 NJK720955 NTG720955 ODC720955 OMY720955 OWU720955 PGQ720955 PQM720955 QAI720955 QKE720955 QUA720955 RDW720955 RNS720955 RXO720955 SHK720955 SRG720955 TBC720955 TKY720955 TUU720955 UEQ720955 UOM720955 UYI720955 VIE720955 VSA720955 WBW720955 WLS720955 WVO720955 G786491 JC786491 SY786491 ACU786491 AMQ786491 AWM786491 BGI786491 BQE786491 CAA786491 CJW786491 CTS786491 DDO786491 DNK786491 DXG786491 EHC786491 EQY786491 FAU786491 FKQ786491 FUM786491 GEI786491 GOE786491 GYA786491 HHW786491 HRS786491 IBO786491 ILK786491 IVG786491 JFC786491 JOY786491 JYU786491 KIQ786491 KSM786491 LCI786491 LME786491 LWA786491 MFW786491 MPS786491 MZO786491 NJK786491 NTG786491 ODC786491 OMY786491 OWU786491 PGQ786491 PQM786491 QAI786491 QKE786491 QUA786491 RDW786491 RNS786491 RXO786491 SHK786491 SRG786491 TBC786491 TKY786491 TUU786491 UEQ786491 UOM786491 UYI786491 VIE786491 VSA786491 WBW786491 WLS786491 WVO786491 G852027 JC852027 SY852027 ACU852027 AMQ852027 AWM852027 BGI852027 BQE852027 CAA852027 CJW852027 CTS852027 DDO852027 DNK852027 DXG852027 EHC852027 EQY852027 FAU852027 FKQ852027 FUM852027 GEI852027 GOE852027 GYA852027 HHW852027 HRS852027 IBO852027 ILK852027 IVG852027 JFC852027 JOY852027 JYU852027 KIQ852027 KSM852027 LCI852027 LME852027 LWA852027 MFW852027 MPS852027 MZO852027 NJK852027 NTG852027 ODC852027 OMY852027 OWU852027 PGQ852027 PQM852027 QAI852027 QKE852027 QUA852027 RDW852027 RNS852027 RXO852027 SHK852027 SRG852027 TBC852027 TKY852027 TUU852027 UEQ852027 UOM852027 UYI852027 VIE852027 VSA852027 WBW852027 WLS852027 WVO852027 G917563 JC917563 SY917563 ACU917563 AMQ917563 AWM917563 BGI917563 BQE917563 CAA917563 CJW917563 CTS917563 DDO917563 DNK917563 DXG917563 EHC917563 EQY917563 FAU917563 FKQ917563 FUM917563 GEI917563 GOE917563 GYA917563 HHW917563 HRS917563 IBO917563 ILK917563 IVG917563 JFC917563 JOY917563 JYU917563 KIQ917563 KSM917563 LCI917563 LME917563 LWA917563 MFW917563 MPS917563 MZO917563 NJK917563 NTG917563 ODC917563 OMY917563 OWU917563 PGQ917563 PQM917563 QAI917563 QKE917563 QUA917563 RDW917563 RNS917563 RXO917563 SHK917563 SRG917563 TBC917563 TKY917563 TUU917563 UEQ917563 UOM917563 UYI917563 VIE917563 VSA917563 WBW917563 WLS917563 WVO917563 G983099 JC983099 SY983099 ACU983099 AMQ983099 AWM983099 BGI983099 BQE983099 CAA983099 CJW983099 CTS983099 DDO983099 DNK983099 DXG983099 EHC983099 EQY983099 FAU983099 FKQ983099 FUM983099 GEI983099 GOE983099 GYA983099 HHW983099 HRS983099 IBO983099 ILK983099 IVG983099 JFC983099 JOY983099 JYU983099 KIQ983099 KSM983099 LCI983099 LME983099 LWA983099 MFW983099 MPS983099 MZO983099 NJK983099 NTG983099 ODC983099 OMY983099 OWU983099 PGQ983099 PQM983099 QAI983099 QKE983099 QUA983099 RDW983099 RNS983099 RXO983099 SHK983099 SRG983099 TBC983099 TKY983099 TUU983099 UEQ983099 UOM983099 UYI983099 VIE983099 VSA983099 WBW983099 WLS983099 WVO983099" xr:uid="{00000000-0002-0000-1600-00000A000000}"/>
    <dataValidation type="list" allowBlank="1" showInputMessage="1" showErrorMessage="1" error="Please choose from the dropdown list." prompt="Please select from the dropdown list." sqref="G95:I95 JC95:JE95 SY95:TA95 ACU95:ACW95 AMQ95:AMS95 AWM95:AWO95 BGI95:BGK95 BQE95:BQG95 CAA95:CAC95 CJW95:CJY95 CTS95:CTU95 DDO95:DDQ95 DNK95:DNM95 DXG95:DXI95 EHC95:EHE95 EQY95:ERA95 FAU95:FAW95 FKQ95:FKS95 FUM95:FUO95 GEI95:GEK95 GOE95:GOG95 GYA95:GYC95 HHW95:HHY95 HRS95:HRU95 IBO95:IBQ95 ILK95:ILM95 IVG95:IVI95 JFC95:JFE95 JOY95:JPA95 JYU95:JYW95 KIQ95:KIS95 KSM95:KSO95 LCI95:LCK95 LME95:LMG95 LWA95:LWC95 MFW95:MFY95 MPS95:MPU95 MZO95:MZQ95 NJK95:NJM95 NTG95:NTI95 ODC95:ODE95 OMY95:ONA95 OWU95:OWW95 PGQ95:PGS95 PQM95:PQO95 QAI95:QAK95 QKE95:QKG95 QUA95:QUC95 RDW95:RDY95 RNS95:RNU95 RXO95:RXQ95 SHK95:SHM95 SRG95:SRI95 TBC95:TBE95 TKY95:TLA95 TUU95:TUW95 UEQ95:UES95 UOM95:UOO95 UYI95:UYK95 VIE95:VIG95 VSA95:VSC95 WBW95:WBY95 WLS95:WLU95 WVO95:WVQ95 G65631:I65631 JC65631:JE65631 SY65631:TA65631 ACU65631:ACW65631 AMQ65631:AMS65631 AWM65631:AWO65631 BGI65631:BGK65631 BQE65631:BQG65631 CAA65631:CAC65631 CJW65631:CJY65631 CTS65631:CTU65631 DDO65631:DDQ65631 DNK65631:DNM65631 DXG65631:DXI65631 EHC65631:EHE65631 EQY65631:ERA65631 FAU65631:FAW65631 FKQ65631:FKS65631 FUM65631:FUO65631 GEI65631:GEK65631 GOE65631:GOG65631 GYA65631:GYC65631 HHW65631:HHY65631 HRS65631:HRU65631 IBO65631:IBQ65631 ILK65631:ILM65631 IVG65631:IVI65631 JFC65631:JFE65631 JOY65631:JPA65631 JYU65631:JYW65631 KIQ65631:KIS65631 KSM65631:KSO65631 LCI65631:LCK65631 LME65631:LMG65631 LWA65631:LWC65631 MFW65631:MFY65631 MPS65631:MPU65631 MZO65631:MZQ65631 NJK65631:NJM65631 NTG65631:NTI65631 ODC65631:ODE65631 OMY65631:ONA65631 OWU65631:OWW65631 PGQ65631:PGS65631 PQM65631:PQO65631 QAI65631:QAK65631 QKE65631:QKG65631 QUA65631:QUC65631 RDW65631:RDY65631 RNS65631:RNU65631 RXO65631:RXQ65631 SHK65631:SHM65631 SRG65631:SRI65631 TBC65631:TBE65631 TKY65631:TLA65631 TUU65631:TUW65631 UEQ65631:UES65631 UOM65631:UOO65631 UYI65631:UYK65631 VIE65631:VIG65631 VSA65631:VSC65631 WBW65631:WBY65631 WLS65631:WLU65631 WVO65631:WVQ65631 G131167:I131167 JC131167:JE131167 SY131167:TA131167 ACU131167:ACW131167 AMQ131167:AMS131167 AWM131167:AWO131167 BGI131167:BGK131167 BQE131167:BQG131167 CAA131167:CAC131167 CJW131167:CJY131167 CTS131167:CTU131167 DDO131167:DDQ131167 DNK131167:DNM131167 DXG131167:DXI131167 EHC131167:EHE131167 EQY131167:ERA131167 FAU131167:FAW131167 FKQ131167:FKS131167 FUM131167:FUO131167 GEI131167:GEK131167 GOE131167:GOG131167 GYA131167:GYC131167 HHW131167:HHY131167 HRS131167:HRU131167 IBO131167:IBQ131167 ILK131167:ILM131167 IVG131167:IVI131167 JFC131167:JFE131167 JOY131167:JPA131167 JYU131167:JYW131167 KIQ131167:KIS131167 KSM131167:KSO131167 LCI131167:LCK131167 LME131167:LMG131167 LWA131167:LWC131167 MFW131167:MFY131167 MPS131167:MPU131167 MZO131167:MZQ131167 NJK131167:NJM131167 NTG131167:NTI131167 ODC131167:ODE131167 OMY131167:ONA131167 OWU131167:OWW131167 PGQ131167:PGS131167 PQM131167:PQO131167 QAI131167:QAK131167 QKE131167:QKG131167 QUA131167:QUC131167 RDW131167:RDY131167 RNS131167:RNU131167 RXO131167:RXQ131167 SHK131167:SHM131167 SRG131167:SRI131167 TBC131167:TBE131167 TKY131167:TLA131167 TUU131167:TUW131167 UEQ131167:UES131167 UOM131167:UOO131167 UYI131167:UYK131167 VIE131167:VIG131167 VSA131167:VSC131167 WBW131167:WBY131167 WLS131167:WLU131167 WVO131167:WVQ131167 G196703:I196703 JC196703:JE196703 SY196703:TA196703 ACU196703:ACW196703 AMQ196703:AMS196703 AWM196703:AWO196703 BGI196703:BGK196703 BQE196703:BQG196703 CAA196703:CAC196703 CJW196703:CJY196703 CTS196703:CTU196703 DDO196703:DDQ196703 DNK196703:DNM196703 DXG196703:DXI196703 EHC196703:EHE196703 EQY196703:ERA196703 FAU196703:FAW196703 FKQ196703:FKS196703 FUM196703:FUO196703 GEI196703:GEK196703 GOE196703:GOG196703 GYA196703:GYC196703 HHW196703:HHY196703 HRS196703:HRU196703 IBO196703:IBQ196703 ILK196703:ILM196703 IVG196703:IVI196703 JFC196703:JFE196703 JOY196703:JPA196703 JYU196703:JYW196703 KIQ196703:KIS196703 KSM196703:KSO196703 LCI196703:LCK196703 LME196703:LMG196703 LWA196703:LWC196703 MFW196703:MFY196703 MPS196703:MPU196703 MZO196703:MZQ196703 NJK196703:NJM196703 NTG196703:NTI196703 ODC196703:ODE196703 OMY196703:ONA196703 OWU196703:OWW196703 PGQ196703:PGS196703 PQM196703:PQO196703 QAI196703:QAK196703 QKE196703:QKG196703 QUA196703:QUC196703 RDW196703:RDY196703 RNS196703:RNU196703 RXO196703:RXQ196703 SHK196703:SHM196703 SRG196703:SRI196703 TBC196703:TBE196703 TKY196703:TLA196703 TUU196703:TUW196703 UEQ196703:UES196703 UOM196703:UOO196703 UYI196703:UYK196703 VIE196703:VIG196703 VSA196703:VSC196703 WBW196703:WBY196703 WLS196703:WLU196703 WVO196703:WVQ196703 G262239:I262239 JC262239:JE262239 SY262239:TA262239 ACU262239:ACW262239 AMQ262239:AMS262239 AWM262239:AWO262239 BGI262239:BGK262239 BQE262239:BQG262239 CAA262239:CAC262239 CJW262239:CJY262239 CTS262239:CTU262239 DDO262239:DDQ262239 DNK262239:DNM262239 DXG262239:DXI262239 EHC262239:EHE262239 EQY262239:ERA262239 FAU262239:FAW262239 FKQ262239:FKS262239 FUM262239:FUO262239 GEI262239:GEK262239 GOE262239:GOG262239 GYA262239:GYC262239 HHW262239:HHY262239 HRS262239:HRU262239 IBO262239:IBQ262239 ILK262239:ILM262239 IVG262239:IVI262239 JFC262239:JFE262239 JOY262239:JPA262239 JYU262239:JYW262239 KIQ262239:KIS262239 KSM262239:KSO262239 LCI262239:LCK262239 LME262239:LMG262239 LWA262239:LWC262239 MFW262239:MFY262239 MPS262239:MPU262239 MZO262239:MZQ262239 NJK262239:NJM262239 NTG262239:NTI262239 ODC262239:ODE262239 OMY262239:ONA262239 OWU262239:OWW262239 PGQ262239:PGS262239 PQM262239:PQO262239 QAI262239:QAK262239 QKE262239:QKG262239 QUA262239:QUC262239 RDW262239:RDY262239 RNS262239:RNU262239 RXO262239:RXQ262239 SHK262239:SHM262239 SRG262239:SRI262239 TBC262239:TBE262239 TKY262239:TLA262239 TUU262239:TUW262239 UEQ262239:UES262239 UOM262239:UOO262239 UYI262239:UYK262239 VIE262239:VIG262239 VSA262239:VSC262239 WBW262239:WBY262239 WLS262239:WLU262239 WVO262239:WVQ262239 G327775:I327775 JC327775:JE327775 SY327775:TA327775 ACU327775:ACW327775 AMQ327775:AMS327775 AWM327775:AWO327775 BGI327775:BGK327775 BQE327775:BQG327775 CAA327775:CAC327775 CJW327775:CJY327775 CTS327775:CTU327775 DDO327775:DDQ327775 DNK327775:DNM327775 DXG327775:DXI327775 EHC327775:EHE327775 EQY327775:ERA327775 FAU327775:FAW327775 FKQ327775:FKS327775 FUM327775:FUO327775 GEI327775:GEK327775 GOE327775:GOG327775 GYA327775:GYC327775 HHW327775:HHY327775 HRS327775:HRU327775 IBO327775:IBQ327775 ILK327775:ILM327775 IVG327775:IVI327775 JFC327775:JFE327775 JOY327775:JPA327775 JYU327775:JYW327775 KIQ327775:KIS327775 KSM327775:KSO327775 LCI327775:LCK327775 LME327775:LMG327775 LWA327775:LWC327775 MFW327775:MFY327775 MPS327775:MPU327775 MZO327775:MZQ327775 NJK327775:NJM327775 NTG327775:NTI327775 ODC327775:ODE327775 OMY327775:ONA327775 OWU327775:OWW327775 PGQ327775:PGS327775 PQM327775:PQO327775 QAI327775:QAK327775 QKE327775:QKG327775 QUA327775:QUC327775 RDW327775:RDY327775 RNS327775:RNU327775 RXO327775:RXQ327775 SHK327775:SHM327775 SRG327775:SRI327775 TBC327775:TBE327775 TKY327775:TLA327775 TUU327775:TUW327775 UEQ327775:UES327775 UOM327775:UOO327775 UYI327775:UYK327775 VIE327775:VIG327775 VSA327775:VSC327775 WBW327775:WBY327775 WLS327775:WLU327775 WVO327775:WVQ327775 G393311:I393311 JC393311:JE393311 SY393311:TA393311 ACU393311:ACW393311 AMQ393311:AMS393311 AWM393311:AWO393311 BGI393311:BGK393311 BQE393311:BQG393311 CAA393311:CAC393311 CJW393311:CJY393311 CTS393311:CTU393311 DDO393311:DDQ393311 DNK393311:DNM393311 DXG393311:DXI393311 EHC393311:EHE393311 EQY393311:ERA393311 FAU393311:FAW393311 FKQ393311:FKS393311 FUM393311:FUO393311 GEI393311:GEK393311 GOE393311:GOG393311 GYA393311:GYC393311 HHW393311:HHY393311 HRS393311:HRU393311 IBO393311:IBQ393311 ILK393311:ILM393311 IVG393311:IVI393311 JFC393311:JFE393311 JOY393311:JPA393311 JYU393311:JYW393311 KIQ393311:KIS393311 KSM393311:KSO393311 LCI393311:LCK393311 LME393311:LMG393311 LWA393311:LWC393311 MFW393311:MFY393311 MPS393311:MPU393311 MZO393311:MZQ393311 NJK393311:NJM393311 NTG393311:NTI393311 ODC393311:ODE393311 OMY393311:ONA393311 OWU393311:OWW393311 PGQ393311:PGS393311 PQM393311:PQO393311 QAI393311:QAK393311 QKE393311:QKG393311 QUA393311:QUC393311 RDW393311:RDY393311 RNS393311:RNU393311 RXO393311:RXQ393311 SHK393311:SHM393311 SRG393311:SRI393311 TBC393311:TBE393311 TKY393311:TLA393311 TUU393311:TUW393311 UEQ393311:UES393311 UOM393311:UOO393311 UYI393311:UYK393311 VIE393311:VIG393311 VSA393311:VSC393311 WBW393311:WBY393311 WLS393311:WLU393311 WVO393311:WVQ393311 G458847:I458847 JC458847:JE458847 SY458847:TA458847 ACU458847:ACW458847 AMQ458847:AMS458847 AWM458847:AWO458847 BGI458847:BGK458847 BQE458847:BQG458847 CAA458847:CAC458847 CJW458847:CJY458847 CTS458847:CTU458847 DDO458847:DDQ458847 DNK458847:DNM458847 DXG458847:DXI458847 EHC458847:EHE458847 EQY458847:ERA458847 FAU458847:FAW458847 FKQ458847:FKS458847 FUM458847:FUO458847 GEI458847:GEK458847 GOE458847:GOG458847 GYA458847:GYC458847 HHW458847:HHY458847 HRS458847:HRU458847 IBO458847:IBQ458847 ILK458847:ILM458847 IVG458847:IVI458847 JFC458847:JFE458847 JOY458847:JPA458847 JYU458847:JYW458847 KIQ458847:KIS458847 KSM458847:KSO458847 LCI458847:LCK458847 LME458847:LMG458847 LWA458847:LWC458847 MFW458847:MFY458847 MPS458847:MPU458847 MZO458847:MZQ458847 NJK458847:NJM458847 NTG458847:NTI458847 ODC458847:ODE458847 OMY458847:ONA458847 OWU458847:OWW458847 PGQ458847:PGS458847 PQM458847:PQO458847 QAI458847:QAK458847 QKE458847:QKG458847 QUA458847:QUC458847 RDW458847:RDY458847 RNS458847:RNU458847 RXO458847:RXQ458847 SHK458847:SHM458847 SRG458847:SRI458847 TBC458847:TBE458847 TKY458847:TLA458847 TUU458847:TUW458847 UEQ458847:UES458847 UOM458847:UOO458847 UYI458847:UYK458847 VIE458847:VIG458847 VSA458847:VSC458847 WBW458847:WBY458847 WLS458847:WLU458847 WVO458847:WVQ458847 G524383:I524383 JC524383:JE524383 SY524383:TA524383 ACU524383:ACW524383 AMQ524383:AMS524383 AWM524383:AWO524383 BGI524383:BGK524383 BQE524383:BQG524383 CAA524383:CAC524383 CJW524383:CJY524383 CTS524383:CTU524383 DDO524383:DDQ524383 DNK524383:DNM524383 DXG524383:DXI524383 EHC524383:EHE524383 EQY524383:ERA524383 FAU524383:FAW524383 FKQ524383:FKS524383 FUM524383:FUO524383 GEI524383:GEK524383 GOE524383:GOG524383 GYA524383:GYC524383 HHW524383:HHY524383 HRS524383:HRU524383 IBO524383:IBQ524383 ILK524383:ILM524383 IVG524383:IVI524383 JFC524383:JFE524383 JOY524383:JPA524383 JYU524383:JYW524383 KIQ524383:KIS524383 KSM524383:KSO524383 LCI524383:LCK524383 LME524383:LMG524383 LWA524383:LWC524383 MFW524383:MFY524383 MPS524383:MPU524383 MZO524383:MZQ524383 NJK524383:NJM524383 NTG524383:NTI524383 ODC524383:ODE524383 OMY524383:ONA524383 OWU524383:OWW524383 PGQ524383:PGS524383 PQM524383:PQO524383 QAI524383:QAK524383 QKE524383:QKG524383 QUA524383:QUC524383 RDW524383:RDY524383 RNS524383:RNU524383 RXO524383:RXQ524383 SHK524383:SHM524383 SRG524383:SRI524383 TBC524383:TBE524383 TKY524383:TLA524383 TUU524383:TUW524383 UEQ524383:UES524383 UOM524383:UOO524383 UYI524383:UYK524383 VIE524383:VIG524383 VSA524383:VSC524383 WBW524383:WBY524383 WLS524383:WLU524383 WVO524383:WVQ524383 G589919:I589919 JC589919:JE589919 SY589919:TA589919 ACU589919:ACW589919 AMQ589919:AMS589919 AWM589919:AWO589919 BGI589919:BGK589919 BQE589919:BQG589919 CAA589919:CAC589919 CJW589919:CJY589919 CTS589919:CTU589919 DDO589919:DDQ589919 DNK589919:DNM589919 DXG589919:DXI589919 EHC589919:EHE589919 EQY589919:ERA589919 FAU589919:FAW589919 FKQ589919:FKS589919 FUM589919:FUO589919 GEI589919:GEK589919 GOE589919:GOG589919 GYA589919:GYC589919 HHW589919:HHY589919 HRS589919:HRU589919 IBO589919:IBQ589919 ILK589919:ILM589919 IVG589919:IVI589919 JFC589919:JFE589919 JOY589919:JPA589919 JYU589919:JYW589919 KIQ589919:KIS589919 KSM589919:KSO589919 LCI589919:LCK589919 LME589919:LMG589919 LWA589919:LWC589919 MFW589919:MFY589919 MPS589919:MPU589919 MZO589919:MZQ589919 NJK589919:NJM589919 NTG589919:NTI589919 ODC589919:ODE589919 OMY589919:ONA589919 OWU589919:OWW589919 PGQ589919:PGS589919 PQM589919:PQO589919 QAI589919:QAK589919 QKE589919:QKG589919 QUA589919:QUC589919 RDW589919:RDY589919 RNS589919:RNU589919 RXO589919:RXQ589919 SHK589919:SHM589919 SRG589919:SRI589919 TBC589919:TBE589919 TKY589919:TLA589919 TUU589919:TUW589919 UEQ589919:UES589919 UOM589919:UOO589919 UYI589919:UYK589919 VIE589919:VIG589919 VSA589919:VSC589919 WBW589919:WBY589919 WLS589919:WLU589919 WVO589919:WVQ589919 G655455:I655455 JC655455:JE655455 SY655455:TA655455 ACU655455:ACW655455 AMQ655455:AMS655455 AWM655455:AWO655455 BGI655455:BGK655455 BQE655455:BQG655455 CAA655455:CAC655455 CJW655455:CJY655455 CTS655455:CTU655455 DDO655455:DDQ655455 DNK655455:DNM655455 DXG655455:DXI655455 EHC655455:EHE655455 EQY655455:ERA655455 FAU655455:FAW655455 FKQ655455:FKS655455 FUM655455:FUO655455 GEI655455:GEK655455 GOE655455:GOG655455 GYA655455:GYC655455 HHW655455:HHY655455 HRS655455:HRU655455 IBO655455:IBQ655455 ILK655455:ILM655455 IVG655455:IVI655455 JFC655455:JFE655455 JOY655455:JPA655455 JYU655455:JYW655455 KIQ655455:KIS655455 KSM655455:KSO655455 LCI655455:LCK655455 LME655455:LMG655455 LWA655455:LWC655455 MFW655455:MFY655455 MPS655455:MPU655455 MZO655455:MZQ655455 NJK655455:NJM655455 NTG655455:NTI655455 ODC655455:ODE655455 OMY655455:ONA655455 OWU655455:OWW655455 PGQ655455:PGS655455 PQM655455:PQO655455 QAI655455:QAK655455 QKE655455:QKG655455 QUA655455:QUC655455 RDW655455:RDY655455 RNS655455:RNU655455 RXO655455:RXQ655455 SHK655455:SHM655455 SRG655455:SRI655455 TBC655455:TBE655455 TKY655455:TLA655455 TUU655455:TUW655455 UEQ655455:UES655455 UOM655455:UOO655455 UYI655455:UYK655455 VIE655455:VIG655455 VSA655455:VSC655455 WBW655455:WBY655455 WLS655455:WLU655455 WVO655455:WVQ655455 G720991:I720991 JC720991:JE720991 SY720991:TA720991 ACU720991:ACW720991 AMQ720991:AMS720991 AWM720991:AWO720991 BGI720991:BGK720991 BQE720991:BQG720991 CAA720991:CAC720991 CJW720991:CJY720991 CTS720991:CTU720991 DDO720991:DDQ720991 DNK720991:DNM720991 DXG720991:DXI720991 EHC720991:EHE720991 EQY720991:ERA720991 FAU720991:FAW720991 FKQ720991:FKS720991 FUM720991:FUO720991 GEI720991:GEK720991 GOE720991:GOG720991 GYA720991:GYC720991 HHW720991:HHY720991 HRS720991:HRU720991 IBO720991:IBQ720991 ILK720991:ILM720991 IVG720991:IVI720991 JFC720991:JFE720991 JOY720991:JPA720991 JYU720991:JYW720991 KIQ720991:KIS720991 KSM720991:KSO720991 LCI720991:LCK720991 LME720991:LMG720991 LWA720991:LWC720991 MFW720991:MFY720991 MPS720991:MPU720991 MZO720991:MZQ720991 NJK720991:NJM720991 NTG720991:NTI720991 ODC720991:ODE720991 OMY720991:ONA720991 OWU720991:OWW720991 PGQ720991:PGS720991 PQM720991:PQO720991 QAI720991:QAK720991 QKE720991:QKG720991 QUA720991:QUC720991 RDW720991:RDY720991 RNS720991:RNU720991 RXO720991:RXQ720991 SHK720991:SHM720991 SRG720991:SRI720991 TBC720991:TBE720991 TKY720991:TLA720991 TUU720991:TUW720991 UEQ720991:UES720991 UOM720991:UOO720991 UYI720991:UYK720991 VIE720991:VIG720991 VSA720991:VSC720991 WBW720991:WBY720991 WLS720991:WLU720991 WVO720991:WVQ720991 G786527:I786527 JC786527:JE786527 SY786527:TA786527 ACU786527:ACW786527 AMQ786527:AMS786527 AWM786527:AWO786527 BGI786527:BGK786527 BQE786527:BQG786527 CAA786527:CAC786527 CJW786527:CJY786527 CTS786527:CTU786527 DDO786527:DDQ786527 DNK786527:DNM786527 DXG786527:DXI786527 EHC786527:EHE786527 EQY786527:ERA786527 FAU786527:FAW786527 FKQ786527:FKS786527 FUM786527:FUO786527 GEI786527:GEK786527 GOE786527:GOG786527 GYA786527:GYC786527 HHW786527:HHY786527 HRS786527:HRU786527 IBO786527:IBQ786527 ILK786527:ILM786527 IVG786527:IVI786527 JFC786527:JFE786527 JOY786527:JPA786527 JYU786527:JYW786527 KIQ786527:KIS786527 KSM786527:KSO786527 LCI786527:LCK786527 LME786527:LMG786527 LWA786527:LWC786527 MFW786527:MFY786527 MPS786527:MPU786527 MZO786527:MZQ786527 NJK786527:NJM786527 NTG786527:NTI786527 ODC786527:ODE786527 OMY786527:ONA786527 OWU786527:OWW786527 PGQ786527:PGS786527 PQM786527:PQO786527 QAI786527:QAK786527 QKE786527:QKG786527 QUA786527:QUC786527 RDW786527:RDY786527 RNS786527:RNU786527 RXO786527:RXQ786527 SHK786527:SHM786527 SRG786527:SRI786527 TBC786527:TBE786527 TKY786527:TLA786527 TUU786527:TUW786527 UEQ786527:UES786527 UOM786527:UOO786527 UYI786527:UYK786527 VIE786527:VIG786527 VSA786527:VSC786527 WBW786527:WBY786527 WLS786527:WLU786527 WVO786527:WVQ786527 G852063:I852063 JC852063:JE852063 SY852063:TA852063 ACU852063:ACW852063 AMQ852063:AMS852063 AWM852063:AWO852063 BGI852063:BGK852063 BQE852063:BQG852063 CAA852063:CAC852063 CJW852063:CJY852063 CTS852063:CTU852063 DDO852063:DDQ852063 DNK852063:DNM852063 DXG852063:DXI852063 EHC852063:EHE852063 EQY852063:ERA852063 FAU852063:FAW852063 FKQ852063:FKS852063 FUM852063:FUO852063 GEI852063:GEK852063 GOE852063:GOG852063 GYA852063:GYC852063 HHW852063:HHY852063 HRS852063:HRU852063 IBO852063:IBQ852063 ILK852063:ILM852063 IVG852063:IVI852063 JFC852063:JFE852063 JOY852063:JPA852063 JYU852063:JYW852063 KIQ852063:KIS852063 KSM852063:KSO852063 LCI852063:LCK852063 LME852063:LMG852063 LWA852063:LWC852063 MFW852063:MFY852063 MPS852063:MPU852063 MZO852063:MZQ852063 NJK852063:NJM852063 NTG852063:NTI852063 ODC852063:ODE852063 OMY852063:ONA852063 OWU852063:OWW852063 PGQ852063:PGS852063 PQM852063:PQO852063 QAI852063:QAK852063 QKE852063:QKG852063 QUA852063:QUC852063 RDW852063:RDY852063 RNS852063:RNU852063 RXO852063:RXQ852063 SHK852063:SHM852063 SRG852063:SRI852063 TBC852063:TBE852063 TKY852063:TLA852063 TUU852063:TUW852063 UEQ852063:UES852063 UOM852063:UOO852063 UYI852063:UYK852063 VIE852063:VIG852063 VSA852063:VSC852063 WBW852063:WBY852063 WLS852063:WLU852063 WVO852063:WVQ852063 G917599:I917599 JC917599:JE917599 SY917599:TA917599 ACU917599:ACW917599 AMQ917599:AMS917599 AWM917599:AWO917599 BGI917599:BGK917599 BQE917599:BQG917599 CAA917599:CAC917599 CJW917599:CJY917599 CTS917599:CTU917599 DDO917599:DDQ917599 DNK917599:DNM917599 DXG917599:DXI917599 EHC917599:EHE917599 EQY917599:ERA917599 FAU917599:FAW917599 FKQ917599:FKS917599 FUM917599:FUO917599 GEI917599:GEK917599 GOE917599:GOG917599 GYA917599:GYC917599 HHW917599:HHY917599 HRS917599:HRU917599 IBO917599:IBQ917599 ILK917599:ILM917599 IVG917599:IVI917599 JFC917599:JFE917599 JOY917599:JPA917599 JYU917599:JYW917599 KIQ917599:KIS917599 KSM917599:KSO917599 LCI917599:LCK917599 LME917599:LMG917599 LWA917599:LWC917599 MFW917599:MFY917599 MPS917599:MPU917599 MZO917599:MZQ917599 NJK917599:NJM917599 NTG917599:NTI917599 ODC917599:ODE917599 OMY917599:ONA917599 OWU917599:OWW917599 PGQ917599:PGS917599 PQM917599:PQO917599 QAI917599:QAK917599 QKE917599:QKG917599 QUA917599:QUC917599 RDW917599:RDY917599 RNS917599:RNU917599 RXO917599:RXQ917599 SHK917599:SHM917599 SRG917599:SRI917599 TBC917599:TBE917599 TKY917599:TLA917599 TUU917599:TUW917599 UEQ917599:UES917599 UOM917599:UOO917599 UYI917599:UYK917599 VIE917599:VIG917599 VSA917599:VSC917599 WBW917599:WBY917599 WLS917599:WLU917599 WVO917599:WVQ917599 G983135:I983135 JC983135:JE983135 SY983135:TA983135 ACU983135:ACW983135 AMQ983135:AMS983135 AWM983135:AWO983135 BGI983135:BGK983135 BQE983135:BQG983135 CAA983135:CAC983135 CJW983135:CJY983135 CTS983135:CTU983135 DDO983135:DDQ983135 DNK983135:DNM983135 DXG983135:DXI983135 EHC983135:EHE983135 EQY983135:ERA983135 FAU983135:FAW983135 FKQ983135:FKS983135 FUM983135:FUO983135 GEI983135:GEK983135 GOE983135:GOG983135 GYA983135:GYC983135 HHW983135:HHY983135 HRS983135:HRU983135 IBO983135:IBQ983135 ILK983135:ILM983135 IVG983135:IVI983135 JFC983135:JFE983135 JOY983135:JPA983135 JYU983135:JYW983135 KIQ983135:KIS983135 KSM983135:KSO983135 LCI983135:LCK983135 LME983135:LMG983135 LWA983135:LWC983135 MFW983135:MFY983135 MPS983135:MPU983135 MZO983135:MZQ983135 NJK983135:NJM983135 NTG983135:NTI983135 ODC983135:ODE983135 OMY983135:ONA983135 OWU983135:OWW983135 PGQ983135:PGS983135 PQM983135:PQO983135 QAI983135:QAK983135 QKE983135:QKG983135 QUA983135:QUC983135 RDW983135:RDY983135 RNS983135:RNU983135 RXO983135:RXQ983135 SHK983135:SHM983135 SRG983135:SRI983135 TBC983135:TBE983135 TKY983135:TLA983135 TUU983135:TUW983135 UEQ983135:UES983135 UOM983135:UOO983135 UYI983135:UYK983135 VIE983135:VIG983135 VSA983135:VSC983135 WBW983135:WBY983135 WLS983135:WLU983135 WVO983135:WVQ983135 G97:I97 JC97:JE97 SY97:TA97 ACU97:ACW97 AMQ97:AMS97 AWM97:AWO97 BGI97:BGK97 BQE97:BQG97 CAA97:CAC97 CJW97:CJY97 CTS97:CTU97 DDO97:DDQ97 DNK97:DNM97 DXG97:DXI97 EHC97:EHE97 EQY97:ERA97 FAU97:FAW97 FKQ97:FKS97 FUM97:FUO97 GEI97:GEK97 GOE97:GOG97 GYA97:GYC97 HHW97:HHY97 HRS97:HRU97 IBO97:IBQ97 ILK97:ILM97 IVG97:IVI97 JFC97:JFE97 JOY97:JPA97 JYU97:JYW97 KIQ97:KIS97 KSM97:KSO97 LCI97:LCK97 LME97:LMG97 LWA97:LWC97 MFW97:MFY97 MPS97:MPU97 MZO97:MZQ97 NJK97:NJM97 NTG97:NTI97 ODC97:ODE97 OMY97:ONA97 OWU97:OWW97 PGQ97:PGS97 PQM97:PQO97 QAI97:QAK97 QKE97:QKG97 QUA97:QUC97 RDW97:RDY97 RNS97:RNU97 RXO97:RXQ97 SHK97:SHM97 SRG97:SRI97 TBC97:TBE97 TKY97:TLA97 TUU97:TUW97 UEQ97:UES97 UOM97:UOO97 UYI97:UYK97 VIE97:VIG97 VSA97:VSC97 WBW97:WBY97 WLS97:WLU97 WVO97:WVQ97 G65633:I65633 JC65633:JE65633 SY65633:TA65633 ACU65633:ACW65633 AMQ65633:AMS65633 AWM65633:AWO65633 BGI65633:BGK65633 BQE65633:BQG65633 CAA65633:CAC65633 CJW65633:CJY65633 CTS65633:CTU65633 DDO65633:DDQ65633 DNK65633:DNM65633 DXG65633:DXI65633 EHC65633:EHE65633 EQY65633:ERA65633 FAU65633:FAW65633 FKQ65633:FKS65633 FUM65633:FUO65633 GEI65633:GEK65633 GOE65633:GOG65633 GYA65633:GYC65633 HHW65633:HHY65633 HRS65633:HRU65633 IBO65633:IBQ65633 ILK65633:ILM65633 IVG65633:IVI65633 JFC65633:JFE65633 JOY65633:JPA65633 JYU65633:JYW65633 KIQ65633:KIS65633 KSM65633:KSO65633 LCI65633:LCK65633 LME65633:LMG65633 LWA65633:LWC65633 MFW65633:MFY65633 MPS65633:MPU65633 MZO65633:MZQ65633 NJK65633:NJM65633 NTG65633:NTI65633 ODC65633:ODE65633 OMY65633:ONA65633 OWU65633:OWW65633 PGQ65633:PGS65633 PQM65633:PQO65633 QAI65633:QAK65633 QKE65633:QKG65633 QUA65633:QUC65633 RDW65633:RDY65633 RNS65633:RNU65633 RXO65633:RXQ65633 SHK65633:SHM65633 SRG65633:SRI65633 TBC65633:TBE65633 TKY65633:TLA65633 TUU65633:TUW65633 UEQ65633:UES65633 UOM65633:UOO65633 UYI65633:UYK65633 VIE65633:VIG65633 VSA65633:VSC65633 WBW65633:WBY65633 WLS65633:WLU65633 WVO65633:WVQ65633 G131169:I131169 JC131169:JE131169 SY131169:TA131169 ACU131169:ACW131169 AMQ131169:AMS131169 AWM131169:AWO131169 BGI131169:BGK131169 BQE131169:BQG131169 CAA131169:CAC131169 CJW131169:CJY131169 CTS131169:CTU131169 DDO131169:DDQ131169 DNK131169:DNM131169 DXG131169:DXI131169 EHC131169:EHE131169 EQY131169:ERA131169 FAU131169:FAW131169 FKQ131169:FKS131169 FUM131169:FUO131169 GEI131169:GEK131169 GOE131169:GOG131169 GYA131169:GYC131169 HHW131169:HHY131169 HRS131169:HRU131169 IBO131169:IBQ131169 ILK131169:ILM131169 IVG131169:IVI131169 JFC131169:JFE131169 JOY131169:JPA131169 JYU131169:JYW131169 KIQ131169:KIS131169 KSM131169:KSO131169 LCI131169:LCK131169 LME131169:LMG131169 LWA131169:LWC131169 MFW131169:MFY131169 MPS131169:MPU131169 MZO131169:MZQ131169 NJK131169:NJM131169 NTG131169:NTI131169 ODC131169:ODE131169 OMY131169:ONA131169 OWU131169:OWW131169 PGQ131169:PGS131169 PQM131169:PQO131169 QAI131169:QAK131169 QKE131169:QKG131169 QUA131169:QUC131169 RDW131169:RDY131169 RNS131169:RNU131169 RXO131169:RXQ131169 SHK131169:SHM131169 SRG131169:SRI131169 TBC131169:TBE131169 TKY131169:TLA131169 TUU131169:TUW131169 UEQ131169:UES131169 UOM131169:UOO131169 UYI131169:UYK131169 VIE131169:VIG131169 VSA131169:VSC131169 WBW131169:WBY131169 WLS131169:WLU131169 WVO131169:WVQ131169 G196705:I196705 JC196705:JE196705 SY196705:TA196705 ACU196705:ACW196705 AMQ196705:AMS196705 AWM196705:AWO196705 BGI196705:BGK196705 BQE196705:BQG196705 CAA196705:CAC196705 CJW196705:CJY196705 CTS196705:CTU196705 DDO196705:DDQ196705 DNK196705:DNM196705 DXG196705:DXI196705 EHC196705:EHE196705 EQY196705:ERA196705 FAU196705:FAW196705 FKQ196705:FKS196705 FUM196705:FUO196705 GEI196705:GEK196705 GOE196705:GOG196705 GYA196705:GYC196705 HHW196705:HHY196705 HRS196705:HRU196705 IBO196705:IBQ196705 ILK196705:ILM196705 IVG196705:IVI196705 JFC196705:JFE196705 JOY196705:JPA196705 JYU196705:JYW196705 KIQ196705:KIS196705 KSM196705:KSO196705 LCI196705:LCK196705 LME196705:LMG196705 LWA196705:LWC196705 MFW196705:MFY196705 MPS196705:MPU196705 MZO196705:MZQ196705 NJK196705:NJM196705 NTG196705:NTI196705 ODC196705:ODE196705 OMY196705:ONA196705 OWU196705:OWW196705 PGQ196705:PGS196705 PQM196705:PQO196705 QAI196705:QAK196705 QKE196705:QKG196705 QUA196705:QUC196705 RDW196705:RDY196705 RNS196705:RNU196705 RXO196705:RXQ196705 SHK196705:SHM196705 SRG196705:SRI196705 TBC196705:TBE196705 TKY196705:TLA196705 TUU196705:TUW196705 UEQ196705:UES196705 UOM196705:UOO196705 UYI196705:UYK196705 VIE196705:VIG196705 VSA196705:VSC196705 WBW196705:WBY196705 WLS196705:WLU196705 WVO196705:WVQ196705 G262241:I262241 JC262241:JE262241 SY262241:TA262241 ACU262241:ACW262241 AMQ262241:AMS262241 AWM262241:AWO262241 BGI262241:BGK262241 BQE262241:BQG262241 CAA262241:CAC262241 CJW262241:CJY262241 CTS262241:CTU262241 DDO262241:DDQ262241 DNK262241:DNM262241 DXG262241:DXI262241 EHC262241:EHE262241 EQY262241:ERA262241 FAU262241:FAW262241 FKQ262241:FKS262241 FUM262241:FUO262241 GEI262241:GEK262241 GOE262241:GOG262241 GYA262241:GYC262241 HHW262241:HHY262241 HRS262241:HRU262241 IBO262241:IBQ262241 ILK262241:ILM262241 IVG262241:IVI262241 JFC262241:JFE262241 JOY262241:JPA262241 JYU262241:JYW262241 KIQ262241:KIS262241 KSM262241:KSO262241 LCI262241:LCK262241 LME262241:LMG262241 LWA262241:LWC262241 MFW262241:MFY262241 MPS262241:MPU262241 MZO262241:MZQ262241 NJK262241:NJM262241 NTG262241:NTI262241 ODC262241:ODE262241 OMY262241:ONA262241 OWU262241:OWW262241 PGQ262241:PGS262241 PQM262241:PQO262241 QAI262241:QAK262241 QKE262241:QKG262241 QUA262241:QUC262241 RDW262241:RDY262241 RNS262241:RNU262241 RXO262241:RXQ262241 SHK262241:SHM262241 SRG262241:SRI262241 TBC262241:TBE262241 TKY262241:TLA262241 TUU262241:TUW262241 UEQ262241:UES262241 UOM262241:UOO262241 UYI262241:UYK262241 VIE262241:VIG262241 VSA262241:VSC262241 WBW262241:WBY262241 WLS262241:WLU262241 WVO262241:WVQ262241 G327777:I327777 JC327777:JE327777 SY327777:TA327777 ACU327777:ACW327777 AMQ327777:AMS327777 AWM327777:AWO327777 BGI327777:BGK327777 BQE327777:BQG327777 CAA327777:CAC327777 CJW327777:CJY327777 CTS327777:CTU327777 DDO327777:DDQ327777 DNK327777:DNM327777 DXG327777:DXI327777 EHC327777:EHE327777 EQY327777:ERA327777 FAU327777:FAW327777 FKQ327777:FKS327777 FUM327777:FUO327777 GEI327777:GEK327777 GOE327777:GOG327777 GYA327777:GYC327777 HHW327777:HHY327777 HRS327777:HRU327777 IBO327777:IBQ327777 ILK327777:ILM327777 IVG327777:IVI327777 JFC327777:JFE327777 JOY327777:JPA327777 JYU327777:JYW327777 KIQ327777:KIS327777 KSM327777:KSO327777 LCI327777:LCK327777 LME327777:LMG327777 LWA327777:LWC327777 MFW327777:MFY327777 MPS327777:MPU327777 MZO327777:MZQ327777 NJK327777:NJM327777 NTG327777:NTI327777 ODC327777:ODE327777 OMY327777:ONA327777 OWU327777:OWW327777 PGQ327777:PGS327777 PQM327777:PQO327777 QAI327777:QAK327777 QKE327777:QKG327777 QUA327777:QUC327777 RDW327777:RDY327777 RNS327777:RNU327777 RXO327777:RXQ327777 SHK327777:SHM327777 SRG327777:SRI327777 TBC327777:TBE327777 TKY327777:TLA327777 TUU327777:TUW327777 UEQ327777:UES327777 UOM327777:UOO327777 UYI327777:UYK327777 VIE327777:VIG327777 VSA327777:VSC327777 WBW327777:WBY327777 WLS327777:WLU327777 WVO327777:WVQ327777 G393313:I393313 JC393313:JE393313 SY393313:TA393313 ACU393313:ACW393313 AMQ393313:AMS393313 AWM393313:AWO393313 BGI393313:BGK393313 BQE393313:BQG393313 CAA393313:CAC393313 CJW393313:CJY393313 CTS393313:CTU393313 DDO393313:DDQ393313 DNK393313:DNM393313 DXG393313:DXI393313 EHC393313:EHE393313 EQY393313:ERA393313 FAU393313:FAW393313 FKQ393313:FKS393313 FUM393313:FUO393313 GEI393313:GEK393313 GOE393313:GOG393313 GYA393313:GYC393313 HHW393313:HHY393313 HRS393313:HRU393313 IBO393313:IBQ393313 ILK393313:ILM393313 IVG393313:IVI393313 JFC393313:JFE393313 JOY393313:JPA393313 JYU393313:JYW393313 KIQ393313:KIS393313 KSM393313:KSO393313 LCI393313:LCK393313 LME393313:LMG393313 LWA393313:LWC393313 MFW393313:MFY393313 MPS393313:MPU393313 MZO393313:MZQ393313 NJK393313:NJM393313 NTG393313:NTI393313 ODC393313:ODE393313 OMY393313:ONA393313 OWU393313:OWW393313 PGQ393313:PGS393313 PQM393313:PQO393313 QAI393313:QAK393313 QKE393313:QKG393313 QUA393313:QUC393313 RDW393313:RDY393313 RNS393313:RNU393313 RXO393313:RXQ393313 SHK393313:SHM393313 SRG393313:SRI393313 TBC393313:TBE393313 TKY393313:TLA393313 TUU393313:TUW393313 UEQ393313:UES393313 UOM393313:UOO393313 UYI393313:UYK393313 VIE393313:VIG393313 VSA393313:VSC393313 WBW393313:WBY393313 WLS393313:WLU393313 WVO393313:WVQ393313 G458849:I458849 JC458849:JE458849 SY458849:TA458849 ACU458849:ACW458849 AMQ458849:AMS458849 AWM458849:AWO458849 BGI458849:BGK458849 BQE458849:BQG458849 CAA458849:CAC458849 CJW458849:CJY458849 CTS458849:CTU458849 DDO458849:DDQ458849 DNK458849:DNM458849 DXG458849:DXI458849 EHC458849:EHE458849 EQY458849:ERA458849 FAU458849:FAW458849 FKQ458849:FKS458849 FUM458849:FUO458849 GEI458849:GEK458849 GOE458849:GOG458849 GYA458849:GYC458849 HHW458849:HHY458849 HRS458849:HRU458849 IBO458849:IBQ458849 ILK458849:ILM458849 IVG458849:IVI458849 JFC458849:JFE458849 JOY458849:JPA458849 JYU458849:JYW458849 KIQ458849:KIS458849 KSM458849:KSO458849 LCI458849:LCK458849 LME458849:LMG458849 LWA458849:LWC458849 MFW458849:MFY458849 MPS458849:MPU458849 MZO458849:MZQ458849 NJK458849:NJM458849 NTG458849:NTI458849 ODC458849:ODE458849 OMY458849:ONA458849 OWU458849:OWW458849 PGQ458849:PGS458849 PQM458849:PQO458849 QAI458849:QAK458849 QKE458849:QKG458849 QUA458849:QUC458849 RDW458849:RDY458849 RNS458849:RNU458849 RXO458849:RXQ458849 SHK458849:SHM458849 SRG458849:SRI458849 TBC458849:TBE458849 TKY458849:TLA458849 TUU458849:TUW458849 UEQ458849:UES458849 UOM458849:UOO458849 UYI458849:UYK458849 VIE458849:VIG458849 VSA458849:VSC458849 WBW458849:WBY458849 WLS458849:WLU458849 WVO458849:WVQ458849 G524385:I524385 JC524385:JE524385 SY524385:TA524385 ACU524385:ACW524385 AMQ524385:AMS524385 AWM524385:AWO524385 BGI524385:BGK524385 BQE524385:BQG524385 CAA524385:CAC524385 CJW524385:CJY524385 CTS524385:CTU524385 DDO524385:DDQ524385 DNK524385:DNM524385 DXG524385:DXI524385 EHC524385:EHE524385 EQY524385:ERA524385 FAU524385:FAW524385 FKQ524385:FKS524385 FUM524385:FUO524385 GEI524385:GEK524385 GOE524385:GOG524385 GYA524385:GYC524385 HHW524385:HHY524385 HRS524385:HRU524385 IBO524385:IBQ524385 ILK524385:ILM524385 IVG524385:IVI524385 JFC524385:JFE524385 JOY524385:JPA524385 JYU524385:JYW524385 KIQ524385:KIS524385 KSM524385:KSO524385 LCI524385:LCK524385 LME524385:LMG524385 LWA524385:LWC524385 MFW524385:MFY524385 MPS524385:MPU524385 MZO524385:MZQ524385 NJK524385:NJM524385 NTG524385:NTI524385 ODC524385:ODE524385 OMY524385:ONA524385 OWU524385:OWW524385 PGQ524385:PGS524385 PQM524385:PQO524385 QAI524385:QAK524385 QKE524385:QKG524385 QUA524385:QUC524385 RDW524385:RDY524385 RNS524385:RNU524385 RXO524385:RXQ524385 SHK524385:SHM524385 SRG524385:SRI524385 TBC524385:TBE524385 TKY524385:TLA524385 TUU524385:TUW524385 UEQ524385:UES524385 UOM524385:UOO524385 UYI524385:UYK524385 VIE524385:VIG524385 VSA524385:VSC524385 WBW524385:WBY524385 WLS524385:WLU524385 WVO524385:WVQ524385 G589921:I589921 JC589921:JE589921 SY589921:TA589921 ACU589921:ACW589921 AMQ589921:AMS589921 AWM589921:AWO589921 BGI589921:BGK589921 BQE589921:BQG589921 CAA589921:CAC589921 CJW589921:CJY589921 CTS589921:CTU589921 DDO589921:DDQ589921 DNK589921:DNM589921 DXG589921:DXI589921 EHC589921:EHE589921 EQY589921:ERA589921 FAU589921:FAW589921 FKQ589921:FKS589921 FUM589921:FUO589921 GEI589921:GEK589921 GOE589921:GOG589921 GYA589921:GYC589921 HHW589921:HHY589921 HRS589921:HRU589921 IBO589921:IBQ589921 ILK589921:ILM589921 IVG589921:IVI589921 JFC589921:JFE589921 JOY589921:JPA589921 JYU589921:JYW589921 KIQ589921:KIS589921 KSM589921:KSO589921 LCI589921:LCK589921 LME589921:LMG589921 LWA589921:LWC589921 MFW589921:MFY589921 MPS589921:MPU589921 MZO589921:MZQ589921 NJK589921:NJM589921 NTG589921:NTI589921 ODC589921:ODE589921 OMY589921:ONA589921 OWU589921:OWW589921 PGQ589921:PGS589921 PQM589921:PQO589921 QAI589921:QAK589921 QKE589921:QKG589921 QUA589921:QUC589921 RDW589921:RDY589921 RNS589921:RNU589921 RXO589921:RXQ589921 SHK589921:SHM589921 SRG589921:SRI589921 TBC589921:TBE589921 TKY589921:TLA589921 TUU589921:TUW589921 UEQ589921:UES589921 UOM589921:UOO589921 UYI589921:UYK589921 VIE589921:VIG589921 VSA589921:VSC589921 WBW589921:WBY589921 WLS589921:WLU589921 WVO589921:WVQ589921 G655457:I655457 JC655457:JE655457 SY655457:TA655457 ACU655457:ACW655457 AMQ655457:AMS655457 AWM655457:AWO655457 BGI655457:BGK655457 BQE655457:BQG655457 CAA655457:CAC655457 CJW655457:CJY655457 CTS655457:CTU655457 DDO655457:DDQ655457 DNK655457:DNM655457 DXG655457:DXI655457 EHC655457:EHE655457 EQY655457:ERA655457 FAU655457:FAW655457 FKQ655457:FKS655457 FUM655457:FUO655457 GEI655457:GEK655457 GOE655457:GOG655457 GYA655457:GYC655457 HHW655457:HHY655457 HRS655457:HRU655457 IBO655457:IBQ655457 ILK655457:ILM655457 IVG655457:IVI655457 JFC655457:JFE655457 JOY655457:JPA655457 JYU655457:JYW655457 KIQ655457:KIS655457 KSM655457:KSO655457 LCI655457:LCK655457 LME655457:LMG655457 LWA655457:LWC655457 MFW655457:MFY655457 MPS655457:MPU655457 MZO655457:MZQ655457 NJK655457:NJM655457 NTG655457:NTI655457 ODC655457:ODE655457 OMY655457:ONA655457 OWU655457:OWW655457 PGQ655457:PGS655457 PQM655457:PQO655457 QAI655457:QAK655457 QKE655457:QKG655457 QUA655457:QUC655457 RDW655457:RDY655457 RNS655457:RNU655457 RXO655457:RXQ655457 SHK655457:SHM655457 SRG655457:SRI655457 TBC655457:TBE655457 TKY655457:TLA655457 TUU655457:TUW655457 UEQ655457:UES655457 UOM655457:UOO655457 UYI655457:UYK655457 VIE655457:VIG655457 VSA655457:VSC655457 WBW655457:WBY655457 WLS655457:WLU655457 WVO655457:WVQ655457 G720993:I720993 JC720993:JE720993 SY720993:TA720993 ACU720993:ACW720993 AMQ720993:AMS720993 AWM720993:AWO720993 BGI720993:BGK720993 BQE720993:BQG720993 CAA720993:CAC720993 CJW720993:CJY720993 CTS720993:CTU720993 DDO720993:DDQ720993 DNK720993:DNM720993 DXG720993:DXI720993 EHC720993:EHE720993 EQY720993:ERA720993 FAU720993:FAW720993 FKQ720993:FKS720993 FUM720993:FUO720993 GEI720993:GEK720993 GOE720993:GOG720993 GYA720993:GYC720993 HHW720993:HHY720993 HRS720993:HRU720993 IBO720993:IBQ720993 ILK720993:ILM720993 IVG720993:IVI720993 JFC720993:JFE720993 JOY720993:JPA720993 JYU720993:JYW720993 KIQ720993:KIS720993 KSM720993:KSO720993 LCI720993:LCK720993 LME720993:LMG720993 LWA720993:LWC720993 MFW720993:MFY720993 MPS720993:MPU720993 MZO720993:MZQ720993 NJK720993:NJM720993 NTG720993:NTI720993 ODC720993:ODE720993 OMY720993:ONA720993 OWU720993:OWW720993 PGQ720993:PGS720993 PQM720993:PQO720993 QAI720993:QAK720993 QKE720993:QKG720993 QUA720993:QUC720993 RDW720993:RDY720993 RNS720993:RNU720993 RXO720993:RXQ720993 SHK720993:SHM720993 SRG720993:SRI720993 TBC720993:TBE720993 TKY720993:TLA720993 TUU720993:TUW720993 UEQ720993:UES720993 UOM720993:UOO720993 UYI720993:UYK720993 VIE720993:VIG720993 VSA720993:VSC720993 WBW720993:WBY720993 WLS720993:WLU720993 WVO720993:WVQ720993 G786529:I786529 JC786529:JE786529 SY786529:TA786529 ACU786529:ACW786529 AMQ786529:AMS786529 AWM786529:AWO786529 BGI786529:BGK786529 BQE786529:BQG786529 CAA786529:CAC786529 CJW786529:CJY786529 CTS786529:CTU786529 DDO786529:DDQ786529 DNK786529:DNM786529 DXG786529:DXI786529 EHC786529:EHE786529 EQY786529:ERA786529 FAU786529:FAW786529 FKQ786529:FKS786529 FUM786529:FUO786529 GEI786529:GEK786529 GOE786529:GOG786529 GYA786529:GYC786529 HHW786529:HHY786529 HRS786529:HRU786529 IBO786529:IBQ786529 ILK786529:ILM786529 IVG786529:IVI786529 JFC786529:JFE786529 JOY786529:JPA786529 JYU786529:JYW786529 KIQ786529:KIS786529 KSM786529:KSO786529 LCI786529:LCK786529 LME786529:LMG786529 LWA786529:LWC786529 MFW786529:MFY786529 MPS786529:MPU786529 MZO786529:MZQ786529 NJK786529:NJM786529 NTG786529:NTI786529 ODC786529:ODE786529 OMY786529:ONA786529 OWU786529:OWW786529 PGQ786529:PGS786529 PQM786529:PQO786529 QAI786529:QAK786529 QKE786529:QKG786529 QUA786529:QUC786529 RDW786529:RDY786529 RNS786529:RNU786529 RXO786529:RXQ786529 SHK786529:SHM786529 SRG786529:SRI786529 TBC786529:TBE786529 TKY786529:TLA786529 TUU786529:TUW786529 UEQ786529:UES786529 UOM786529:UOO786529 UYI786529:UYK786529 VIE786529:VIG786529 VSA786529:VSC786529 WBW786529:WBY786529 WLS786529:WLU786529 WVO786529:WVQ786529 G852065:I852065 JC852065:JE852065 SY852065:TA852065 ACU852065:ACW852065 AMQ852065:AMS852065 AWM852065:AWO852065 BGI852065:BGK852065 BQE852065:BQG852065 CAA852065:CAC852065 CJW852065:CJY852065 CTS852065:CTU852065 DDO852065:DDQ852065 DNK852065:DNM852065 DXG852065:DXI852065 EHC852065:EHE852065 EQY852065:ERA852065 FAU852065:FAW852065 FKQ852065:FKS852065 FUM852065:FUO852065 GEI852065:GEK852065 GOE852065:GOG852065 GYA852065:GYC852065 HHW852065:HHY852065 HRS852065:HRU852065 IBO852065:IBQ852065 ILK852065:ILM852065 IVG852065:IVI852065 JFC852065:JFE852065 JOY852065:JPA852065 JYU852065:JYW852065 KIQ852065:KIS852065 KSM852065:KSO852065 LCI852065:LCK852065 LME852065:LMG852065 LWA852065:LWC852065 MFW852065:MFY852065 MPS852065:MPU852065 MZO852065:MZQ852065 NJK852065:NJM852065 NTG852065:NTI852065 ODC852065:ODE852065 OMY852065:ONA852065 OWU852065:OWW852065 PGQ852065:PGS852065 PQM852065:PQO852065 QAI852065:QAK852065 QKE852065:QKG852065 QUA852065:QUC852065 RDW852065:RDY852065 RNS852065:RNU852065 RXO852065:RXQ852065 SHK852065:SHM852065 SRG852065:SRI852065 TBC852065:TBE852065 TKY852065:TLA852065 TUU852065:TUW852065 UEQ852065:UES852065 UOM852065:UOO852065 UYI852065:UYK852065 VIE852065:VIG852065 VSA852065:VSC852065 WBW852065:WBY852065 WLS852065:WLU852065 WVO852065:WVQ852065 G917601:I917601 JC917601:JE917601 SY917601:TA917601 ACU917601:ACW917601 AMQ917601:AMS917601 AWM917601:AWO917601 BGI917601:BGK917601 BQE917601:BQG917601 CAA917601:CAC917601 CJW917601:CJY917601 CTS917601:CTU917601 DDO917601:DDQ917601 DNK917601:DNM917601 DXG917601:DXI917601 EHC917601:EHE917601 EQY917601:ERA917601 FAU917601:FAW917601 FKQ917601:FKS917601 FUM917601:FUO917601 GEI917601:GEK917601 GOE917601:GOG917601 GYA917601:GYC917601 HHW917601:HHY917601 HRS917601:HRU917601 IBO917601:IBQ917601 ILK917601:ILM917601 IVG917601:IVI917601 JFC917601:JFE917601 JOY917601:JPA917601 JYU917601:JYW917601 KIQ917601:KIS917601 KSM917601:KSO917601 LCI917601:LCK917601 LME917601:LMG917601 LWA917601:LWC917601 MFW917601:MFY917601 MPS917601:MPU917601 MZO917601:MZQ917601 NJK917601:NJM917601 NTG917601:NTI917601 ODC917601:ODE917601 OMY917601:ONA917601 OWU917601:OWW917601 PGQ917601:PGS917601 PQM917601:PQO917601 QAI917601:QAK917601 QKE917601:QKG917601 QUA917601:QUC917601 RDW917601:RDY917601 RNS917601:RNU917601 RXO917601:RXQ917601 SHK917601:SHM917601 SRG917601:SRI917601 TBC917601:TBE917601 TKY917601:TLA917601 TUU917601:TUW917601 UEQ917601:UES917601 UOM917601:UOO917601 UYI917601:UYK917601 VIE917601:VIG917601 VSA917601:VSC917601 WBW917601:WBY917601 WLS917601:WLU917601 WVO917601:WVQ917601 G983137:I983137 JC983137:JE983137 SY983137:TA983137 ACU983137:ACW983137 AMQ983137:AMS983137 AWM983137:AWO983137 BGI983137:BGK983137 BQE983137:BQG983137 CAA983137:CAC983137 CJW983137:CJY983137 CTS983137:CTU983137 DDO983137:DDQ983137 DNK983137:DNM983137 DXG983137:DXI983137 EHC983137:EHE983137 EQY983137:ERA983137 FAU983137:FAW983137 FKQ983137:FKS983137 FUM983137:FUO983137 GEI983137:GEK983137 GOE983137:GOG983137 GYA983137:GYC983137 HHW983137:HHY983137 HRS983137:HRU983137 IBO983137:IBQ983137 ILK983137:ILM983137 IVG983137:IVI983137 JFC983137:JFE983137 JOY983137:JPA983137 JYU983137:JYW983137 KIQ983137:KIS983137 KSM983137:KSO983137 LCI983137:LCK983137 LME983137:LMG983137 LWA983137:LWC983137 MFW983137:MFY983137 MPS983137:MPU983137 MZO983137:MZQ983137 NJK983137:NJM983137 NTG983137:NTI983137 ODC983137:ODE983137 OMY983137:ONA983137 OWU983137:OWW983137 PGQ983137:PGS983137 PQM983137:PQO983137 QAI983137:QAK983137 QKE983137:QKG983137 QUA983137:QUC983137 RDW983137:RDY983137 RNS983137:RNU983137 RXO983137:RXQ983137 SHK983137:SHM983137 SRG983137:SRI983137 TBC983137:TBE983137 TKY983137:TLA983137 TUU983137:TUW983137 UEQ983137:UES983137 UOM983137:UOO983137 UYI983137:UYK983137 VIE983137:VIG983137 VSA983137:VSC983137 WBW983137:WBY983137 WLS983137:WLU983137 WVO983137:WVQ983137" xr:uid="{00000000-0002-0000-1600-00000B000000}">
      <formula1>"Yes, No, Don't know"</formula1>
    </dataValidation>
    <dataValidation allowBlank="1" showInputMessage="1" prompt="Please provide the name of the contraceptive" sqref="F83:I83 JB83:JE83 SX83:TA83 ACT83:ACW83 AMP83:AMS83 AWL83:AWO83 BGH83:BGK83 BQD83:BQG83 BZZ83:CAC83 CJV83:CJY83 CTR83:CTU83 DDN83:DDQ83 DNJ83:DNM83 DXF83:DXI83 EHB83:EHE83 EQX83:ERA83 FAT83:FAW83 FKP83:FKS83 FUL83:FUO83 GEH83:GEK83 GOD83:GOG83 GXZ83:GYC83 HHV83:HHY83 HRR83:HRU83 IBN83:IBQ83 ILJ83:ILM83 IVF83:IVI83 JFB83:JFE83 JOX83:JPA83 JYT83:JYW83 KIP83:KIS83 KSL83:KSO83 LCH83:LCK83 LMD83:LMG83 LVZ83:LWC83 MFV83:MFY83 MPR83:MPU83 MZN83:MZQ83 NJJ83:NJM83 NTF83:NTI83 ODB83:ODE83 OMX83:ONA83 OWT83:OWW83 PGP83:PGS83 PQL83:PQO83 QAH83:QAK83 QKD83:QKG83 QTZ83:QUC83 RDV83:RDY83 RNR83:RNU83 RXN83:RXQ83 SHJ83:SHM83 SRF83:SRI83 TBB83:TBE83 TKX83:TLA83 TUT83:TUW83 UEP83:UES83 UOL83:UOO83 UYH83:UYK83 VID83:VIG83 VRZ83:VSC83 WBV83:WBY83 WLR83:WLU83 WVN83:WVQ83 F65619:I65619 JB65619:JE65619 SX65619:TA65619 ACT65619:ACW65619 AMP65619:AMS65619 AWL65619:AWO65619 BGH65619:BGK65619 BQD65619:BQG65619 BZZ65619:CAC65619 CJV65619:CJY65619 CTR65619:CTU65619 DDN65619:DDQ65619 DNJ65619:DNM65619 DXF65619:DXI65619 EHB65619:EHE65619 EQX65619:ERA65619 FAT65619:FAW65619 FKP65619:FKS65619 FUL65619:FUO65619 GEH65619:GEK65619 GOD65619:GOG65619 GXZ65619:GYC65619 HHV65619:HHY65619 HRR65619:HRU65619 IBN65619:IBQ65619 ILJ65619:ILM65619 IVF65619:IVI65619 JFB65619:JFE65619 JOX65619:JPA65619 JYT65619:JYW65619 KIP65619:KIS65619 KSL65619:KSO65619 LCH65619:LCK65619 LMD65619:LMG65619 LVZ65619:LWC65619 MFV65619:MFY65619 MPR65619:MPU65619 MZN65619:MZQ65619 NJJ65619:NJM65619 NTF65619:NTI65619 ODB65619:ODE65619 OMX65619:ONA65619 OWT65619:OWW65619 PGP65619:PGS65619 PQL65619:PQO65619 QAH65619:QAK65619 QKD65619:QKG65619 QTZ65619:QUC65619 RDV65619:RDY65619 RNR65619:RNU65619 RXN65619:RXQ65619 SHJ65619:SHM65619 SRF65619:SRI65619 TBB65619:TBE65619 TKX65619:TLA65619 TUT65619:TUW65619 UEP65619:UES65619 UOL65619:UOO65619 UYH65619:UYK65619 VID65619:VIG65619 VRZ65619:VSC65619 WBV65619:WBY65619 WLR65619:WLU65619 WVN65619:WVQ65619 F131155:I131155 JB131155:JE131155 SX131155:TA131155 ACT131155:ACW131155 AMP131155:AMS131155 AWL131155:AWO131155 BGH131155:BGK131155 BQD131155:BQG131155 BZZ131155:CAC131155 CJV131155:CJY131155 CTR131155:CTU131155 DDN131155:DDQ131155 DNJ131155:DNM131155 DXF131155:DXI131155 EHB131155:EHE131155 EQX131155:ERA131155 FAT131155:FAW131155 FKP131155:FKS131155 FUL131155:FUO131155 GEH131155:GEK131155 GOD131155:GOG131155 GXZ131155:GYC131155 HHV131155:HHY131155 HRR131155:HRU131155 IBN131155:IBQ131155 ILJ131155:ILM131155 IVF131155:IVI131155 JFB131155:JFE131155 JOX131155:JPA131155 JYT131155:JYW131155 KIP131155:KIS131155 KSL131155:KSO131155 LCH131155:LCK131155 LMD131155:LMG131155 LVZ131155:LWC131155 MFV131155:MFY131155 MPR131155:MPU131155 MZN131155:MZQ131155 NJJ131155:NJM131155 NTF131155:NTI131155 ODB131155:ODE131155 OMX131155:ONA131155 OWT131155:OWW131155 PGP131155:PGS131155 PQL131155:PQO131155 QAH131155:QAK131155 QKD131155:QKG131155 QTZ131155:QUC131155 RDV131155:RDY131155 RNR131155:RNU131155 RXN131155:RXQ131155 SHJ131155:SHM131155 SRF131155:SRI131155 TBB131155:TBE131155 TKX131155:TLA131155 TUT131155:TUW131155 UEP131155:UES131155 UOL131155:UOO131155 UYH131155:UYK131155 VID131155:VIG131155 VRZ131155:VSC131155 WBV131155:WBY131155 WLR131155:WLU131155 WVN131155:WVQ131155 F196691:I196691 JB196691:JE196691 SX196691:TA196691 ACT196691:ACW196691 AMP196691:AMS196691 AWL196691:AWO196691 BGH196691:BGK196691 BQD196691:BQG196691 BZZ196691:CAC196691 CJV196691:CJY196691 CTR196691:CTU196691 DDN196691:DDQ196691 DNJ196691:DNM196691 DXF196691:DXI196691 EHB196691:EHE196691 EQX196691:ERA196691 FAT196691:FAW196691 FKP196691:FKS196691 FUL196691:FUO196691 GEH196691:GEK196691 GOD196691:GOG196691 GXZ196691:GYC196691 HHV196691:HHY196691 HRR196691:HRU196691 IBN196691:IBQ196691 ILJ196691:ILM196691 IVF196691:IVI196691 JFB196691:JFE196691 JOX196691:JPA196691 JYT196691:JYW196691 KIP196691:KIS196691 KSL196691:KSO196691 LCH196691:LCK196691 LMD196691:LMG196691 LVZ196691:LWC196691 MFV196691:MFY196691 MPR196691:MPU196691 MZN196691:MZQ196691 NJJ196691:NJM196691 NTF196691:NTI196691 ODB196691:ODE196691 OMX196691:ONA196691 OWT196691:OWW196691 PGP196691:PGS196691 PQL196691:PQO196691 QAH196691:QAK196691 QKD196691:QKG196691 QTZ196691:QUC196691 RDV196691:RDY196691 RNR196691:RNU196691 RXN196691:RXQ196691 SHJ196691:SHM196691 SRF196691:SRI196691 TBB196691:TBE196691 TKX196691:TLA196691 TUT196691:TUW196691 UEP196691:UES196691 UOL196691:UOO196691 UYH196691:UYK196691 VID196691:VIG196691 VRZ196691:VSC196691 WBV196691:WBY196691 WLR196691:WLU196691 WVN196691:WVQ196691 F262227:I262227 JB262227:JE262227 SX262227:TA262227 ACT262227:ACW262227 AMP262227:AMS262227 AWL262227:AWO262227 BGH262227:BGK262227 BQD262227:BQG262227 BZZ262227:CAC262227 CJV262227:CJY262227 CTR262227:CTU262227 DDN262227:DDQ262227 DNJ262227:DNM262227 DXF262227:DXI262227 EHB262227:EHE262227 EQX262227:ERA262227 FAT262227:FAW262227 FKP262227:FKS262227 FUL262227:FUO262227 GEH262227:GEK262227 GOD262227:GOG262227 GXZ262227:GYC262227 HHV262227:HHY262227 HRR262227:HRU262227 IBN262227:IBQ262227 ILJ262227:ILM262227 IVF262227:IVI262227 JFB262227:JFE262227 JOX262227:JPA262227 JYT262227:JYW262227 KIP262227:KIS262227 KSL262227:KSO262227 LCH262227:LCK262227 LMD262227:LMG262227 LVZ262227:LWC262227 MFV262227:MFY262227 MPR262227:MPU262227 MZN262227:MZQ262227 NJJ262227:NJM262227 NTF262227:NTI262227 ODB262227:ODE262227 OMX262227:ONA262227 OWT262227:OWW262227 PGP262227:PGS262227 PQL262227:PQO262227 QAH262227:QAK262227 QKD262227:QKG262227 QTZ262227:QUC262227 RDV262227:RDY262227 RNR262227:RNU262227 RXN262227:RXQ262227 SHJ262227:SHM262227 SRF262227:SRI262227 TBB262227:TBE262227 TKX262227:TLA262227 TUT262227:TUW262227 UEP262227:UES262227 UOL262227:UOO262227 UYH262227:UYK262227 VID262227:VIG262227 VRZ262227:VSC262227 WBV262227:WBY262227 WLR262227:WLU262227 WVN262227:WVQ262227 F327763:I327763 JB327763:JE327763 SX327763:TA327763 ACT327763:ACW327763 AMP327763:AMS327763 AWL327763:AWO327763 BGH327763:BGK327763 BQD327763:BQG327763 BZZ327763:CAC327763 CJV327763:CJY327763 CTR327763:CTU327763 DDN327763:DDQ327763 DNJ327763:DNM327763 DXF327763:DXI327763 EHB327763:EHE327763 EQX327763:ERA327763 FAT327763:FAW327763 FKP327763:FKS327763 FUL327763:FUO327763 GEH327763:GEK327763 GOD327763:GOG327763 GXZ327763:GYC327763 HHV327763:HHY327763 HRR327763:HRU327763 IBN327763:IBQ327763 ILJ327763:ILM327763 IVF327763:IVI327763 JFB327763:JFE327763 JOX327763:JPA327763 JYT327763:JYW327763 KIP327763:KIS327763 KSL327763:KSO327763 LCH327763:LCK327763 LMD327763:LMG327763 LVZ327763:LWC327763 MFV327763:MFY327763 MPR327763:MPU327763 MZN327763:MZQ327763 NJJ327763:NJM327763 NTF327763:NTI327763 ODB327763:ODE327763 OMX327763:ONA327763 OWT327763:OWW327763 PGP327763:PGS327763 PQL327763:PQO327763 QAH327763:QAK327763 QKD327763:QKG327763 QTZ327763:QUC327763 RDV327763:RDY327763 RNR327763:RNU327763 RXN327763:RXQ327763 SHJ327763:SHM327763 SRF327763:SRI327763 TBB327763:TBE327763 TKX327763:TLA327763 TUT327763:TUW327763 UEP327763:UES327763 UOL327763:UOO327763 UYH327763:UYK327763 VID327763:VIG327763 VRZ327763:VSC327763 WBV327763:WBY327763 WLR327763:WLU327763 WVN327763:WVQ327763 F393299:I393299 JB393299:JE393299 SX393299:TA393299 ACT393299:ACW393299 AMP393299:AMS393299 AWL393299:AWO393299 BGH393299:BGK393299 BQD393299:BQG393299 BZZ393299:CAC393299 CJV393299:CJY393299 CTR393299:CTU393299 DDN393299:DDQ393299 DNJ393299:DNM393299 DXF393299:DXI393299 EHB393299:EHE393299 EQX393299:ERA393299 FAT393299:FAW393299 FKP393299:FKS393299 FUL393299:FUO393299 GEH393299:GEK393299 GOD393299:GOG393299 GXZ393299:GYC393299 HHV393299:HHY393299 HRR393299:HRU393299 IBN393299:IBQ393299 ILJ393299:ILM393299 IVF393299:IVI393299 JFB393299:JFE393299 JOX393299:JPA393299 JYT393299:JYW393299 KIP393299:KIS393299 KSL393299:KSO393299 LCH393299:LCK393299 LMD393299:LMG393299 LVZ393299:LWC393299 MFV393299:MFY393299 MPR393299:MPU393299 MZN393299:MZQ393299 NJJ393299:NJM393299 NTF393299:NTI393299 ODB393299:ODE393299 OMX393299:ONA393299 OWT393299:OWW393299 PGP393299:PGS393299 PQL393299:PQO393299 QAH393299:QAK393299 QKD393299:QKG393299 QTZ393299:QUC393299 RDV393299:RDY393299 RNR393299:RNU393299 RXN393299:RXQ393299 SHJ393299:SHM393299 SRF393299:SRI393299 TBB393299:TBE393299 TKX393299:TLA393299 TUT393299:TUW393299 UEP393299:UES393299 UOL393299:UOO393299 UYH393299:UYK393299 VID393299:VIG393299 VRZ393299:VSC393299 WBV393299:WBY393299 WLR393299:WLU393299 WVN393299:WVQ393299 F458835:I458835 JB458835:JE458835 SX458835:TA458835 ACT458835:ACW458835 AMP458835:AMS458835 AWL458835:AWO458835 BGH458835:BGK458835 BQD458835:BQG458835 BZZ458835:CAC458835 CJV458835:CJY458835 CTR458835:CTU458835 DDN458835:DDQ458835 DNJ458835:DNM458835 DXF458835:DXI458835 EHB458835:EHE458835 EQX458835:ERA458835 FAT458835:FAW458835 FKP458835:FKS458835 FUL458835:FUO458835 GEH458835:GEK458835 GOD458835:GOG458835 GXZ458835:GYC458835 HHV458835:HHY458835 HRR458835:HRU458835 IBN458835:IBQ458835 ILJ458835:ILM458835 IVF458835:IVI458835 JFB458835:JFE458835 JOX458835:JPA458835 JYT458835:JYW458835 KIP458835:KIS458835 KSL458835:KSO458835 LCH458835:LCK458835 LMD458835:LMG458835 LVZ458835:LWC458835 MFV458835:MFY458835 MPR458835:MPU458835 MZN458835:MZQ458835 NJJ458835:NJM458835 NTF458835:NTI458835 ODB458835:ODE458835 OMX458835:ONA458835 OWT458835:OWW458835 PGP458835:PGS458835 PQL458835:PQO458835 QAH458835:QAK458835 QKD458835:QKG458835 QTZ458835:QUC458835 RDV458835:RDY458835 RNR458835:RNU458835 RXN458835:RXQ458835 SHJ458835:SHM458835 SRF458835:SRI458835 TBB458835:TBE458835 TKX458835:TLA458835 TUT458835:TUW458835 UEP458835:UES458835 UOL458835:UOO458835 UYH458835:UYK458835 VID458835:VIG458835 VRZ458835:VSC458835 WBV458835:WBY458835 WLR458835:WLU458835 WVN458835:WVQ458835 F524371:I524371 JB524371:JE524371 SX524371:TA524371 ACT524371:ACW524371 AMP524371:AMS524371 AWL524371:AWO524371 BGH524371:BGK524371 BQD524371:BQG524371 BZZ524371:CAC524371 CJV524371:CJY524371 CTR524371:CTU524371 DDN524371:DDQ524371 DNJ524371:DNM524371 DXF524371:DXI524371 EHB524371:EHE524371 EQX524371:ERA524371 FAT524371:FAW524371 FKP524371:FKS524371 FUL524371:FUO524371 GEH524371:GEK524371 GOD524371:GOG524371 GXZ524371:GYC524371 HHV524371:HHY524371 HRR524371:HRU524371 IBN524371:IBQ524371 ILJ524371:ILM524371 IVF524371:IVI524371 JFB524371:JFE524371 JOX524371:JPA524371 JYT524371:JYW524371 KIP524371:KIS524371 KSL524371:KSO524371 LCH524371:LCK524371 LMD524371:LMG524371 LVZ524371:LWC524371 MFV524371:MFY524371 MPR524371:MPU524371 MZN524371:MZQ524371 NJJ524371:NJM524371 NTF524371:NTI524371 ODB524371:ODE524371 OMX524371:ONA524371 OWT524371:OWW524371 PGP524371:PGS524371 PQL524371:PQO524371 QAH524371:QAK524371 QKD524371:QKG524371 QTZ524371:QUC524371 RDV524371:RDY524371 RNR524371:RNU524371 RXN524371:RXQ524371 SHJ524371:SHM524371 SRF524371:SRI524371 TBB524371:TBE524371 TKX524371:TLA524371 TUT524371:TUW524371 UEP524371:UES524371 UOL524371:UOO524371 UYH524371:UYK524371 VID524371:VIG524371 VRZ524371:VSC524371 WBV524371:WBY524371 WLR524371:WLU524371 WVN524371:WVQ524371 F589907:I589907 JB589907:JE589907 SX589907:TA589907 ACT589907:ACW589907 AMP589907:AMS589907 AWL589907:AWO589907 BGH589907:BGK589907 BQD589907:BQG589907 BZZ589907:CAC589907 CJV589907:CJY589907 CTR589907:CTU589907 DDN589907:DDQ589907 DNJ589907:DNM589907 DXF589907:DXI589907 EHB589907:EHE589907 EQX589907:ERA589907 FAT589907:FAW589907 FKP589907:FKS589907 FUL589907:FUO589907 GEH589907:GEK589907 GOD589907:GOG589907 GXZ589907:GYC589907 HHV589907:HHY589907 HRR589907:HRU589907 IBN589907:IBQ589907 ILJ589907:ILM589907 IVF589907:IVI589907 JFB589907:JFE589907 JOX589907:JPA589907 JYT589907:JYW589907 KIP589907:KIS589907 KSL589907:KSO589907 LCH589907:LCK589907 LMD589907:LMG589907 LVZ589907:LWC589907 MFV589907:MFY589907 MPR589907:MPU589907 MZN589907:MZQ589907 NJJ589907:NJM589907 NTF589907:NTI589907 ODB589907:ODE589907 OMX589907:ONA589907 OWT589907:OWW589907 PGP589907:PGS589907 PQL589907:PQO589907 QAH589907:QAK589907 QKD589907:QKG589907 QTZ589907:QUC589907 RDV589907:RDY589907 RNR589907:RNU589907 RXN589907:RXQ589907 SHJ589907:SHM589907 SRF589907:SRI589907 TBB589907:TBE589907 TKX589907:TLA589907 TUT589907:TUW589907 UEP589907:UES589907 UOL589907:UOO589907 UYH589907:UYK589907 VID589907:VIG589907 VRZ589907:VSC589907 WBV589907:WBY589907 WLR589907:WLU589907 WVN589907:WVQ589907 F655443:I655443 JB655443:JE655443 SX655443:TA655443 ACT655443:ACW655443 AMP655443:AMS655443 AWL655443:AWO655443 BGH655443:BGK655443 BQD655443:BQG655443 BZZ655443:CAC655443 CJV655443:CJY655443 CTR655443:CTU655443 DDN655443:DDQ655443 DNJ655443:DNM655443 DXF655443:DXI655443 EHB655443:EHE655443 EQX655443:ERA655443 FAT655443:FAW655443 FKP655443:FKS655443 FUL655443:FUO655443 GEH655443:GEK655443 GOD655443:GOG655443 GXZ655443:GYC655443 HHV655443:HHY655443 HRR655443:HRU655443 IBN655443:IBQ655443 ILJ655443:ILM655443 IVF655443:IVI655443 JFB655443:JFE655443 JOX655443:JPA655443 JYT655443:JYW655443 KIP655443:KIS655443 KSL655443:KSO655443 LCH655443:LCK655443 LMD655443:LMG655443 LVZ655443:LWC655443 MFV655443:MFY655443 MPR655443:MPU655443 MZN655443:MZQ655443 NJJ655443:NJM655443 NTF655443:NTI655443 ODB655443:ODE655443 OMX655443:ONA655443 OWT655443:OWW655443 PGP655443:PGS655443 PQL655443:PQO655443 QAH655443:QAK655443 QKD655443:QKG655443 QTZ655443:QUC655443 RDV655443:RDY655443 RNR655443:RNU655443 RXN655443:RXQ655443 SHJ655443:SHM655443 SRF655443:SRI655443 TBB655443:TBE655443 TKX655443:TLA655443 TUT655443:TUW655443 UEP655443:UES655443 UOL655443:UOO655443 UYH655443:UYK655443 VID655443:VIG655443 VRZ655443:VSC655443 WBV655443:WBY655443 WLR655443:WLU655443 WVN655443:WVQ655443 F720979:I720979 JB720979:JE720979 SX720979:TA720979 ACT720979:ACW720979 AMP720979:AMS720979 AWL720979:AWO720979 BGH720979:BGK720979 BQD720979:BQG720979 BZZ720979:CAC720979 CJV720979:CJY720979 CTR720979:CTU720979 DDN720979:DDQ720979 DNJ720979:DNM720979 DXF720979:DXI720979 EHB720979:EHE720979 EQX720979:ERA720979 FAT720979:FAW720979 FKP720979:FKS720979 FUL720979:FUO720979 GEH720979:GEK720979 GOD720979:GOG720979 GXZ720979:GYC720979 HHV720979:HHY720979 HRR720979:HRU720979 IBN720979:IBQ720979 ILJ720979:ILM720979 IVF720979:IVI720979 JFB720979:JFE720979 JOX720979:JPA720979 JYT720979:JYW720979 KIP720979:KIS720979 KSL720979:KSO720979 LCH720979:LCK720979 LMD720979:LMG720979 LVZ720979:LWC720979 MFV720979:MFY720979 MPR720979:MPU720979 MZN720979:MZQ720979 NJJ720979:NJM720979 NTF720979:NTI720979 ODB720979:ODE720979 OMX720979:ONA720979 OWT720979:OWW720979 PGP720979:PGS720979 PQL720979:PQO720979 QAH720979:QAK720979 QKD720979:QKG720979 QTZ720979:QUC720979 RDV720979:RDY720979 RNR720979:RNU720979 RXN720979:RXQ720979 SHJ720979:SHM720979 SRF720979:SRI720979 TBB720979:TBE720979 TKX720979:TLA720979 TUT720979:TUW720979 UEP720979:UES720979 UOL720979:UOO720979 UYH720979:UYK720979 VID720979:VIG720979 VRZ720979:VSC720979 WBV720979:WBY720979 WLR720979:WLU720979 WVN720979:WVQ720979 F786515:I786515 JB786515:JE786515 SX786515:TA786515 ACT786515:ACW786515 AMP786515:AMS786515 AWL786515:AWO786515 BGH786515:BGK786515 BQD786515:BQG786515 BZZ786515:CAC786515 CJV786515:CJY786515 CTR786515:CTU786515 DDN786515:DDQ786515 DNJ786515:DNM786515 DXF786515:DXI786515 EHB786515:EHE786515 EQX786515:ERA786515 FAT786515:FAW786515 FKP786515:FKS786515 FUL786515:FUO786515 GEH786515:GEK786515 GOD786515:GOG786515 GXZ786515:GYC786515 HHV786515:HHY786515 HRR786515:HRU786515 IBN786515:IBQ786515 ILJ786515:ILM786515 IVF786515:IVI786515 JFB786515:JFE786515 JOX786515:JPA786515 JYT786515:JYW786515 KIP786515:KIS786515 KSL786515:KSO786515 LCH786515:LCK786515 LMD786515:LMG786515 LVZ786515:LWC786515 MFV786515:MFY786515 MPR786515:MPU786515 MZN786515:MZQ786515 NJJ786515:NJM786515 NTF786515:NTI786515 ODB786515:ODE786515 OMX786515:ONA786515 OWT786515:OWW786515 PGP786515:PGS786515 PQL786515:PQO786515 QAH786515:QAK786515 QKD786515:QKG786515 QTZ786515:QUC786515 RDV786515:RDY786515 RNR786515:RNU786515 RXN786515:RXQ786515 SHJ786515:SHM786515 SRF786515:SRI786515 TBB786515:TBE786515 TKX786515:TLA786515 TUT786515:TUW786515 UEP786515:UES786515 UOL786515:UOO786515 UYH786515:UYK786515 VID786515:VIG786515 VRZ786515:VSC786515 WBV786515:WBY786515 WLR786515:WLU786515 WVN786515:WVQ786515 F852051:I852051 JB852051:JE852051 SX852051:TA852051 ACT852051:ACW852051 AMP852051:AMS852051 AWL852051:AWO852051 BGH852051:BGK852051 BQD852051:BQG852051 BZZ852051:CAC852051 CJV852051:CJY852051 CTR852051:CTU852051 DDN852051:DDQ852051 DNJ852051:DNM852051 DXF852051:DXI852051 EHB852051:EHE852051 EQX852051:ERA852051 FAT852051:FAW852051 FKP852051:FKS852051 FUL852051:FUO852051 GEH852051:GEK852051 GOD852051:GOG852051 GXZ852051:GYC852051 HHV852051:HHY852051 HRR852051:HRU852051 IBN852051:IBQ852051 ILJ852051:ILM852051 IVF852051:IVI852051 JFB852051:JFE852051 JOX852051:JPA852051 JYT852051:JYW852051 KIP852051:KIS852051 KSL852051:KSO852051 LCH852051:LCK852051 LMD852051:LMG852051 LVZ852051:LWC852051 MFV852051:MFY852051 MPR852051:MPU852051 MZN852051:MZQ852051 NJJ852051:NJM852051 NTF852051:NTI852051 ODB852051:ODE852051 OMX852051:ONA852051 OWT852051:OWW852051 PGP852051:PGS852051 PQL852051:PQO852051 QAH852051:QAK852051 QKD852051:QKG852051 QTZ852051:QUC852051 RDV852051:RDY852051 RNR852051:RNU852051 RXN852051:RXQ852051 SHJ852051:SHM852051 SRF852051:SRI852051 TBB852051:TBE852051 TKX852051:TLA852051 TUT852051:TUW852051 UEP852051:UES852051 UOL852051:UOO852051 UYH852051:UYK852051 VID852051:VIG852051 VRZ852051:VSC852051 WBV852051:WBY852051 WLR852051:WLU852051 WVN852051:WVQ852051 F917587:I917587 JB917587:JE917587 SX917587:TA917587 ACT917587:ACW917587 AMP917587:AMS917587 AWL917587:AWO917587 BGH917587:BGK917587 BQD917587:BQG917587 BZZ917587:CAC917587 CJV917587:CJY917587 CTR917587:CTU917587 DDN917587:DDQ917587 DNJ917587:DNM917587 DXF917587:DXI917587 EHB917587:EHE917587 EQX917587:ERA917587 FAT917587:FAW917587 FKP917587:FKS917587 FUL917587:FUO917587 GEH917587:GEK917587 GOD917587:GOG917587 GXZ917587:GYC917587 HHV917587:HHY917587 HRR917587:HRU917587 IBN917587:IBQ917587 ILJ917587:ILM917587 IVF917587:IVI917587 JFB917587:JFE917587 JOX917587:JPA917587 JYT917587:JYW917587 KIP917587:KIS917587 KSL917587:KSO917587 LCH917587:LCK917587 LMD917587:LMG917587 LVZ917587:LWC917587 MFV917587:MFY917587 MPR917587:MPU917587 MZN917587:MZQ917587 NJJ917587:NJM917587 NTF917587:NTI917587 ODB917587:ODE917587 OMX917587:ONA917587 OWT917587:OWW917587 PGP917587:PGS917587 PQL917587:PQO917587 QAH917587:QAK917587 QKD917587:QKG917587 QTZ917587:QUC917587 RDV917587:RDY917587 RNR917587:RNU917587 RXN917587:RXQ917587 SHJ917587:SHM917587 SRF917587:SRI917587 TBB917587:TBE917587 TKX917587:TLA917587 TUT917587:TUW917587 UEP917587:UES917587 UOL917587:UOO917587 UYH917587:UYK917587 VID917587:VIG917587 VRZ917587:VSC917587 WBV917587:WBY917587 WLR917587:WLU917587 WVN917587:WVQ917587 F983123:I983123 JB983123:JE983123 SX983123:TA983123 ACT983123:ACW983123 AMP983123:AMS983123 AWL983123:AWO983123 BGH983123:BGK983123 BQD983123:BQG983123 BZZ983123:CAC983123 CJV983123:CJY983123 CTR983123:CTU983123 DDN983123:DDQ983123 DNJ983123:DNM983123 DXF983123:DXI983123 EHB983123:EHE983123 EQX983123:ERA983123 FAT983123:FAW983123 FKP983123:FKS983123 FUL983123:FUO983123 GEH983123:GEK983123 GOD983123:GOG983123 GXZ983123:GYC983123 HHV983123:HHY983123 HRR983123:HRU983123 IBN983123:IBQ983123 ILJ983123:ILM983123 IVF983123:IVI983123 JFB983123:JFE983123 JOX983123:JPA983123 JYT983123:JYW983123 KIP983123:KIS983123 KSL983123:KSO983123 LCH983123:LCK983123 LMD983123:LMG983123 LVZ983123:LWC983123 MFV983123:MFY983123 MPR983123:MPU983123 MZN983123:MZQ983123 NJJ983123:NJM983123 NTF983123:NTI983123 ODB983123:ODE983123 OMX983123:ONA983123 OWT983123:OWW983123 PGP983123:PGS983123 PQL983123:PQO983123 QAH983123:QAK983123 QKD983123:QKG983123 QTZ983123:QUC983123 RDV983123:RDY983123 RNR983123:RNU983123 RXN983123:RXQ983123 SHJ983123:SHM983123 SRF983123:SRI983123 TBB983123:TBE983123 TKX983123:TLA983123 TUT983123:TUW983123 UEP983123:UES983123 UOL983123:UOO983123 UYH983123:UYK983123 VID983123:VIG983123 VRZ983123:VSC983123 WBV983123:WBY983123 WLR983123:WLU983123 WVN983123:WVQ983123" xr:uid="{00000000-0002-0000-1600-00000C000000}"/>
    <dataValidation type="list" errorStyle="warning" allowBlank="1" showInputMessage="1" prompt="Please select from the dropdown list if possible. If you cannot find a provider cadre that fits, you may write it in." sqref="WVN983141:WVQ983148 JB101:JE108 SX101:TA108 ACT101:ACW108 AMP101:AMS108 AWL101:AWO108 BGH101:BGK108 BQD101:BQG108 BZZ101:CAC108 CJV101:CJY108 CTR101:CTU108 DDN101:DDQ108 DNJ101:DNM108 DXF101:DXI108 EHB101:EHE108 EQX101:ERA108 FAT101:FAW108 FKP101:FKS108 FUL101:FUO108 GEH101:GEK108 GOD101:GOG108 GXZ101:GYC108 HHV101:HHY108 HRR101:HRU108 IBN101:IBQ108 ILJ101:ILM108 IVF101:IVI108 JFB101:JFE108 JOX101:JPA108 JYT101:JYW108 KIP101:KIS108 KSL101:KSO108 LCH101:LCK108 LMD101:LMG108 LVZ101:LWC108 MFV101:MFY108 MPR101:MPU108 MZN101:MZQ108 NJJ101:NJM108 NTF101:NTI108 ODB101:ODE108 OMX101:ONA108 OWT101:OWW108 PGP101:PGS108 PQL101:PQO108 QAH101:QAK108 QKD101:QKG108 QTZ101:QUC108 RDV101:RDY108 RNR101:RNU108 RXN101:RXQ108 SHJ101:SHM108 SRF101:SRI108 TBB101:TBE108 TKX101:TLA108 TUT101:TUW108 UEP101:UES108 UOL101:UOO108 UYH101:UYK108 VID101:VIG108 VRZ101:VSC108 WBV101:WBY108 WLR101:WLU108 WVN101:WVQ108 F65637:I65644 JB65637:JE65644 SX65637:TA65644 ACT65637:ACW65644 AMP65637:AMS65644 AWL65637:AWO65644 BGH65637:BGK65644 BQD65637:BQG65644 BZZ65637:CAC65644 CJV65637:CJY65644 CTR65637:CTU65644 DDN65637:DDQ65644 DNJ65637:DNM65644 DXF65637:DXI65644 EHB65637:EHE65644 EQX65637:ERA65644 FAT65637:FAW65644 FKP65637:FKS65644 FUL65637:FUO65644 GEH65637:GEK65644 GOD65637:GOG65644 GXZ65637:GYC65644 HHV65637:HHY65644 HRR65637:HRU65644 IBN65637:IBQ65644 ILJ65637:ILM65644 IVF65637:IVI65644 JFB65637:JFE65644 JOX65637:JPA65644 JYT65637:JYW65644 KIP65637:KIS65644 KSL65637:KSO65644 LCH65637:LCK65644 LMD65637:LMG65644 LVZ65637:LWC65644 MFV65637:MFY65644 MPR65637:MPU65644 MZN65637:MZQ65644 NJJ65637:NJM65644 NTF65637:NTI65644 ODB65637:ODE65644 OMX65637:ONA65644 OWT65637:OWW65644 PGP65637:PGS65644 PQL65637:PQO65644 QAH65637:QAK65644 QKD65637:QKG65644 QTZ65637:QUC65644 RDV65637:RDY65644 RNR65637:RNU65644 RXN65637:RXQ65644 SHJ65637:SHM65644 SRF65637:SRI65644 TBB65637:TBE65644 TKX65637:TLA65644 TUT65637:TUW65644 UEP65637:UES65644 UOL65637:UOO65644 UYH65637:UYK65644 VID65637:VIG65644 VRZ65637:VSC65644 WBV65637:WBY65644 WLR65637:WLU65644 WVN65637:WVQ65644 F131173:I131180 JB131173:JE131180 SX131173:TA131180 ACT131173:ACW131180 AMP131173:AMS131180 AWL131173:AWO131180 BGH131173:BGK131180 BQD131173:BQG131180 BZZ131173:CAC131180 CJV131173:CJY131180 CTR131173:CTU131180 DDN131173:DDQ131180 DNJ131173:DNM131180 DXF131173:DXI131180 EHB131173:EHE131180 EQX131173:ERA131180 FAT131173:FAW131180 FKP131173:FKS131180 FUL131173:FUO131180 GEH131173:GEK131180 GOD131173:GOG131180 GXZ131173:GYC131180 HHV131173:HHY131180 HRR131173:HRU131180 IBN131173:IBQ131180 ILJ131173:ILM131180 IVF131173:IVI131180 JFB131173:JFE131180 JOX131173:JPA131180 JYT131173:JYW131180 KIP131173:KIS131180 KSL131173:KSO131180 LCH131173:LCK131180 LMD131173:LMG131180 LVZ131173:LWC131180 MFV131173:MFY131180 MPR131173:MPU131180 MZN131173:MZQ131180 NJJ131173:NJM131180 NTF131173:NTI131180 ODB131173:ODE131180 OMX131173:ONA131180 OWT131173:OWW131180 PGP131173:PGS131180 PQL131173:PQO131180 QAH131173:QAK131180 QKD131173:QKG131180 QTZ131173:QUC131180 RDV131173:RDY131180 RNR131173:RNU131180 RXN131173:RXQ131180 SHJ131173:SHM131180 SRF131173:SRI131180 TBB131173:TBE131180 TKX131173:TLA131180 TUT131173:TUW131180 UEP131173:UES131180 UOL131173:UOO131180 UYH131173:UYK131180 VID131173:VIG131180 VRZ131173:VSC131180 WBV131173:WBY131180 WLR131173:WLU131180 WVN131173:WVQ131180 F196709:I196716 JB196709:JE196716 SX196709:TA196716 ACT196709:ACW196716 AMP196709:AMS196716 AWL196709:AWO196716 BGH196709:BGK196716 BQD196709:BQG196716 BZZ196709:CAC196716 CJV196709:CJY196716 CTR196709:CTU196716 DDN196709:DDQ196716 DNJ196709:DNM196716 DXF196709:DXI196716 EHB196709:EHE196716 EQX196709:ERA196716 FAT196709:FAW196716 FKP196709:FKS196716 FUL196709:FUO196716 GEH196709:GEK196716 GOD196709:GOG196716 GXZ196709:GYC196716 HHV196709:HHY196716 HRR196709:HRU196716 IBN196709:IBQ196716 ILJ196709:ILM196716 IVF196709:IVI196716 JFB196709:JFE196716 JOX196709:JPA196716 JYT196709:JYW196716 KIP196709:KIS196716 KSL196709:KSO196716 LCH196709:LCK196716 LMD196709:LMG196716 LVZ196709:LWC196716 MFV196709:MFY196716 MPR196709:MPU196716 MZN196709:MZQ196716 NJJ196709:NJM196716 NTF196709:NTI196716 ODB196709:ODE196716 OMX196709:ONA196716 OWT196709:OWW196716 PGP196709:PGS196716 PQL196709:PQO196716 QAH196709:QAK196716 QKD196709:QKG196716 QTZ196709:QUC196716 RDV196709:RDY196716 RNR196709:RNU196716 RXN196709:RXQ196716 SHJ196709:SHM196716 SRF196709:SRI196716 TBB196709:TBE196716 TKX196709:TLA196716 TUT196709:TUW196716 UEP196709:UES196716 UOL196709:UOO196716 UYH196709:UYK196716 VID196709:VIG196716 VRZ196709:VSC196716 WBV196709:WBY196716 WLR196709:WLU196716 WVN196709:WVQ196716 F262245:I262252 JB262245:JE262252 SX262245:TA262252 ACT262245:ACW262252 AMP262245:AMS262252 AWL262245:AWO262252 BGH262245:BGK262252 BQD262245:BQG262252 BZZ262245:CAC262252 CJV262245:CJY262252 CTR262245:CTU262252 DDN262245:DDQ262252 DNJ262245:DNM262252 DXF262245:DXI262252 EHB262245:EHE262252 EQX262245:ERA262252 FAT262245:FAW262252 FKP262245:FKS262252 FUL262245:FUO262252 GEH262245:GEK262252 GOD262245:GOG262252 GXZ262245:GYC262252 HHV262245:HHY262252 HRR262245:HRU262252 IBN262245:IBQ262252 ILJ262245:ILM262252 IVF262245:IVI262252 JFB262245:JFE262252 JOX262245:JPA262252 JYT262245:JYW262252 KIP262245:KIS262252 KSL262245:KSO262252 LCH262245:LCK262252 LMD262245:LMG262252 LVZ262245:LWC262252 MFV262245:MFY262252 MPR262245:MPU262252 MZN262245:MZQ262252 NJJ262245:NJM262252 NTF262245:NTI262252 ODB262245:ODE262252 OMX262245:ONA262252 OWT262245:OWW262252 PGP262245:PGS262252 PQL262245:PQO262252 QAH262245:QAK262252 QKD262245:QKG262252 QTZ262245:QUC262252 RDV262245:RDY262252 RNR262245:RNU262252 RXN262245:RXQ262252 SHJ262245:SHM262252 SRF262245:SRI262252 TBB262245:TBE262252 TKX262245:TLA262252 TUT262245:TUW262252 UEP262245:UES262252 UOL262245:UOO262252 UYH262245:UYK262252 VID262245:VIG262252 VRZ262245:VSC262252 WBV262245:WBY262252 WLR262245:WLU262252 WVN262245:WVQ262252 F327781:I327788 JB327781:JE327788 SX327781:TA327788 ACT327781:ACW327788 AMP327781:AMS327788 AWL327781:AWO327788 BGH327781:BGK327788 BQD327781:BQG327788 BZZ327781:CAC327788 CJV327781:CJY327788 CTR327781:CTU327788 DDN327781:DDQ327788 DNJ327781:DNM327788 DXF327781:DXI327788 EHB327781:EHE327788 EQX327781:ERA327788 FAT327781:FAW327788 FKP327781:FKS327788 FUL327781:FUO327788 GEH327781:GEK327788 GOD327781:GOG327788 GXZ327781:GYC327788 HHV327781:HHY327788 HRR327781:HRU327788 IBN327781:IBQ327788 ILJ327781:ILM327788 IVF327781:IVI327788 JFB327781:JFE327788 JOX327781:JPA327788 JYT327781:JYW327788 KIP327781:KIS327788 KSL327781:KSO327788 LCH327781:LCK327788 LMD327781:LMG327788 LVZ327781:LWC327788 MFV327781:MFY327788 MPR327781:MPU327788 MZN327781:MZQ327788 NJJ327781:NJM327788 NTF327781:NTI327788 ODB327781:ODE327788 OMX327781:ONA327788 OWT327781:OWW327788 PGP327781:PGS327788 PQL327781:PQO327788 QAH327781:QAK327788 QKD327781:QKG327788 QTZ327781:QUC327788 RDV327781:RDY327788 RNR327781:RNU327788 RXN327781:RXQ327788 SHJ327781:SHM327788 SRF327781:SRI327788 TBB327781:TBE327788 TKX327781:TLA327788 TUT327781:TUW327788 UEP327781:UES327788 UOL327781:UOO327788 UYH327781:UYK327788 VID327781:VIG327788 VRZ327781:VSC327788 WBV327781:WBY327788 WLR327781:WLU327788 WVN327781:WVQ327788 F393317:I393324 JB393317:JE393324 SX393317:TA393324 ACT393317:ACW393324 AMP393317:AMS393324 AWL393317:AWO393324 BGH393317:BGK393324 BQD393317:BQG393324 BZZ393317:CAC393324 CJV393317:CJY393324 CTR393317:CTU393324 DDN393317:DDQ393324 DNJ393317:DNM393324 DXF393317:DXI393324 EHB393317:EHE393324 EQX393317:ERA393324 FAT393317:FAW393324 FKP393317:FKS393324 FUL393317:FUO393324 GEH393317:GEK393324 GOD393317:GOG393324 GXZ393317:GYC393324 HHV393317:HHY393324 HRR393317:HRU393324 IBN393317:IBQ393324 ILJ393317:ILM393324 IVF393317:IVI393324 JFB393317:JFE393324 JOX393317:JPA393324 JYT393317:JYW393324 KIP393317:KIS393324 KSL393317:KSO393324 LCH393317:LCK393324 LMD393317:LMG393324 LVZ393317:LWC393324 MFV393317:MFY393324 MPR393317:MPU393324 MZN393317:MZQ393324 NJJ393317:NJM393324 NTF393317:NTI393324 ODB393317:ODE393324 OMX393317:ONA393324 OWT393317:OWW393324 PGP393317:PGS393324 PQL393317:PQO393324 QAH393317:QAK393324 QKD393317:QKG393324 QTZ393317:QUC393324 RDV393317:RDY393324 RNR393317:RNU393324 RXN393317:RXQ393324 SHJ393317:SHM393324 SRF393317:SRI393324 TBB393317:TBE393324 TKX393317:TLA393324 TUT393317:TUW393324 UEP393317:UES393324 UOL393317:UOO393324 UYH393317:UYK393324 VID393317:VIG393324 VRZ393317:VSC393324 WBV393317:WBY393324 WLR393317:WLU393324 WVN393317:WVQ393324 F458853:I458860 JB458853:JE458860 SX458853:TA458860 ACT458853:ACW458860 AMP458853:AMS458860 AWL458853:AWO458860 BGH458853:BGK458860 BQD458853:BQG458860 BZZ458853:CAC458860 CJV458853:CJY458860 CTR458853:CTU458860 DDN458853:DDQ458860 DNJ458853:DNM458860 DXF458853:DXI458860 EHB458853:EHE458860 EQX458853:ERA458860 FAT458853:FAW458860 FKP458853:FKS458860 FUL458853:FUO458860 GEH458853:GEK458860 GOD458853:GOG458860 GXZ458853:GYC458860 HHV458853:HHY458860 HRR458853:HRU458860 IBN458853:IBQ458860 ILJ458853:ILM458860 IVF458853:IVI458860 JFB458853:JFE458860 JOX458853:JPA458860 JYT458853:JYW458860 KIP458853:KIS458860 KSL458853:KSO458860 LCH458853:LCK458860 LMD458853:LMG458860 LVZ458853:LWC458860 MFV458853:MFY458860 MPR458853:MPU458860 MZN458853:MZQ458860 NJJ458853:NJM458860 NTF458853:NTI458860 ODB458853:ODE458860 OMX458853:ONA458860 OWT458853:OWW458860 PGP458853:PGS458860 PQL458853:PQO458860 QAH458853:QAK458860 QKD458853:QKG458860 QTZ458853:QUC458860 RDV458853:RDY458860 RNR458853:RNU458860 RXN458853:RXQ458860 SHJ458853:SHM458860 SRF458853:SRI458860 TBB458853:TBE458860 TKX458853:TLA458860 TUT458853:TUW458860 UEP458853:UES458860 UOL458853:UOO458860 UYH458853:UYK458860 VID458853:VIG458860 VRZ458853:VSC458860 WBV458853:WBY458860 WLR458853:WLU458860 WVN458853:WVQ458860 F524389:I524396 JB524389:JE524396 SX524389:TA524396 ACT524389:ACW524396 AMP524389:AMS524396 AWL524389:AWO524396 BGH524389:BGK524396 BQD524389:BQG524396 BZZ524389:CAC524396 CJV524389:CJY524396 CTR524389:CTU524396 DDN524389:DDQ524396 DNJ524389:DNM524396 DXF524389:DXI524396 EHB524389:EHE524396 EQX524389:ERA524396 FAT524389:FAW524396 FKP524389:FKS524396 FUL524389:FUO524396 GEH524389:GEK524396 GOD524389:GOG524396 GXZ524389:GYC524396 HHV524389:HHY524396 HRR524389:HRU524396 IBN524389:IBQ524396 ILJ524389:ILM524396 IVF524389:IVI524396 JFB524389:JFE524396 JOX524389:JPA524396 JYT524389:JYW524396 KIP524389:KIS524396 KSL524389:KSO524396 LCH524389:LCK524396 LMD524389:LMG524396 LVZ524389:LWC524396 MFV524389:MFY524396 MPR524389:MPU524396 MZN524389:MZQ524396 NJJ524389:NJM524396 NTF524389:NTI524396 ODB524389:ODE524396 OMX524389:ONA524396 OWT524389:OWW524396 PGP524389:PGS524396 PQL524389:PQO524396 QAH524389:QAK524396 QKD524389:QKG524396 QTZ524389:QUC524396 RDV524389:RDY524396 RNR524389:RNU524396 RXN524389:RXQ524396 SHJ524389:SHM524396 SRF524389:SRI524396 TBB524389:TBE524396 TKX524389:TLA524396 TUT524389:TUW524396 UEP524389:UES524396 UOL524389:UOO524396 UYH524389:UYK524396 VID524389:VIG524396 VRZ524389:VSC524396 WBV524389:WBY524396 WLR524389:WLU524396 WVN524389:WVQ524396 F589925:I589932 JB589925:JE589932 SX589925:TA589932 ACT589925:ACW589932 AMP589925:AMS589932 AWL589925:AWO589932 BGH589925:BGK589932 BQD589925:BQG589932 BZZ589925:CAC589932 CJV589925:CJY589932 CTR589925:CTU589932 DDN589925:DDQ589932 DNJ589925:DNM589932 DXF589925:DXI589932 EHB589925:EHE589932 EQX589925:ERA589932 FAT589925:FAW589932 FKP589925:FKS589932 FUL589925:FUO589932 GEH589925:GEK589932 GOD589925:GOG589932 GXZ589925:GYC589932 HHV589925:HHY589932 HRR589925:HRU589932 IBN589925:IBQ589932 ILJ589925:ILM589932 IVF589925:IVI589932 JFB589925:JFE589932 JOX589925:JPA589932 JYT589925:JYW589932 KIP589925:KIS589932 KSL589925:KSO589932 LCH589925:LCK589932 LMD589925:LMG589932 LVZ589925:LWC589932 MFV589925:MFY589932 MPR589925:MPU589932 MZN589925:MZQ589932 NJJ589925:NJM589932 NTF589925:NTI589932 ODB589925:ODE589932 OMX589925:ONA589932 OWT589925:OWW589932 PGP589925:PGS589932 PQL589925:PQO589932 QAH589925:QAK589932 QKD589925:QKG589932 QTZ589925:QUC589932 RDV589925:RDY589932 RNR589925:RNU589932 RXN589925:RXQ589932 SHJ589925:SHM589932 SRF589925:SRI589932 TBB589925:TBE589932 TKX589925:TLA589932 TUT589925:TUW589932 UEP589925:UES589932 UOL589925:UOO589932 UYH589925:UYK589932 VID589925:VIG589932 VRZ589925:VSC589932 WBV589925:WBY589932 WLR589925:WLU589932 WVN589925:WVQ589932 F655461:I655468 JB655461:JE655468 SX655461:TA655468 ACT655461:ACW655468 AMP655461:AMS655468 AWL655461:AWO655468 BGH655461:BGK655468 BQD655461:BQG655468 BZZ655461:CAC655468 CJV655461:CJY655468 CTR655461:CTU655468 DDN655461:DDQ655468 DNJ655461:DNM655468 DXF655461:DXI655468 EHB655461:EHE655468 EQX655461:ERA655468 FAT655461:FAW655468 FKP655461:FKS655468 FUL655461:FUO655468 GEH655461:GEK655468 GOD655461:GOG655468 GXZ655461:GYC655468 HHV655461:HHY655468 HRR655461:HRU655468 IBN655461:IBQ655468 ILJ655461:ILM655468 IVF655461:IVI655468 JFB655461:JFE655468 JOX655461:JPA655468 JYT655461:JYW655468 KIP655461:KIS655468 KSL655461:KSO655468 LCH655461:LCK655468 LMD655461:LMG655468 LVZ655461:LWC655468 MFV655461:MFY655468 MPR655461:MPU655468 MZN655461:MZQ655468 NJJ655461:NJM655468 NTF655461:NTI655468 ODB655461:ODE655468 OMX655461:ONA655468 OWT655461:OWW655468 PGP655461:PGS655468 PQL655461:PQO655468 QAH655461:QAK655468 QKD655461:QKG655468 QTZ655461:QUC655468 RDV655461:RDY655468 RNR655461:RNU655468 RXN655461:RXQ655468 SHJ655461:SHM655468 SRF655461:SRI655468 TBB655461:TBE655468 TKX655461:TLA655468 TUT655461:TUW655468 UEP655461:UES655468 UOL655461:UOO655468 UYH655461:UYK655468 VID655461:VIG655468 VRZ655461:VSC655468 WBV655461:WBY655468 WLR655461:WLU655468 WVN655461:WVQ655468 F720997:I721004 JB720997:JE721004 SX720997:TA721004 ACT720997:ACW721004 AMP720997:AMS721004 AWL720997:AWO721004 BGH720997:BGK721004 BQD720997:BQG721004 BZZ720997:CAC721004 CJV720997:CJY721004 CTR720997:CTU721004 DDN720997:DDQ721004 DNJ720997:DNM721004 DXF720997:DXI721004 EHB720997:EHE721004 EQX720997:ERA721004 FAT720997:FAW721004 FKP720997:FKS721004 FUL720997:FUO721004 GEH720997:GEK721004 GOD720997:GOG721004 GXZ720997:GYC721004 HHV720997:HHY721004 HRR720997:HRU721004 IBN720997:IBQ721004 ILJ720997:ILM721004 IVF720997:IVI721004 JFB720997:JFE721004 JOX720997:JPA721004 JYT720997:JYW721004 KIP720997:KIS721004 KSL720997:KSO721004 LCH720997:LCK721004 LMD720997:LMG721004 LVZ720997:LWC721004 MFV720997:MFY721004 MPR720997:MPU721004 MZN720997:MZQ721004 NJJ720997:NJM721004 NTF720997:NTI721004 ODB720997:ODE721004 OMX720997:ONA721004 OWT720997:OWW721004 PGP720997:PGS721004 PQL720997:PQO721004 QAH720997:QAK721004 QKD720997:QKG721004 QTZ720997:QUC721004 RDV720997:RDY721004 RNR720997:RNU721004 RXN720997:RXQ721004 SHJ720997:SHM721004 SRF720997:SRI721004 TBB720997:TBE721004 TKX720997:TLA721004 TUT720997:TUW721004 UEP720997:UES721004 UOL720997:UOO721004 UYH720997:UYK721004 VID720997:VIG721004 VRZ720997:VSC721004 WBV720997:WBY721004 WLR720997:WLU721004 WVN720997:WVQ721004 F786533:I786540 JB786533:JE786540 SX786533:TA786540 ACT786533:ACW786540 AMP786533:AMS786540 AWL786533:AWO786540 BGH786533:BGK786540 BQD786533:BQG786540 BZZ786533:CAC786540 CJV786533:CJY786540 CTR786533:CTU786540 DDN786533:DDQ786540 DNJ786533:DNM786540 DXF786533:DXI786540 EHB786533:EHE786540 EQX786533:ERA786540 FAT786533:FAW786540 FKP786533:FKS786540 FUL786533:FUO786540 GEH786533:GEK786540 GOD786533:GOG786540 GXZ786533:GYC786540 HHV786533:HHY786540 HRR786533:HRU786540 IBN786533:IBQ786540 ILJ786533:ILM786540 IVF786533:IVI786540 JFB786533:JFE786540 JOX786533:JPA786540 JYT786533:JYW786540 KIP786533:KIS786540 KSL786533:KSO786540 LCH786533:LCK786540 LMD786533:LMG786540 LVZ786533:LWC786540 MFV786533:MFY786540 MPR786533:MPU786540 MZN786533:MZQ786540 NJJ786533:NJM786540 NTF786533:NTI786540 ODB786533:ODE786540 OMX786533:ONA786540 OWT786533:OWW786540 PGP786533:PGS786540 PQL786533:PQO786540 QAH786533:QAK786540 QKD786533:QKG786540 QTZ786533:QUC786540 RDV786533:RDY786540 RNR786533:RNU786540 RXN786533:RXQ786540 SHJ786533:SHM786540 SRF786533:SRI786540 TBB786533:TBE786540 TKX786533:TLA786540 TUT786533:TUW786540 UEP786533:UES786540 UOL786533:UOO786540 UYH786533:UYK786540 VID786533:VIG786540 VRZ786533:VSC786540 WBV786533:WBY786540 WLR786533:WLU786540 WVN786533:WVQ786540 F852069:I852076 JB852069:JE852076 SX852069:TA852076 ACT852069:ACW852076 AMP852069:AMS852076 AWL852069:AWO852076 BGH852069:BGK852076 BQD852069:BQG852076 BZZ852069:CAC852076 CJV852069:CJY852076 CTR852069:CTU852076 DDN852069:DDQ852076 DNJ852069:DNM852076 DXF852069:DXI852076 EHB852069:EHE852076 EQX852069:ERA852076 FAT852069:FAW852076 FKP852069:FKS852076 FUL852069:FUO852076 GEH852069:GEK852076 GOD852069:GOG852076 GXZ852069:GYC852076 HHV852069:HHY852076 HRR852069:HRU852076 IBN852069:IBQ852076 ILJ852069:ILM852076 IVF852069:IVI852076 JFB852069:JFE852076 JOX852069:JPA852076 JYT852069:JYW852076 KIP852069:KIS852076 KSL852069:KSO852076 LCH852069:LCK852076 LMD852069:LMG852076 LVZ852069:LWC852076 MFV852069:MFY852076 MPR852069:MPU852076 MZN852069:MZQ852076 NJJ852069:NJM852076 NTF852069:NTI852076 ODB852069:ODE852076 OMX852069:ONA852076 OWT852069:OWW852076 PGP852069:PGS852076 PQL852069:PQO852076 QAH852069:QAK852076 QKD852069:QKG852076 QTZ852069:QUC852076 RDV852069:RDY852076 RNR852069:RNU852076 RXN852069:RXQ852076 SHJ852069:SHM852076 SRF852069:SRI852076 TBB852069:TBE852076 TKX852069:TLA852076 TUT852069:TUW852076 UEP852069:UES852076 UOL852069:UOO852076 UYH852069:UYK852076 VID852069:VIG852076 VRZ852069:VSC852076 WBV852069:WBY852076 WLR852069:WLU852076 WVN852069:WVQ852076 F917605:I917612 JB917605:JE917612 SX917605:TA917612 ACT917605:ACW917612 AMP917605:AMS917612 AWL917605:AWO917612 BGH917605:BGK917612 BQD917605:BQG917612 BZZ917605:CAC917612 CJV917605:CJY917612 CTR917605:CTU917612 DDN917605:DDQ917612 DNJ917605:DNM917612 DXF917605:DXI917612 EHB917605:EHE917612 EQX917605:ERA917612 FAT917605:FAW917612 FKP917605:FKS917612 FUL917605:FUO917612 GEH917605:GEK917612 GOD917605:GOG917612 GXZ917605:GYC917612 HHV917605:HHY917612 HRR917605:HRU917612 IBN917605:IBQ917612 ILJ917605:ILM917612 IVF917605:IVI917612 JFB917605:JFE917612 JOX917605:JPA917612 JYT917605:JYW917612 KIP917605:KIS917612 KSL917605:KSO917612 LCH917605:LCK917612 LMD917605:LMG917612 LVZ917605:LWC917612 MFV917605:MFY917612 MPR917605:MPU917612 MZN917605:MZQ917612 NJJ917605:NJM917612 NTF917605:NTI917612 ODB917605:ODE917612 OMX917605:ONA917612 OWT917605:OWW917612 PGP917605:PGS917612 PQL917605:PQO917612 QAH917605:QAK917612 QKD917605:QKG917612 QTZ917605:QUC917612 RDV917605:RDY917612 RNR917605:RNU917612 RXN917605:RXQ917612 SHJ917605:SHM917612 SRF917605:SRI917612 TBB917605:TBE917612 TKX917605:TLA917612 TUT917605:TUW917612 UEP917605:UES917612 UOL917605:UOO917612 UYH917605:UYK917612 VID917605:VIG917612 VRZ917605:VSC917612 WBV917605:WBY917612 WLR917605:WLU917612 WVN917605:WVQ917612 F983141:I983148 JB983141:JE983148 SX983141:TA983148 ACT983141:ACW983148 AMP983141:AMS983148 AWL983141:AWO983148 BGH983141:BGK983148 BQD983141:BQG983148 BZZ983141:CAC983148 CJV983141:CJY983148 CTR983141:CTU983148 DDN983141:DDQ983148 DNJ983141:DNM983148 DXF983141:DXI983148 EHB983141:EHE983148 EQX983141:ERA983148 FAT983141:FAW983148 FKP983141:FKS983148 FUL983141:FUO983148 GEH983141:GEK983148 GOD983141:GOG983148 GXZ983141:GYC983148 HHV983141:HHY983148 HRR983141:HRU983148 IBN983141:IBQ983148 ILJ983141:ILM983148 IVF983141:IVI983148 JFB983141:JFE983148 JOX983141:JPA983148 JYT983141:JYW983148 KIP983141:KIS983148 KSL983141:KSO983148 LCH983141:LCK983148 LMD983141:LMG983148 LVZ983141:LWC983148 MFV983141:MFY983148 MPR983141:MPU983148 MZN983141:MZQ983148 NJJ983141:NJM983148 NTF983141:NTI983148 ODB983141:ODE983148 OMX983141:ONA983148 OWT983141:OWW983148 PGP983141:PGS983148 PQL983141:PQO983148 QAH983141:QAK983148 QKD983141:QKG983148 QTZ983141:QUC983148 RDV983141:RDY983148 RNR983141:RNU983148 RXN983141:RXQ983148 SHJ983141:SHM983148 SRF983141:SRI983148 TBB983141:TBE983148 TKX983141:TLA983148 TUT983141:TUW983148 UEP983141:UES983148 UOL983141:UOO983148 UYH983141:UYK983148 VID983141:VIG983148 VRZ983141:VSC983148 WBV983141:WBY983148 WLR983141:WLU983148 F101:I108" xr:uid="{00000000-0002-0000-1600-00000D000000}">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JA115:JE117 SW115:TA117 ACS115:ACW117 AMO115:AMS117 AWK115:AWO117 BGG115:BGK117 BQC115:BQG117 BZY115:CAC117 CJU115:CJY117 CTQ115:CTU117 DDM115:DDQ117 DNI115:DNM117 DXE115:DXI117 EHA115:EHE117 EQW115:ERA117 FAS115:FAW117 FKO115:FKS117 FUK115:FUO117 GEG115:GEK117 GOC115:GOG117 GXY115:GYC117 HHU115:HHY117 HRQ115:HRU117 IBM115:IBQ117 ILI115:ILM117 IVE115:IVI117 JFA115:JFE117 JOW115:JPA117 JYS115:JYW117 KIO115:KIS117 KSK115:KSO117 LCG115:LCK117 LMC115:LMG117 LVY115:LWC117 MFU115:MFY117 MPQ115:MPU117 MZM115:MZQ117 NJI115:NJM117 NTE115:NTI117 ODA115:ODE117 OMW115:ONA117 OWS115:OWW117 PGO115:PGS117 PQK115:PQO117 QAG115:QAK117 QKC115:QKG117 QTY115:QUC117 RDU115:RDY117 RNQ115:RNU117 RXM115:RXQ117 SHI115:SHM117 SRE115:SRI117 TBA115:TBE117 TKW115:TLA117 TUS115:TUW117 UEO115:UES117 UOK115:UOO117 UYG115:UYK117 VIC115:VIG117 VRY115:VSC117 WBU115:WBY117 WLQ115:WLU117 WVM115:WVQ117 E65651:I65653 JA65651:JE65653 SW65651:TA65653 ACS65651:ACW65653 AMO65651:AMS65653 AWK65651:AWO65653 BGG65651:BGK65653 BQC65651:BQG65653 BZY65651:CAC65653 CJU65651:CJY65653 CTQ65651:CTU65653 DDM65651:DDQ65653 DNI65651:DNM65653 DXE65651:DXI65653 EHA65651:EHE65653 EQW65651:ERA65653 FAS65651:FAW65653 FKO65651:FKS65653 FUK65651:FUO65653 GEG65651:GEK65653 GOC65651:GOG65653 GXY65651:GYC65653 HHU65651:HHY65653 HRQ65651:HRU65653 IBM65651:IBQ65653 ILI65651:ILM65653 IVE65651:IVI65653 JFA65651:JFE65653 JOW65651:JPA65653 JYS65651:JYW65653 KIO65651:KIS65653 KSK65651:KSO65653 LCG65651:LCK65653 LMC65651:LMG65653 LVY65651:LWC65653 MFU65651:MFY65653 MPQ65651:MPU65653 MZM65651:MZQ65653 NJI65651:NJM65653 NTE65651:NTI65653 ODA65651:ODE65653 OMW65651:ONA65653 OWS65651:OWW65653 PGO65651:PGS65653 PQK65651:PQO65653 QAG65651:QAK65653 QKC65651:QKG65653 QTY65651:QUC65653 RDU65651:RDY65653 RNQ65651:RNU65653 RXM65651:RXQ65653 SHI65651:SHM65653 SRE65651:SRI65653 TBA65651:TBE65653 TKW65651:TLA65653 TUS65651:TUW65653 UEO65651:UES65653 UOK65651:UOO65653 UYG65651:UYK65653 VIC65651:VIG65653 VRY65651:VSC65653 WBU65651:WBY65653 WLQ65651:WLU65653 WVM65651:WVQ65653 E131187:I131189 JA131187:JE131189 SW131187:TA131189 ACS131187:ACW131189 AMO131187:AMS131189 AWK131187:AWO131189 BGG131187:BGK131189 BQC131187:BQG131189 BZY131187:CAC131189 CJU131187:CJY131189 CTQ131187:CTU131189 DDM131187:DDQ131189 DNI131187:DNM131189 DXE131187:DXI131189 EHA131187:EHE131189 EQW131187:ERA131189 FAS131187:FAW131189 FKO131187:FKS131189 FUK131187:FUO131189 GEG131187:GEK131189 GOC131187:GOG131189 GXY131187:GYC131189 HHU131187:HHY131189 HRQ131187:HRU131189 IBM131187:IBQ131189 ILI131187:ILM131189 IVE131187:IVI131189 JFA131187:JFE131189 JOW131187:JPA131189 JYS131187:JYW131189 KIO131187:KIS131189 KSK131187:KSO131189 LCG131187:LCK131189 LMC131187:LMG131189 LVY131187:LWC131189 MFU131187:MFY131189 MPQ131187:MPU131189 MZM131187:MZQ131189 NJI131187:NJM131189 NTE131187:NTI131189 ODA131187:ODE131189 OMW131187:ONA131189 OWS131187:OWW131189 PGO131187:PGS131189 PQK131187:PQO131189 QAG131187:QAK131189 QKC131187:QKG131189 QTY131187:QUC131189 RDU131187:RDY131189 RNQ131187:RNU131189 RXM131187:RXQ131189 SHI131187:SHM131189 SRE131187:SRI131189 TBA131187:TBE131189 TKW131187:TLA131189 TUS131187:TUW131189 UEO131187:UES131189 UOK131187:UOO131189 UYG131187:UYK131189 VIC131187:VIG131189 VRY131187:VSC131189 WBU131187:WBY131189 WLQ131187:WLU131189 WVM131187:WVQ131189 E196723:I196725 JA196723:JE196725 SW196723:TA196725 ACS196723:ACW196725 AMO196723:AMS196725 AWK196723:AWO196725 BGG196723:BGK196725 BQC196723:BQG196725 BZY196723:CAC196725 CJU196723:CJY196725 CTQ196723:CTU196725 DDM196723:DDQ196725 DNI196723:DNM196725 DXE196723:DXI196725 EHA196723:EHE196725 EQW196723:ERA196725 FAS196723:FAW196725 FKO196723:FKS196725 FUK196723:FUO196725 GEG196723:GEK196725 GOC196723:GOG196725 GXY196723:GYC196725 HHU196723:HHY196725 HRQ196723:HRU196725 IBM196723:IBQ196725 ILI196723:ILM196725 IVE196723:IVI196725 JFA196723:JFE196725 JOW196723:JPA196725 JYS196723:JYW196725 KIO196723:KIS196725 KSK196723:KSO196725 LCG196723:LCK196725 LMC196723:LMG196725 LVY196723:LWC196725 MFU196723:MFY196725 MPQ196723:MPU196725 MZM196723:MZQ196725 NJI196723:NJM196725 NTE196723:NTI196725 ODA196723:ODE196725 OMW196723:ONA196725 OWS196723:OWW196725 PGO196723:PGS196725 PQK196723:PQO196725 QAG196723:QAK196725 QKC196723:QKG196725 QTY196723:QUC196725 RDU196723:RDY196725 RNQ196723:RNU196725 RXM196723:RXQ196725 SHI196723:SHM196725 SRE196723:SRI196725 TBA196723:TBE196725 TKW196723:TLA196725 TUS196723:TUW196725 UEO196723:UES196725 UOK196723:UOO196725 UYG196723:UYK196725 VIC196723:VIG196725 VRY196723:VSC196725 WBU196723:WBY196725 WLQ196723:WLU196725 WVM196723:WVQ196725 E262259:I262261 JA262259:JE262261 SW262259:TA262261 ACS262259:ACW262261 AMO262259:AMS262261 AWK262259:AWO262261 BGG262259:BGK262261 BQC262259:BQG262261 BZY262259:CAC262261 CJU262259:CJY262261 CTQ262259:CTU262261 DDM262259:DDQ262261 DNI262259:DNM262261 DXE262259:DXI262261 EHA262259:EHE262261 EQW262259:ERA262261 FAS262259:FAW262261 FKO262259:FKS262261 FUK262259:FUO262261 GEG262259:GEK262261 GOC262259:GOG262261 GXY262259:GYC262261 HHU262259:HHY262261 HRQ262259:HRU262261 IBM262259:IBQ262261 ILI262259:ILM262261 IVE262259:IVI262261 JFA262259:JFE262261 JOW262259:JPA262261 JYS262259:JYW262261 KIO262259:KIS262261 KSK262259:KSO262261 LCG262259:LCK262261 LMC262259:LMG262261 LVY262259:LWC262261 MFU262259:MFY262261 MPQ262259:MPU262261 MZM262259:MZQ262261 NJI262259:NJM262261 NTE262259:NTI262261 ODA262259:ODE262261 OMW262259:ONA262261 OWS262259:OWW262261 PGO262259:PGS262261 PQK262259:PQO262261 QAG262259:QAK262261 QKC262259:QKG262261 QTY262259:QUC262261 RDU262259:RDY262261 RNQ262259:RNU262261 RXM262259:RXQ262261 SHI262259:SHM262261 SRE262259:SRI262261 TBA262259:TBE262261 TKW262259:TLA262261 TUS262259:TUW262261 UEO262259:UES262261 UOK262259:UOO262261 UYG262259:UYK262261 VIC262259:VIG262261 VRY262259:VSC262261 WBU262259:WBY262261 WLQ262259:WLU262261 WVM262259:WVQ262261 E327795:I327797 JA327795:JE327797 SW327795:TA327797 ACS327795:ACW327797 AMO327795:AMS327797 AWK327795:AWO327797 BGG327795:BGK327797 BQC327795:BQG327797 BZY327795:CAC327797 CJU327795:CJY327797 CTQ327795:CTU327797 DDM327795:DDQ327797 DNI327795:DNM327797 DXE327795:DXI327797 EHA327795:EHE327797 EQW327795:ERA327797 FAS327795:FAW327797 FKO327795:FKS327797 FUK327795:FUO327797 GEG327795:GEK327797 GOC327795:GOG327797 GXY327795:GYC327797 HHU327795:HHY327797 HRQ327795:HRU327797 IBM327795:IBQ327797 ILI327795:ILM327797 IVE327795:IVI327797 JFA327795:JFE327797 JOW327795:JPA327797 JYS327795:JYW327797 KIO327795:KIS327797 KSK327795:KSO327797 LCG327795:LCK327797 LMC327795:LMG327797 LVY327795:LWC327797 MFU327795:MFY327797 MPQ327795:MPU327797 MZM327795:MZQ327797 NJI327795:NJM327797 NTE327795:NTI327797 ODA327795:ODE327797 OMW327795:ONA327797 OWS327795:OWW327797 PGO327795:PGS327797 PQK327795:PQO327797 QAG327795:QAK327797 QKC327795:QKG327797 QTY327795:QUC327797 RDU327795:RDY327797 RNQ327795:RNU327797 RXM327795:RXQ327797 SHI327795:SHM327797 SRE327795:SRI327797 TBA327795:TBE327797 TKW327795:TLA327797 TUS327795:TUW327797 UEO327795:UES327797 UOK327795:UOO327797 UYG327795:UYK327797 VIC327795:VIG327797 VRY327795:VSC327797 WBU327795:WBY327797 WLQ327795:WLU327797 WVM327795:WVQ327797 E393331:I393333 JA393331:JE393333 SW393331:TA393333 ACS393331:ACW393333 AMO393331:AMS393333 AWK393331:AWO393333 BGG393331:BGK393333 BQC393331:BQG393333 BZY393331:CAC393333 CJU393331:CJY393333 CTQ393331:CTU393333 DDM393331:DDQ393333 DNI393331:DNM393333 DXE393331:DXI393333 EHA393331:EHE393333 EQW393331:ERA393333 FAS393331:FAW393333 FKO393331:FKS393333 FUK393331:FUO393333 GEG393331:GEK393333 GOC393331:GOG393333 GXY393331:GYC393333 HHU393331:HHY393333 HRQ393331:HRU393333 IBM393331:IBQ393333 ILI393331:ILM393333 IVE393331:IVI393333 JFA393331:JFE393333 JOW393331:JPA393333 JYS393331:JYW393333 KIO393331:KIS393333 KSK393331:KSO393333 LCG393331:LCK393333 LMC393331:LMG393333 LVY393331:LWC393333 MFU393331:MFY393333 MPQ393331:MPU393333 MZM393331:MZQ393333 NJI393331:NJM393333 NTE393331:NTI393333 ODA393331:ODE393333 OMW393331:ONA393333 OWS393331:OWW393333 PGO393331:PGS393333 PQK393331:PQO393333 QAG393331:QAK393333 QKC393331:QKG393333 QTY393331:QUC393333 RDU393331:RDY393333 RNQ393331:RNU393333 RXM393331:RXQ393333 SHI393331:SHM393333 SRE393331:SRI393333 TBA393331:TBE393333 TKW393331:TLA393333 TUS393331:TUW393333 UEO393331:UES393333 UOK393331:UOO393333 UYG393331:UYK393333 VIC393331:VIG393333 VRY393331:VSC393333 WBU393331:WBY393333 WLQ393331:WLU393333 WVM393331:WVQ393333 E458867:I458869 JA458867:JE458869 SW458867:TA458869 ACS458867:ACW458869 AMO458867:AMS458869 AWK458867:AWO458869 BGG458867:BGK458869 BQC458867:BQG458869 BZY458867:CAC458869 CJU458867:CJY458869 CTQ458867:CTU458869 DDM458867:DDQ458869 DNI458867:DNM458869 DXE458867:DXI458869 EHA458867:EHE458869 EQW458867:ERA458869 FAS458867:FAW458869 FKO458867:FKS458869 FUK458867:FUO458869 GEG458867:GEK458869 GOC458867:GOG458869 GXY458867:GYC458869 HHU458867:HHY458869 HRQ458867:HRU458869 IBM458867:IBQ458869 ILI458867:ILM458869 IVE458867:IVI458869 JFA458867:JFE458869 JOW458867:JPA458869 JYS458867:JYW458869 KIO458867:KIS458869 KSK458867:KSO458869 LCG458867:LCK458869 LMC458867:LMG458869 LVY458867:LWC458869 MFU458867:MFY458869 MPQ458867:MPU458869 MZM458867:MZQ458869 NJI458867:NJM458869 NTE458867:NTI458869 ODA458867:ODE458869 OMW458867:ONA458869 OWS458867:OWW458869 PGO458867:PGS458869 PQK458867:PQO458869 QAG458867:QAK458869 QKC458867:QKG458869 QTY458867:QUC458869 RDU458867:RDY458869 RNQ458867:RNU458869 RXM458867:RXQ458869 SHI458867:SHM458869 SRE458867:SRI458869 TBA458867:TBE458869 TKW458867:TLA458869 TUS458867:TUW458869 UEO458867:UES458869 UOK458867:UOO458869 UYG458867:UYK458869 VIC458867:VIG458869 VRY458867:VSC458869 WBU458867:WBY458869 WLQ458867:WLU458869 WVM458867:WVQ458869 E524403:I524405 JA524403:JE524405 SW524403:TA524405 ACS524403:ACW524405 AMO524403:AMS524405 AWK524403:AWO524405 BGG524403:BGK524405 BQC524403:BQG524405 BZY524403:CAC524405 CJU524403:CJY524405 CTQ524403:CTU524405 DDM524403:DDQ524405 DNI524403:DNM524405 DXE524403:DXI524405 EHA524403:EHE524405 EQW524403:ERA524405 FAS524403:FAW524405 FKO524403:FKS524405 FUK524403:FUO524405 GEG524403:GEK524405 GOC524403:GOG524405 GXY524403:GYC524405 HHU524403:HHY524405 HRQ524403:HRU524405 IBM524403:IBQ524405 ILI524403:ILM524405 IVE524403:IVI524405 JFA524403:JFE524405 JOW524403:JPA524405 JYS524403:JYW524405 KIO524403:KIS524405 KSK524403:KSO524405 LCG524403:LCK524405 LMC524403:LMG524405 LVY524403:LWC524405 MFU524403:MFY524405 MPQ524403:MPU524405 MZM524403:MZQ524405 NJI524403:NJM524405 NTE524403:NTI524405 ODA524403:ODE524405 OMW524403:ONA524405 OWS524403:OWW524405 PGO524403:PGS524405 PQK524403:PQO524405 QAG524403:QAK524405 QKC524403:QKG524405 QTY524403:QUC524405 RDU524403:RDY524405 RNQ524403:RNU524405 RXM524403:RXQ524405 SHI524403:SHM524405 SRE524403:SRI524405 TBA524403:TBE524405 TKW524403:TLA524405 TUS524403:TUW524405 UEO524403:UES524405 UOK524403:UOO524405 UYG524403:UYK524405 VIC524403:VIG524405 VRY524403:VSC524405 WBU524403:WBY524405 WLQ524403:WLU524405 WVM524403:WVQ524405 E589939:I589941 JA589939:JE589941 SW589939:TA589941 ACS589939:ACW589941 AMO589939:AMS589941 AWK589939:AWO589941 BGG589939:BGK589941 BQC589939:BQG589941 BZY589939:CAC589941 CJU589939:CJY589941 CTQ589939:CTU589941 DDM589939:DDQ589941 DNI589939:DNM589941 DXE589939:DXI589941 EHA589939:EHE589941 EQW589939:ERA589941 FAS589939:FAW589941 FKO589939:FKS589941 FUK589939:FUO589941 GEG589939:GEK589941 GOC589939:GOG589941 GXY589939:GYC589941 HHU589939:HHY589941 HRQ589939:HRU589941 IBM589939:IBQ589941 ILI589939:ILM589941 IVE589939:IVI589941 JFA589939:JFE589941 JOW589939:JPA589941 JYS589939:JYW589941 KIO589939:KIS589941 KSK589939:KSO589941 LCG589939:LCK589941 LMC589939:LMG589941 LVY589939:LWC589941 MFU589939:MFY589941 MPQ589939:MPU589941 MZM589939:MZQ589941 NJI589939:NJM589941 NTE589939:NTI589941 ODA589939:ODE589941 OMW589939:ONA589941 OWS589939:OWW589941 PGO589939:PGS589941 PQK589939:PQO589941 QAG589939:QAK589941 QKC589939:QKG589941 QTY589939:QUC589941 RDU589939:RDY589941 RNQ589939:RNU589941 RXM589939:RXQ589941 SHI589939:SHM589941 SRE589939:SRI589941 TBA589939:TBE589941 TKW589939:TLA589941 TUS589939:TUW589941 UEO589939:UES589941 UOK589939:UOO589941 UYG589939:UYK589941 VIC589939:VIG589941 VRY589939:VSC589941 WBU589939:WBY589941 WLQ589939:WLU589941 WVM589939:WVQ589941 E655475:I655477 JA655475:JE655477 SW655475:TA655477 ACS655475:ACW655477 AMO655475:AMS655477 AWK655475:AWO655477 BGG655475:BGK655477 BQC655475:BQG655477 BZY655475:CAC655477 CJU655475:CJY655477 CTQ655475:CTU655477 DDM655475:DDQ655477 DNI655475:DNM655477 DXE655475:DXI655477 EHA655475:EHE655477 EQW655475:ERA655477 FAS655475:FAW655477 FKO655475:FKS655477 FUK655475:FUO655477 GEG655475:GEK655477 GOC655475:GOG655477 GXY655475:GYC655477 HHU655475:HHY655477 HRQ655475:HRU655477 IBM655475:IBQ655477 ILI655475:ILM655477 IVE655475:IVI655477 JFA655475:JFE655477 JOW655475:JPA655477 JYS655475:JYW655477 KIO655475:KIS655477 KSK655475:KSO655477 LCG655475:LCK655477 LMC655475:LMG655477 LVY655475:LWC655477 MFU655475:MFY655477 MPQ655475:MPU655477 MZM655475:MZQ655477 NJI655475:NJM655477 NTE655475:NTI655477 ODA655475:ODE655477 OMW655475:ONA655477 OWS655475:OWW655477 PGO655475:PGS655477 PQK655475:PQO655477 QAG655475:QAK655477 QKC655475:QKG655477 QTY655475:QUC655477 RDU655475:RDY655477 RNQ655475:RNU655477 RXM655475:RXQ655477 SHI655475:SHM655477 SRE655475:SRI655477 TBA655475:TBE655477 TKW655475:TLA655477 TUS655475:TUW655477 UEO655475:UES655477 UOK655475:UOO655477 UYG655475:UYK655477 VIC655475:VIG655477 VRY655475:VSC655477 WBU655475:WBY655477 WLQ655475:WLU655477 WVM655475:WVQ655477 E721011:I721013 JA721011:JE721013 SW721011:TA721013 ACS721011:ACW721013 AMO721011:AMS721013 AWK721011:AWO721013 BGG721011:BGK721013 BQC721011:BQG721013 BZY721011:CAC721013 CJU721011:CJY721013 CTQ721011:CTU721013 DDM721011:DDQ721013 DNI721011:DNM721013 DXE721011:DXI721013 EHA721011:EHE721013 EQW721011:ERA721013 FAS721011:FAW721013 FKO721011:FKS721013 FUK721011:FUO721013 GEG721011:GEK721013 GOC721011:GOG721013 GXY721011:GYC721013 HHU721011:HHY721013 HRQ721011:HRU721013 IBM721011:IBQ721013 ILI721011:ILM721013 IVE721011:IVI721013 JFA721011:JFE721013 JOW721011:JPA721013 JYS721011:JYW721013 KIO721011:KIS721013 KSK721011:KSO721013 LCG721011:LCK721013 LMC721011:LMG721013 LVY721011:LWC721013 MFU721011:MFY721013 MPQ721011:MPU721013 MZM721011:MZQ721013 NJI721011:NJM721013 NTE721011:NTI721013 ODA721011:ODE721013 OMW721011:ONA721013 OWS721011:OWW721013 PGO721011:PGS721013 PQK721011:PQO721013 QAG721011:QAK721013 QKC721011:QKG721013 QTY721011:QUC721013 RDU721011:RDY721013 RNQ721011:RNU721013 RXM721011:RXQ721013 SHI721011:SHM721013 SRE721011:SRI721013 TBA721011:TBE721013 TKW721011:TLA721013 TUS721011:TUW721013 UEO721011:UES721013 UOK721011:UOO721013 UYG721011:UYK721013 VIC721011:VIG721013 VRY721011:VSC721013 WBU721011:WBY721013 WLQ721011:WLU721013 WVM721011:WVQ721013 E786547:I786549 JA786547:JE786549 SW786547:TA786549 ACS786547:ACW786549 AMO786547:AMS786549 AWK786547:AWO786549 BGG786547:BGK786549 BQC786547:BQG786549 BZY786547:CAC786549 CJU786547:CJY786549 CTQ786547:CTU786549 DDM786547:DDQ786549 DNI786547:DNM786549 DXE786547:DXI786549 EHA786547:EHE786549 EQW786547:ERA786549 FAS786547:FAW786549 FKO786547:FKS786549 FUK786547:FUO786549 GEG786547:GEK786549 GOC786547:GOG786549 GXY786547:GYC786549 HHU786547:HHY786549 HRQ786547:HRU786549 IBM786547:IBQ786549 ILI786547:ILM786549 IVE786547:IVI786549 JFA786547:JFE786549 JOW786547:JPA786549 JYS786547:JYW786549 KIO786547:KIS786549 KSK786547:KSO786549 LCG786547:LCK786549 LMC786547:LMG786549 LVY786547:LWC786549 MFU786547:MFY786549 MPQ786547:MPU786549 MZM786547:MZQ786549 NJI786547:NJM786549 NTE786547:NTI786549 ODA786547:ODE786549 OMW786547:ONA786549 OWS786547:OWW786549 PGO786547:PGS786549 PQK786547:PQO786549 QAG786547:QAK786549 QKC786547:QKG786549 QTY786547:QUC786549 RDU786547:RDY786549 RNQ786547:RNU786549 RXM786547:RXQ786549 SHI786547:SHM786549 SRE786547:SRI786549 TBA786547:TBE786549 TKW786547:TLA786549 TUS786547:TUW786549 UEO786547:UES786549 UOK786547:UOO786549 UYG786547:UYK786549 VIC786547:VIG786549 VRY786547:VSC786549 WBU786547:WBY786549 WLQ786547:WLU786549 WVM786547:WVQ786549 E852083:I852085 JA852083:JE852085 SW852083:TA852085 ACS852083:ACW852085 AMO852083:AMS852085 AWK852083:AWO852085 BGG852083:BGK852085 BQC852083:BQG852085 BZY852083:CAC852085 CJU852083:CJY852085 CTQ852083:CTU852085 DDM852083:DDQ852085 DNI852083:DNM852085 DXE852083:DXI852085 EHA852083:EHE852085 EQW852083:ERA852085 FAS852083:FAW852085 FKO852083:FKS852085 FUK852083:FUO852085 GEG852083:GEK852085 GOC852083:GOG852085 GXY852083:GYC852085 HHU852083:HHY852085 HRQ852083:HRU852085 IBM852083:IBQ852085 ILI852083:ILM852085 IVE852083:IVI852085 JFA852083:JFE852085 JOW852083:JPA852085 JYS852083:JYW852085 KIO852083:KIS852085 KSK852083:KSO852085 LCG852083:LCK852085 LMC852083:LMG852085 LVY852083:LWC852085 MFU852083:MFY852085 MPQ852083:MPU852085 MZM852083:MZQ852085 NJI852083:NJM852085 NTE852083:NTI852085 ODA852083:ODE852085 OMW852083:ONA852085 OWS852083:OWW852085 PGO852083:PGS852085 PQK852083:PQO852085 QAG852083:QAK852085 QKC852083:QKG852085 QTY852083:QUC852085 RDU852083:RDY852085 RNQ852083:RNU852085 RXM852083:RXQ852085 SHI852083:SHM852085 SRE852083:SRI852085 TBA852083:TBE852085 TKW852083:TLA852085 TUS852083:TUW852085 UEO852083:UES852085 UOK852083:UOO852085 UYG852083:UYK852085 VIC852083:VIG852085 VRY852083:VSC852085 WBU852083:WBY852085 WLQ852083:WLU852085 WVM852083:WVQ852085 E917619:I917621 JA917619:JE917621 SW917619:TA917621 ACS917619:ACW917621 AMO917619:AMS917621 AWK917619:AWO917621 BGG917619:BGK917621 BQC917619:BQG917621 BZY917619:CAC917621 CJU917619:CJY917621 CTQ917619:CTU917621 DDM917619:DDQ917621 DNI917619:DNM917621 DXE917619:DXI917621 EHA917619:EHE917621 EQW917619:ERA917621 FAS917619:FAW917621 FKO917619:FKS917621 FUK917619:FUO917621 GEG917619:GEK917621 GOC917619:GOG917621 GXY917619:GYC917621 HHU917619:HHY917621 HRQ917619:HRU917621 IBM917619:IBQ917621 ILI917619:ILM917621 IVE917619:IVI917621 JFA917619:JFE917621 JOW917619:JPA917621 JYS917619:JYW917621 KIO917619:KIS917621 KSK917619:KSO917621 LCG917619:LCK917621 LMC917619:LMG917621 LVY917619:LWC917621 MFU917619:MFY917621 MPQ917619:MPU917621 MZM917619:MZQ917621 NJI917619:NJM917621 NTE917619:NTI917621 ODA917619:ODE917621 OMW917619:ONA917621 OWS917619:OWW917621 PGO917619:PGS917621 PQK917619:PQO917621 QAG917619:QAK917621 QKC917619:QKG917621 QTY917619:QUC917621 RDU917619:RDY917621 RNQ917619:RNU917621 RXM917619:RXQ917621 SHI917619:SHM917621 SRE917619:SRI917621 TBA917619:TBE917621 TKW917619:TLA917621 TUS917619:TUW917621 UEO917619:UES917621 UOK917619:UOO917621 UYG917619:UYK917621 VIC917619:VIG917621 VRY917619:VSC917621 WBU917619:WBY917621 WLQ917619:WLU917621 WVM917619:WVQ917621 E983155:I983157 JA983155:JE983157 SW983155:TA983157 ACS983155:ACW983157 AMO983155:AMS983157 AWK983155:AWO983157 BGG983155:BGK983157 BQC983155:BQG983157 BZY983155:CAC983157 CJU983155:CJY983157 CTQ983155:CTU983157 DDM983155:DDQ983157 DNI983155:DNM983157 DXE983155:DXI983157 EHA983155:EHE983157 EQW983155:ERA983157 FAS983155:FAW983157 FKO983155:FKS983157 FUK983155:FUO983157 GEG983155:GEK983157 GOC983155:GOG983157 GXY983155:GYC983157 HHU983155:HHY983157 HRQ983155:HRU983157 IBM983155:IBQ983157 ILI983155:ILM983157 IVE983155:IVI983157 JFA983155:JFE983157 JOW983155:JPA983157 JYS983155:JYW983157 KIO983155:KIS983157 KSK983155:KSO983157 LCG983155:LCK983157 LMC983155:LMG983157 LVY983155:LWC983157 MFU983155:MFY983157 MPQ983155:MPU983157 MZM983155:MZQ983157 NJI983155:NJM983157 NTE983155:NTI983157 ODA983155:ODE983157 OMW983155:ONA983157 OWS983155:OWW983157 PGO983155:PGS983157 PQK983155:PQO983157 QAG983155:QAK983157 QKC983155:QKG983157 QTY983155:QUC983157 RDU983155:RDY983157 RNQ983155:RNU983157 RXM983155:RXQ983157 SHI983155:SHM983157 SRE983155:SRI983157 TBA983155:TBE983157 TKW983155:TLA983157 TUS983155:TUW983157 UEO983155:UES983157 UOK983155:UOO983157 UYG983155:UYK983157 VIC983155:VIG983157 VRY983155:VSC983157 WBU983155:WBY983157 WLQ983155:WLU983157 WVM983155:WVQ983157 G143:I151 JC143:JE151 SY143:TA151 ACU143:ACW151 AMQ143:AMS151 AWM143:AWO151 BGI143:BGK151 BQE143:BQG151 CAA143:CAC151 CJW143:CJY151 CTS143:CTU151 DDO143:DDQ151 DNK143:DNM151 DXG143:DXI151 EHC143:EHE151 EQY143:ERA151 FAU143:FAW151 FKQ143:FKS151 FUM143:FUO151 GEI143:GEK151 GOE143:GOG151 GYA143:GYC151 HHW143:HHY151 HRS143:HRU151 IBO143:IBQ151 ILK143:ILM151 IVG143:IVI151 JFC143:JFE151 JOY143:JPA151 JYU143:JYW151 KIQ143:KIS151 KSM143:KSO151 LCI143:LCK151 LME143:LMG151 LWA143:LWC151 MFW143:MFY151 MPS143:MPU151 MZO143:MZQ151 NJK143:NJM151 NTG143:NTI151 ODC143:ODE151 OMY143:ONA151 OWU143:OWW151 PGQ143:PGS151 PQM143:PQO151 QAI143:QAK151 QKE143:QKG151 QUA143:QUC151 RDW143:RDY151 RNS143:RNU151 RXO143:RXQ151 SHK143:SHM151 SRG143:SRI151 TBC143:TBE151 TKY143:TLA151 TUU143:TUW151 UEQ143:UES151 UOM143:UOO151 UYI143:UYK151 VIE143:VIG151 VSA143:VSC151 WBW143:WBY151 WLS143:WLU151 WVO143:WVQ151 G65679:I65687 JC65679:JE65687 SY65679:TA65687 ACU65679:ACW65687 AMQ65679:AMS65687 AWM65679:AWO65687 BGI65679:BGK65687 BQE65679:BQG65687 CAA65679:CAC65687 CJW65679:CJY65687 CTS65679:CTU65687 DDO65679:DDQ65687 DNK65679:DNM65687 DXG65679:DXI65687 EHC65679:EHE65687 EQY65679:ERA65687 FAU65679:FAW65687 FKQ65679:FKS65687 FUM65679:FUO65687 GEI65679:GEK65687 GOE65679:GOG65687 GYA65679:GYC65687 HHW65679:HHY65687 HRS65679:HRU65687 IBO65679:IBQ65687 ILK65679:ILM65687 IVG65679:IVI65687 JFC65679:JFE65687 JOY65679:JPA65687 JYU65679:JYW65687 KIQ65679:KIS65687 KSM65679:KSO65687 LCI65679:LCK65687 LME65679:LMG65687 LWA65679:LWC65687 MFW65679:MFY65687 MPS65679:MPU65687 MZO65679:MZQ65687 NJK65679:NJM65687 NTG65679:NTI65687 ODC65679:ODE65687 OMY65679:ONA65687 OWU65679:OWW65687 PGQ65679:PGS65687 PQM65679:PQO65687 QAI65679:QAK65687 QKE65679:QKG65687 QUA65679:QUC65687 RDW65679:RDY65687 RNS65679:RNU65687 RXO65679:RXQ65687 SHK65679:SHM65687 SRG65679:SRI65687 TBC65679:TBE65687 TKY65679:TLA65687 TUU65679:TUW65687 UEQ65679:UES65687 UOM65679:UOO65687 UYI65679:UYK65687 VIE65679:VIG65687 VSA65679:VSC65687 WBW65679:WBY65687 WLS65679:WLU65687 WVO65679:WVQ65687 G131215:I131223 JC131215:JE131223 SY131215:TA131223 ACU131215:ACW131223 AMQ131215:AMS131223 AWM131215:AWO131223 BGI131215:BGK131223 BQE131215:BQG131223 CAA131215:CAC131223 CJW131215:CJY131223 CTS131215:CTU131223 DDO131215:DDQ131223 DNK131215:DNM131223 DXG131215:DXI131223 EHC131215:EHE131223 EQY131215:ERA131223 FAU131215:FAW131223 FKQ131215:FKS131223 FUM131215:FUO131223 GEI131215:GEK131223 GOE131215:GOG131223 GYA131215:GYC131223 HHW131215:HHY131223 HRS131215:HRU131223 IBO131215:IBQ131223 ILK131215:ILM131223 IVG131215:IVI131223 JFC131215:JFE131223 JOY131215:JPA131223 JYU131215:JYW131223 KIQ131215:KIS131223 KSM131215:KSO131223 LCI131215:LCK131223 LME131215:LMG131223 LWA131215:LWC131223 MFW131215:MFY131223 MPS131215:MPU131223 MZO131215:MZQ131223 NJK131215:NJM131223 NTG131215:NTI131223 ODC131215:ODE131223 OMY131215:ONA131223 OWU131215:OWW131223 PGQ131215:PGS131223 PQM131215:PQO131223 QAI131215:QAK131223 QKE131215:QKG131223 QUA131215:QUC131223 RDW131215:RDY131223 RNS131215:RNU131223 RXO131215:RXQ131223 SHK131215:SHM131223 SRG131215:SRI131223 TBC131215:TBE131223 TKY131215:TLA131223 TUU131215:TUW131223 UEQ131215:UES131223 UOM131215:UOO131223 UYI131215:UYK131223 VIE131215:VIG131223 VSA131215:VSC131223 WBW131215:WBY131223 WLS131215:WLU131223 WVO131215:WVQ131223 G196751:I196759 JC196751:JE196759 SY196751:TA196759 ACU196751:ACW196759 AMQ196751:AMS196759 AWM196751:AWO196759 BGI196751:BGK196759 BQE196751:BQG196759 CAA196751:CAC196759 CJW196751:CJY196759 CTS196751:CTU196759 DDO196751:DDQ196759 DNK196751:DNM196759 DXG196751:DXI196759 EHC196751:EHE196759 EQY196751:ERA196759 FAU196751:FAW196759 FKQ196751:FKS196759 FUM196751:FUO196759 GEI196751:GEK196759 GOE196751:GOG196759 GYA196751:GYC196759 HHW196751:HHY196759 HRS196751:HRU196759 IBO196751:IBQ196759 ILK196751:ILM196759 IVG196751:IVI196759 JFC196751:JFE196759 JOY196751:JPA196759 JYU196751:JYW196759 KIQ196751:KIS196759 KSM196751:KSO196759 LCI196751:LCK196759 LME196751:LMG196759 LWA196751:LWC196759 MFW196751:MFY196759 MPS196751:MPU196759 MZO196751:MZQ196759 NJK196751:NJM196759 NTG196751:NTI196759 ODC196751:ODE196759 OMY196751:ONA196759 OWU196751:OWW196759 PGQ196751:PGS196759 PQM196751:PQO196759 QAI196751:QAK196759 QKE196751:QKG196759 QUA196751:QUC196759 RDW196751:RDY196759 RNS196751:RNU196759 RXO196751:RXQ196759 SHK196751:SHM196759 SRG196751:SRI196759 TBC196751:TBE196759 TKY196751:TLA196759 TUU196751:TUW196759 UEQ196751:UES196759 UOM196751:UOO196759 UYI196751:UYK196759 VIE196751:VIG196759 VSA196751:VSC196759 WBW196751:WBY196759 WLS196751:WLU196759 WVO196751:WVQ196759 G262287:I262295 JC262287:JE262295 SY262287:TA262295 ACU262287:ACW262295 AMQ262287:AMS262295 AWM262287:AWO262295 BGI262287:BGK262295 BQE262287:BQG262295 CAA262287:CAC262295 CJW262287:CJY262295 CTS262287:CTU262295 DDO262287:DDQ262295 DNK262287:DNM262295 DXG262287:DXI262295 EHC262287:EHE262295 EQY262287:ERA262295 FAU262287:FAW262295 FKQ262287:FKS262295 FUM262287:FUO262295 GEI262287:GEK262295 GOE262287:GOG262295 GYA262287:GYC262295 HHW262287:HHY262295 HRS262287:HRU262295 IBO262287:IBQ262295 ILK262287:ILM262295 IVG262287:IVI262295 JFC262287:JFE262295 JOY262287:JPA262295 JYU262287:JYW262295 KIQ262287:KIS262295 KSM262287:KSO262295 LCI262287:LCK262295 LME262287:LMG262295 LWA262287:LWC262295 MFW262287:MFY262295 MPS262287:MPU262295 MZO262287:MZQ262295 NJK262287:NJM262295 NTG262287:NTI262295 ODC262287:ODE262295 OMY262287:ONA262295 OWU262287:OWW262295 PGQ262287:PGS262295 PQM262287:PQO262295 QAI262287:QAK262295 QKE262287:QKG262295 QUA262287:QUC262295 RDW262287:RDY262295 RNS262287:RNU262295 RXO262287:RXQ262295 SHK262287:SHM262295 SRG262287:SRI262295 TBC262287:TBE262295 TKY262287:TLA262295 TUU262287:TUW262295 UEQ262287:UES262295 UOM262287:UOO262295 UYI262287:UYK262295 VIE262287:VIG262295 VSA262287:VSC262295 WBW262287:WBY262295 WLS262287:WLU262295 WVO262287:WVQ262295 G327823:I327831 JC327823:JE327831 SY327823:TA327831 ACU327823:ACW327831 AMQ327823:AMS327831 AWM327823:AWO327831 BGI327823:BGK327831 BQE327823:BQG327831 CAA327823:CAC327831 CJW327823:CJY327831 CTS327823:CTU327831 DDO327823:DDQ327831 DNK327823:DNM327831 DXG327823:DXI327831 EHC327823:EHE327831 EQY327823:ERA327831 FAU327823:FAW327831 FKQ327823:FKS327831 FUM327823:FUO327831 GEI327823:GEK327831 GOE327823:GOG327831 GYA327823:GYC327831 HHW327823:HHY327831 HRS327823:HRU327831 IBO327823:IBQ327831 ILK327823:ILM327831 IVG327823:IVI327831 JFC327823:JFE327831 JOY327823:JPA327831 JYU327823:JYW327831 KIQ327823:KIS327831 KSM327823:KSO327831 LCI327823:LCK327831 LME327823:LMG327831 LWA327823:LWC327831 MFW327823:MFY327831 MPS327823:MPU327831 MZO327823:MZQ327831 NJK327823:NJM327831 NTG327823:NTI327831 ODC327823:ODE327831 OMY327823:ONA327831 OWU327823:OWW327831 PGQ327823:PGS327831 PQM327823:PQO327831 QAI327823:QAK327831 QKE327823:QKG327831 QUA327823:QUC327831 RDW327823:RDY327831 RNS327823:RNU327831 RXO327823:RXQ327831 SHK327823:SHM327831 SRG327823:SRI327831 TBC327823:TBE327831 TKY327823:TLA327831 TUU327823:TUW327831 UEQ327823:UES327831 UOM327823:UOO327831 UYI327823:UYK327831 VIE327823:VIG327831 VSA327823:VSC327831 WBW327823:WBY327831 WLS327823:WLU327831 WVO327823:WVQ327831 G393359:I393367 JC393359:JE393367 SY393359:TA393367 ACU393359:ACW393367 AMQ393359:AMS393367 AWM393359:AWO393367 BGI393359:BGK393367 BQE393359:BQG393367 CAA393359:CAC393367 CJW393359:CJY393367 CTS393359:CTU393367 DDO393359:DDQ393367 DNK393359:DNM393367 DXG393359:DXI393367 EHC393359:EHE393367 EQY393359:ERA393367 FAU393359:FAW393367 FKQ393359:FKS393367 FUM393359:FUO393367 GEI393359:GEK393367 GOE393359:GOG393367 GYA393359:GYC393367 HHW393359:HHY393367 HRS393359:HRU393367 IBO393359:IBQ393367 ILK393359:ILM393367 IVG393359:IVI393367 JFC393359:JFE393367 JOY393359:JPA393367 JYU393359:JYW393367 KIQ393359:KIS393367 KSM393359:KSO393367 LCI393359:LCK393367 LME393359:LMG393367 LWA393359:LWC393367 MFW393359:MFY393367 MPS393359:MPU393367 MZO393359:MZQ393367 NJK393359:NJM393367 NTG393359:NTI393367 ODC393359:ODE393367 OMY393359:ONA393367 OWU393359:OWW393367 PGQ393359:PGS393367 PQM393359:PQO393367 QAI393359:QAK393367 QKE393359:QKG393367 QUA393359:QUC393367 RDW393359:RDY393367 RNS393359:RNU393367 RXO393359:RXQ393367 SHK393359:SHM393367 SRG393359:SRI393367 TBC393359:TBE393367 TKY393359:TLA393367 TUU393359:TUW393367 UEQ393359:UES393367 UOM393359:UOO393367 UYI393359:UYK393367 VIE393359:VIG393367 VSA393359:VSC393367 WBW393359:WBY393367 WLS393359:WLU393367 WVO393359:WVQ393367 G458895:I458903 JC458895:JE458903 SY458895:TA458903 ACU458895:ACW458903 AMQ458895:AMS458903 AWM458895:AWO458903 BGI458895:BGK458903 BQE458895:BQG458903 CAA458895:CAC458903 CJW458895:CJY458903 CTS458895:CTU458903 DDO458895:DDQ458903 DNK458895:DNM458903 DXG458895:DXI458903 EHC458895:EHE458903 EQY458895:ERA458903 FAU458895:FAW458903 FKQ458895:FKS458903 FUM458895:FUO458903 GEI458895:GEK458903 GOE458895:GOG458903 GYA458895:GYC458903 HHW458895:HHY458903 HRS458895:HRU458903 IBO458895:IBQ458903 ILK458895:ILM458903 IVG458895:IVI458903 JFC458895:JFE458903 JOY458895:JPA458903 JYU458895:JYW458903 KIQ458895:KIS458903 KSM458895:KSO458903 LCI458895:LCK458903 LME458895:LMG458903 LWA458895:LWC458903 MFW458895:MFY458903 MPS458895:MPU458903 MZO458895:MZQ458903 NJK458895:NJM458903 NTG458895:NTI458903 ODC458895:ODE458903 OMY458895:ONA458903 OWU458895:OWW458903 PGQ458895:PGS458903 PQM458895:PQO458903 QAI458895:QAK458903 QKE458895:QKG458903 QUA458895:QUC458903 RDW458895:RDY458903 RNS458895:RNU458903 RXO458895:RXQ458903 SHK458895:SHM458903 SRG458895:SRI458903 TBC458895:TBE458903 TKY458895:TLA458903 TUU458895:TUW458903 UEQ458895:UES458903 UOM458895:UOO458903 UYI458895:UYK458903 VIE458895:VIG458903 VSA458895:VSC458903 WBW458895:WBY458903 WLS458895:WLU458903 WVO458895:WVQ458903 G524431:I524439 JC524431:JE524439 SY524431:TA524439 ACU524431:ACW524439 AMQ524431:AMS524439 AWM524431:AWO524439 BGI524431:BGK524439 BQE524431:BQG524439 CAA524431:CAC524439 CJW524431:CJY524439 CTS524431:CTU524439 DDO524431:DDQ524439 DNK524431:DNM524439 DXG524431:DXI524439 EHC524431:EHE524439 EQY524431:ERA524439 FAU524431:FAW524439 FKQ524431:FKS524439 FUM524431:FUO524439 GEI524431:GEK524439 GOE524431:GOG524439 GYA524431:GYC524439 HHW524431:HHY524439 HRS524431:HRU524439 IBO524431:IBQ524439 ILK524431:ILM524439 IVG524431:IVI524439 JFC524431:JFE524439 JOY524431:JPA524439 JYU524431:JYW524439 KIQ524431:KIS524439 KSM524431:KSO524439 LCI524431:LCK524439 LME524431:LMG524439 LWA524431:LWC524439 MFW524431:MFY524439 MPS524431:MPU524439 MZO524431:MZQ524439 NJK524431:NJM524439 NTG524431:NTI524439 ODC524431:ODE524439 OMY524431:ONA524439 OWU524431:OWW524439 PGQ524431:PGS524439 PQM524431:PQO524439 QAI524431:QAK524439 QKE524431:QKG524439 QUA524431:QUC524439 RDW524431:RDY524439 RNS524431:RNU524439 RXO524431:RXQ524439 SHK524431:SHM524439 SRG524431:SRI524439 TBC524431:TBE524439 TKY524431:TLA524439 TUU524431:TUW524439 UEQ524431:UES524439 UOM524431:UOO524439 UYI524431:UYK524439 VIE524431:VIG524439 VSA524431:VSC524439 WBW524431:WBY524439 WLS524431:WLU524439 WVO524431:WVQ524439 G589967:I589975 JC589967:JE589975 SY589967:TA589975 ACU589967:ACW589975 AMQ589967:AMS589975 AWM589967:AWO589975 BGI589967:BGK589975 BQE589967:BQG589975 CAA589967:CAC589975 CJW589967:CJY589975 CTS589967:CTU589975 DDO589967:DDQ589975 DNK589967:DNM589975 DXG589967:DXI589975 EHC589967:EHE589975 EQY589967:ERA589975 FAU589967:FAW589975 FKQ589967:FKS589975 FUM589967:FUO589975 GEI589967:GEK589975 GOE589967:GOG589975 GYA589967:GYC589975 HHW589967:HHY589975 HRS589967:HRU589975 IBO589967:IBQ589975 ILK589967:ILM589975 IVG589967:IVI589975 JFC589967:JFE589975 JOY589967:JPA589975 JYU589967:JYW589975 KIQ589967:KIS589975 KSM589967:KSO589975 LCI589967:LCK589975 LME589967:LMG589975 LWA589967:LWC589975 MFW589967:MFY589975 MPS589967:MPU589975 MZO589967:MZQ589975 NJK589967:NJM589975 NTG589967:NTI589975 ODC589967:ODE589975 OMY589967:ONA589975 OWU589967:OWW589975 PGQ589967:PGS589975 PQM589967:PQO589975 QAI589967:QAK589975 QKE589967:QKG589975 QUA589967:QUC589975 RDW589967:RDY589975 RNS589967:RNU589975 RXO589967:RXQ589975 SHK589967:SHM589975 SRG589967:SRI589975 TBC589967:TBE589975 TKY589967:TLA589975 TUU589967:TUW589975 UEQ589967:UES589975 UOM589967:UOO589975 UYI589967:UYK589975 VIE589967:VIG589975 VSA589967:VSC589975 WBW589967:WBY589975 WLS589967:WLU589975 WVO589967:WVQ589975 G655503:I655511 JC655503:JE655511 SY655503:TA655511 ACU655503:ACW655511 AMQ655503:AMS655511 AWM655503:AWO655511 BGI655503:BGK655511 BQE655503:BQG655511 CAA655503:CAC655511 CJW655503:CJY655511 CTS655503:CTU655511 DDO655503:DDQ655511 DNK655503:DNM655511 DXG655503:DXI655511 EHC655503:EHE655511 EQY655503:ERA655511 FAU655503:FAW655511 FKQ655503:FKS655511 FUM655503:FUO655511 GEI655503:GEK655511 GOE655503:GOG655511 GYA655503:GYC655511 HHW655503:HHY655511 HRS655503:HRU655511 IBO655503:IBQ655511 ILK655503:ILM655511 IVG655503:IVI655511 JFC655503:JFE655511 JOY655503:JPA655511 JYU655503:JYW655511 KIQ655503:KIS655511 KSM655503:KSO655511 LCI655503:LCK655511 LME655503:LMG655511 LWA655503:LWC655511 MFW655503:MFY655511 MPS655503:MPU655511 MZO655503:MZQ655511 NJK655503:NJM655511 NTG655503:NTI655511 ODC655503:ODE655511 OMY655503:ONA655511 OWU655503:OWW655511 PGQ655503:PGS655511 PQM655503:PQO655511 QAI655503:QAK655511 QKE655503:QKG655511 QUA655503:QUC655511 RDW655503:RDY655511 RNS655503:RNU655511 RXO655503:RXQ655511 SHK655503:SHM655511 SRG655503:SRI655511 TBC655503:TBE655511 TKY655503:TLA655511 TUU655503:TUW655511 UEQ655503:UES655511 UOM655503:UOO655511 UYI655503:UYK655511 VIE655503:VIG655511 VSA655503:VSC655511 WBW655503:WBY655511 WLS655503:WLU655511 WVO655503:WVQ655511 G721039:I721047 JC721039:JE721047 SY721039:TA721047 ACU721039:ACW721047 AMQ721039:AMS721047 AWM721039:AWO721047 BGI721039:BGK721047 BQE721039:BQG721047 CAA721039:CAC721047 CJW721039:CJY721047 CTS721039:CTU721047 DDO721039:DDQ721047 DNK721039:DNM721047 DXG721039:DXI721047 EHC721039:EHE721047 EQY721039:ERA721047 FAU721039:FAW721047 FKQ721039:FKS721047 FUM721039:FUO721047 GEI721039:GEK721047 GOE721039:GOG721047 GYA721039:GYC721047 HHW721039:HHY721047 HRS721039:HRU721047 IBO721039:IBQ721047 ILK721039:ILM721047 IVG721039:IVI721047 JFC721039:JFE721047 JOY721039:JPA721047 JYU721039:JYW721047 KIQ721039:KIS721047 KSM721039:KSO721047 LCI721039:LCK721047 LME721039:LMG721047 LWA721039:LWC721047 MFW721039:MFY721047 MPS721039:MPU721047 MZO721039:MZQ721047 NJK721039:NJM721047 NTG721039:NTI721047 ODC721039:ODE721047 OMY721039:ONA721047 OWU721039:OWW721047 PGQ721039:PGS721047 PQM721039:PQO721047 QAI721039:QAK721047 QKE721039:QKG721047 QUA721039:QUC721047 RDW721039:RDY721047 RNS721039:RNU721047 RXO721039:RXQ721047 SHK721039:SHM721047 SRG721039:SRI721047 TBC721039:TBE721047 TKY721039:TLA721047 TUU721039:TUW721047 UEQ721039:UES721047 UOM721039:UOO721047 UYI721039:UYK721047 VIE721039:VIG721047 VSA721039:VSC721047 WBW721039:WBY721047 WLS721039:WLU721047 WVO721039:WVQ721047 G786575:I786583 JC786575:JE786583 SY786575:TA786583 ACU786575:ACW786583 AMQ786575:AMS786583 AWM786575:AWO786583 BGI786575:BGK786583 BQE786575:BQG786583 CAA786575:CAC786583 CJW786575:CJY786583 CTS786575:CTU786583 DDO786575:DDQ786583 DNK786575:DNM786583 DXG786575:DXI786583 EHC786575:EHE786583 EQY786575:ERA786583 FAU786575:FAW786583 FKQ786575:FKS786583 FUM786575:FUO786583 GEI786575:GEK786583 GOE786575:GOG786583 GYA786575:GYC786583 HHW786575:HHY786583 HRS786575:HRU786583 IBO786575:IBQ786583 ILK786575:ILM786583 IVG786575:IVI786583 JFC786575:JFE786583 JOY786575:JPA786583 JYU786575:JYW786583 KIQ786575:KIS786583 KSM786575:KSO786583 LCI786575:LCK786583 LME786575:LMG786583 LWA786575:LWC786583 MFW786575:MFY786583 MPS786575:MPU786583 MZO786575:MZQ786583 NJK786575:NJM786583 NTG786575:NTI786583 ODC786575:ODE786583 OMY786575:ONA786583 OWU786575:OWW786583 PGQ786575:PGS786583 PQM786575:PQO786583 QAI786575:QAK786583 QKE786575:QKG786583 QUA786575:QUC786583 RDW786575:RDY786583 RNS786575:RNU786583 RXO786575:RXQ786583 SHK786575:SHM786583 SRG786575:SRI786583 TBC786575:TBE786583 TKY786575:TLA786583 TUU786575:TUW786583 UEQ786575:UES786583 UOM786575:UOO786583 UYI786575:UYK786583 VIE786575:VIG786583 VSA786575:VSC786583 WBW786575:WBY786583 WLS786575:WLU786583 WVO786575:WVQ786583 G852111:I852119 JC852111:JE852119 SY852111:TA852119 ACU852111:ACW852119 AMQ852111:AMS852119 AWM852111:AWO852119 BGI852111:BGK852119 BQE852111:BQG852119 CAA852111:CAC852119 CJW852111:CJY852119 CTS852111:CTU852119 DDO852111:DDQ852119 DNK852111:DNM852119 DXG852111:DXI852119 EHC852111:EHE852119 EQY852111:ERA852119 FAU852111:FAW852119 FKQ852111:FKS852119 FUM852111:FUO852119 GEI852111:GEK852119 GOE852111:GOG852119 GYA852111:GYC852119 HHW852111:HHY852119 HRS852111:HRU852119 IBO852111:IBQ852119 ILK852111:ILM852119 IVG852111:IVI852119 JFC852111:JFE852119 JOY852111:JPA852119 JYU852111:JYW852119 KIQ852111:KIS852119 KSM852111:KSO852119 LCI852111:LCK852119 LME852111:LMG852119 LWA852111:LWC852119 MFW852111:MFY852119 MPS852111:MPU852119 MZO852111:MZQ852119 NJK852111:NJM852119 NTG852111:NTI852119 ODC852111:ODE852119 OMY852111:ONA852119 OWU852111:OWW852119 PGQ852111:PGS852119 PQM852111:PQO852119 QAI852111:QAK852119 QKE852111:QKG852119 QUA852111:QUC852119 RDW852111:RDY852119 RNS852111:RNU852119 RXO852111:RXQ852119 SHK852111:SHM852119 SRG852111:SRI852119 TBC852111:TBE852119 TKY852111:TLA852119 TUU852111:TUW852119 UEQ852111:UES852119 UOM852111:UOO852119 UYI852111:UYK852119 VIE852111:VIG852119 VSA852111:VSC852119 WBW852111:WBY852119 WLS852111:WLU852119 WVO852111:WVQ852119 G917647:I917655 JC917647:JE917655 SY917647:TA917655 ACU917647:ACW917655 AMQ917647:AMS917655 AWM917647:AWO917655 BGI917647:BGK917655 BQE917647:BQG917655 CAA917647:CAC917655 CJW917647:CJY917655 CTS917647:CTU917655 DDO917647:DDQ917655 DNK917647:DNM917655 DXG917647:DXI917655 EHC917647:EHE917655 EQY917647:ERA917655 FAU917647:FAW917655 FKQ917647:FKS917655 FUM917647:FUO917655 GEI917647:GEK917655 GOE917647:GOG917655 GYA917647:GYC917655 HHW917647:HHY917655 HRS917647:HRU917655 IBO917647:IBQ917655 ILK917647:ILM917655 IVG917647:IVI917655 JFC917647:JFE917655 JOY917647:JPA917655 JYU917647:JYW917655 KIQ917647:KIS917655 KSM917647:KSO917655 LCI917647:LCK917655 LME917647:LMG917655 LWA917647:LWC917655 MFW917647:MFY917655 MPS917647:MPU917655 MZO917647:MZQ917655 NJK917647:NJM917655 NTG917647:NTI917655 ODC917647:ODE917655 OMY917647:ONA917655 OWU917647:OWW917655 PGQ917647:PGS917655 PQM917647:PQO917655 QAI917647:QAK917655 QKE917647:QKG917655 QUA917647:QUC917655 RDW917647:RDY917655 RNS917647:RNU917655 RXO917647:RXQ917655 SHK917647:SHM917655 SRG917647:SRI917655 TBC917647:TBE917655 TKY917647:TLA917655 TUU917647:TUW917655 UEQ917647:UES917655 UOM917647:UOO917655 UYI917647:UYK917655 VIE917647:VIG917655 VSA917647:VSC917655 WBW917647:WBY917655 WLS917647:WLU917655 WVO917647:WVQ917655 G983183:I983191 JC983183:JE983191 SY983183:TA983191 ACU983183:ACW983191 AMQ983183:AMS983191 AWM983183:AWO983191 BGI983183:BGK983191 BQE983183:BQG983191 CAA983183:CAC983191 CJW983183:CJY983191 CTS983183:CTU983191 DDO983183:DDQ983191 DNK983183:DNM983191 DXG983183:DXI983191 EHC983183:EHE983191 EQY983183:ERA983191 FAU983183:FAW983191 FKQ983183:FKS983191 FUM983183:FUO983191 GEI983183:GEK983191 GOE983183:GOG983191 GYA983183:GYC983191 HHW983183:HHY983191 HRS983183:HRU983191 IBO983183:IBQ983191 ILK983183:ILM983191 IVG983183:IVI983191 JFC983183:JFE983191 JOY983183:JPA983191 JYU983183:JYW983191 KIQ983183:KIS983191 KSM983183:KSO983191 LCI983183:LCK983191 LME983183:LMG983191 LWA983183:LWC983191 MFW983183:MFY983191 MPS983183:MPU983191 MZO983183:MZQ983191 NJK983183:NJM983191 NTG983183:NTI983191 ODC983183:ODE983191 OMY983183:ONA983191 OWU983183:OWW983191 PGQ983183:PGS983191 PQM983183:PQO983191 QAI983183:QAK983191 QKE983183:QKG983191 QUA983183:QUC983191 RDW983183:RDY983191 RNS983183:RNU983191 RXO983183:RXQ983191 SHK983183:SHM983191 SRG983183:SRI983191 TBC983183:TBE983191 TKY983183:TLA983191 TUU983183:TUW983191 UEQ983183:UES983191 UOM983183:UOO983191 UYI983183:UYK983191 VIE983183:VIG983191 VSA983183:VSC983191 WBW983183:WBY983191 WLS983183:WLU983191 WVO983183:WVQ983191 G155:I156 JC155:JE156 SY155:TA156 ACU155:ACW156 AMQ155:AMS156 AWM155:AWO156 BGI155:BGK156 BQE155:BQG156 CAA155:CAC156 CJW155:CJY156 CTS155:CTU156 DDO155:DDQ156 DNK155:DNM156 DXG155:DXI156 EHC155:EHE156 EQY155:ERA156 FAU155:FAW156 FKQ155:FKS156 FUM155:FUO156 GEI155:GEK156 GOE155:GOG156 GYA155:GYC156 HHW155:HHY156 HRS155:HRU156 IBO155:IBQ156 ILK155:ILM156 IVG155:IVI156 JFC155:JFE156 JOY155:JPA156 JYU155:JYW156 KIQ155:KIS156 KSM155:KSO156 LCI155:LCK156 LME155:LMG156 LWA155:LWC156 MFW155:MFY156 MPS155:MPU156 MZO155:MZQ156 NJK155:NJM156 NTG155:NTI156 ODC155:ODE156 OMY155:ONA156 OWU155:OWW156 PGQ155:PGS156 PQM155:PQO156 QAI155:QAK156 QKE155:QKG156 QUA155:QUC156 RDW155:RDY156 RNS155:RNU156 RXO155:RXQ156 SHK155:SHM156 SRG155:SRI156 TBC155:TBE156 TKY155:TLA156 TUU155:TUW156 UEQ155:UES156 UOM155:UOO156 UYI155:UYK156 VIE155:VIG156 VSA155:VSC156 WBW155:WBY156 WLS155:WLU156 WVO155:WVQ156 G65691:I65692 JC65691:JE65692 SY65691:TA65692 ACU65691:ACW65692 AMQ65691:AMS65692 AWM65691:AWO65692 BGI65691:BGK65692 BQE65691:BQG65692 CAA65691:CAC65692 CJW65691:CJY65692 CTS65691:CTU65692 DDO65691:DDQ65692 DNK65691:DNM65692 DXG65691:DXI65692 EHC65691:EHE65692 EQY65691:ERA65692 FAU65691:FAW65692 FKQ65691:FKS65692 FUM65691:FUO65692 GEI65691:GEK65692 GOE65691:GOG65692 GYA65691:GYC65692 HHW65691:HHY65692 HRS65691:HRU65692 IBO65691:IBQ65692 ILK65691:ILM65692 IVG65691:IVI65692 JFC65691:JFE65692 JOY65691:JPA65692 JYU65691:JYW65692 KIQ65691:KIS65692 KSM65691:KSO65692 LCI65691:LCK65692 LME65691:LMG65692 LWA65691:LWC65692 MFW65691:MFY65692 MPS65691:MPU65692 MZO65691:MZQ65692 NJK65691:NJM65692 NTG65691:NTI65692 ODC65691:ODE65692 OMY65691:ONA65692 OWU65691:OWW65692 PGQ65691:PGS65692 PQM65691:PQO65692 QAI65691:QAK65692 QKE65691:QKG65692 QUA65691:QUC65692 RDW65691:RDY65692 RNS65691:RNU65692 RXO65691:RXQ65692 SHK65691:SHM65692 SRG65691:SRI65692 TBC65691:TBE65692 TKY65691:TLA65692 TUU65691:TUW65692 UEQ65691:UES65692 UOM65691:UOO65692 UYI65691:UYK65692 VIE65691:VIG65692 VSA65691:VSC65692 WBW65691:WBY65692 WLS65691:WLU65692 WVO65691:WVQ65692 G131227:I131228 JC131227:JE131228 SY131227:TA131228 ACU131227:ACW131228 AMQ131227:AMS131228 AWM131227:AWO131228 BGI131227:BGK131228 BQE131227:BQG131228 CAA131227:CAC131228 CJW131227:CJY131228 CTS131227:CTU131228 DDO131227:DDQ131228 DNK131227:DNM131228 DXG131227:DXI131228 EHC131227:EHE131228 EQY131227:ERA131228 FAU131227:FAW131228 FKQ131227:FKS131228 FUM131227:FUO131228 GEI131227:GEK131228 GOE131227:GOG131228 GYA131227:GYC131228 HHW131227:HHY131228 HRS131227:HRU131228 IBO131227:IBQ131228 ILK131227:ILM131228 IVG131227:IVI131228 JFC131227:JFE131228 JOY131227:JPA131228 JYU131227:JYW131228 KIQ131227:KIS131228 KSM131227:KSO131228 LCI131227:LCK131228 LME131227:LMG131228 LWA131227:LWC131228 MFW131227:MFY131228 MPS131227:MPU131228 MZO131227:MZQ131228 NJK131227:NJM131228 NTG131227:NTI131228 ODC131227:ODE131228 OMY131227:ONA131228 OWU131227:OWW131228 PGQ131227:PGS131228 PQM131227:PQO131228 QAI131227:QAK131228 QKE131227:QKG131228 QUA131227:QUC131228 RDW131227:RDY131228 RNS131227:RNU131228 RXO131227:RXQ131228 SHK131227:SHM131228 SRG131227:SRI131228 TBC131227:TBE131228 TKY131227:TLA131228 TUU131227:TUW131228 UEQ131227:UES131228 UOM131227:UOO131228 UYI131227:UYK131228 VIE131227:VIG131228 VSA131227:VSC131228 WBW131227:WBY131228 WLS131227:WLU131228 WVO131227:WVQ131228 G196763:I196764 JC196763:JE196764 SY196763:TA196764 ACU196763:ACW196764 AMQ196763:AMS196764 AWM196763:AWO196764 BGI196763:BGK196764 BQE196763:BQG196764 CAA196763:CAC196764 CJW196763:CJY196764 CTS196763:CTU196764 DDO196763:DDQ196764 DNK196763:DNM196764 DXG196763:DXI196764 EHC196763:EHE196764 EQY196763:ERA196764 FAU196763:FAW196764 FKQ196763:FKS196764 FUM196763:FUO196764 GEI196763:GEK196764 GOE196763:GOG196764 GYA196763:GYC196764 HHW196763:HHY196764 HRS196763:HRU196764 IBO196763:IBQ196764 ILK196763:ILM196764 IVG196763:IVI196764 JFC196763:JFE196764 JOY196763:JPA196764 JYU196763:JYW196764 KIQ196763:KIS196764 KSM196763:KSO196764 LCI196763:LCK196764 LME196763:LMG196764 LWA196763:LWC196764 MFW196763:MFY196764 MPS196763:MPU196764 MZO196763:MZQ196764 NJK196763:NJM196764 NTG196763:NTI196764 ODC196763:ODE196764 OMY196763:ONA196764 OWU196763:OWW196764 PGQ196763:PGS196764 PQM196763:PQO196764 QAI196763:QAK196764 QKE196763:QKG196764 QUA196763:QUC196764 RDW196763:RDY196764 RNS196763:RNU196764 RXO196763:RXQ196764 SHK196763:SHM196764 SRG196763:SRI196764 TBC196763:TBE196764 TKY196763:TLA196764 TUU196763:TUW196764 UEQ196763:UES196764 UOM196763:UOO196764 UYI196763:UYK196764 VIE196763:VIG196764 VSA196763:VSC196764 WBW196763:WBY196764 WLS196763:WLU196764 WVO196763:WVQ196764 G262299:I262300 JC262299:JE262300 SY262299:TA262300 ACU262299:ACW262300 AMQ262299:AMS262300 AWM262299:AWO262300 BGI262299:BGK262300 BQE262299:BQG262300 CAA262299:CAC262300 CJW262299:CJY262300 CTS262299:CTU262300 DDO262299:DDQ262300 DNK262299:DNM262300 DXG262299:DXI262300 EHC262299:EHE262300 EQY262299:ERA262300 FAU262299:FAW262300 FKQ262299:FKS262300 FUM262299:FUO262300 GEI262299:GEK262300 GOE262299:GOG262300 GYA262299:GYC262300 HHW262299:HHY262300 HRS262299:HRU262300 IBO262299:IBQ262300 ILK262299:ILM262300 IVG262299:IVI262300 JFC262299:JFE262300 JOY262299:JPA262300 JYU262299:JYW262300 KIQ262299:KIS262300 KSM262299:KSO262300 LCI262299:LCK262300 LME262299:LMG262300 LWA262299:LWC262300 MFW262299:MFY262300 MPS262299:MPU262300 MZO262299:MZQ262300 NJK262299:NJM262300 NTG262299:NTI262300 ODC262299:ODE262300 OMY262299:ONA262300 OWU262299:OWW262300 PGQ262299:PGS262300 PQM262299:PQO262300 QAI262299:QAK262300 QKE262299:QKG262300 QUA262299:QUC262300 RDW262299:RDY262300 RNS262299:RNU262300 RXO262299:RXQ262300 SHK262299:SHM262300 SRG262299:SRI262300 TBC262299:TBE262300 TKY262299:TLA262300 TUU262299:TUW262300 UEQ262299:UES262300 UOM262299:UOO262300 UYI262299:UYK262300 VIE262299:VIG262300 VSA262299:VSC262300 WBW262299:WBY262300 WLS262299:WLU262300 WVO262299:WVQ262300 G327835:I327836 JC327835:JE327836 SY327835:TA327836 ACU327835:ACW327836 AMQ327835:AMS327836 AWM327835:AWO327836 BGI327835:BGK327836 BQE327835:BQG327836 CAA327835:CAC327836 CJW327835:CJY327836 CTS327835:CTU327836 DDO327835:DDQ327836 DNK327835:DNM327836 DXG327835:DXI327836 EHC327835:EHE327836 EQY327835:ERA327836 FAU327835:FAW327836 FKQ327835:FKS327836 FUM327835:FUO327836 GEI327835:GEK327836 GOE327835:GOG327836 GYA327835:GYC327836 HHW327835:HHY327836 HRS327835:HRU327836 IBO327835:IBQ327836 ILK327835:ILM327836 IVG327835:IVI327836 JFC327835:JFE327836 JOY327835:JPA327836 JYU327835:JYW327836 KIQ327835:KIS327836 KSM327835:KSO327836 LCI327835:LCK327836 LME327835:LMG327836 LWA327835:LWC327836 MFW327835:MFY327836 MPS327835:MPU327836 MZO327835:MZQ327836 NJK327835:NJM327836 NTG327835:NTI327836 ODC327835:ODE327836 OMY327835:ONA327836 OWU327835:OWW327836 PGQ327835:PGS327836 PQM327835:PQO327836 QAI327835:QAK327836 QKE327835:QKG327836 QUA327835:QUC327836 RDW327835:RDY327836 RNS327835:RNU327836 RXO327835:RXQ327836 SHK327835:SHM327836 SRG327835:SRI327836 TBC327835:TBE327836 TKY327835:TLA327836 TUU327835:TUW327836 UEQ327835:UES327836 UOM327835:UOO327836 UYI327835:UYK327836 VIE327835:VIG327836 VSA327835:VSC327836 WBW327835:WBY327836 WLS327835:WLU327836 WVO327835:WVQ327836 G393371:I393372 JC393371:JE393372 SY393371:TA393372 ACU393371:ACW393372 AMQ393371:AMS393372 AWM393371:AWO393372 BGI393371:BGK393372 BQE393371:BQG393372 CAA393371:CAC393372 CJW393371:CJY393372 CTS393371:CTU393372 DDO393371:DDQ393372 DNK393371:DNM393372 DXG393371:DXI393372 EHC393371:EHE393372 EQY393371:ERA393372 FAU393371:FAW393372 FKQ393371:FKS393372 FUM393371:FUO393372 GEI393371:GEK393372 GOE393371:GOG393372 GYA393371:GYC393372 HHW393371:HHY393372 HRS393371:HRU393372 IBO393371:IBQ393372 ILK393371:ILM393372 IVG393371:IVI393372 JFC393371:JFE393372 JOY393371:JPA393372 JYU393371:JYW393372 KIQ393371:KIS393372 KSM393371:KSO393372 LCI393371:LCK393372 LME393371:LMG393372 LWA393371:LWC393372 MFW393371:MFY393372 MPS393371:MPU393372 MZO393371:MZQ393372 NJK393371:NJM393372 NTG393371:NTI393372 ODC393371:ODE393372 OMY393371:ONA393372 OWU393371:OWW393372 PGQ393371:PGS393372 PQM393371:PQO393372 QAI393371:QAK393372 QKE393371:QKG393372 QUA393371:QUC393372 RDW393371:RDY393372 RNS393371:RNU393372 RXO393371:RXQ393372 SHK393371:SHM393372 SRG393371:SRI393372 TBC393371:TBE393372 TKY393371:TLA393372 TUU393371:TUW393372 UEQ393371:UES393372 UOM393371:UOO393372 UYI393371:UYK393372 VIE393371:VIG393372 VSA393371:VSC393372 WBW393371:WBY393372 WLS393371:WLU393372 WVO393371:WVQ393372 G458907:I458908 JC458907:JE458908 SY458907:TA458908 ACU458907:ACW458908 AMQ458907:AMS458908 AWM458907:AWO458908 BGI458907:BGK458908 BQE458907:BQG458908 CAA458907:CAC458908 CJW458907:CJY458908 CTS458907:CTU458908 DDO458907:DDQ458908 DNK458907:DNM458908 DXG458907:DXI458908 EHC458907:EHE458908 EQY458907:ERA458908 FAU458907:FAW458908 FKQ458907:FKS458908 FUM458907:FUO458908 GEI458907:GEK458908 GOE458907:GOG458908 GYA458907:GYC458908 HHW458907:HHY458908 HRS458907:HRU458908 IBO458907:IBQ458908 ILK458907:ILM458908 IVG458907:IVI458908 JFC458907:JFE458908 JOY458907:JPA458908 JYU458907:JYW458908 KIQ458907:KIS458908 KSM458907:KSO458908 LCI458907:LCK458908 LME458907:LMG458908 LWA458907:LWC458908 MFW458907:MFY458908 MPS458907:MPU458908 MZO458907:MZQ458908 NJK458907:NJM458908 NTG458907:NTI458908 ODC458907:ODE458908 OMY458907:ONA458908 OWU458907:OWW458908 PGQ458907:PGS458908 PQM458907:PQO458908 QAI458907:QAK458908 QKE458907:QKG458908 QUA458907:QUC458908 RDW458907:RDY458908 RNS458907:RNU458908 RXO458907:RXQ458908 SHK458907:SHM458908 SRG458907:SRI458908 TBC458907:TBE458908 TKY458907:TLA458908 TUU458907:TUW458908 UEQ458907:UES458908 UOM458907:UOO458908 UYI458907:UYK458908 VIE458907:VIG458908 VSA458907:VSC458908 WBW458907:WBY458908 WLS458907:WLU458908 WVO458907:WVQ458908 G524443:I524444 JC524443:JE524444 SY524443:TA524444 ACU524443:ACW524444 AMQ524443:AMS524444 AWM524443:AWO524444 BGI524443:BGK524444 BQE524443:BQG524444 CAA524443:CAC524444 CJW524443:CJY524444 CTS524443:CTU524444 DDO524443:DDQ524444 DNK524443:DNM524444 DXG524443:DXI524444 EHC524443:EHE524444 EQY524443:ERA524444 FAU524443:FAW524444 FKQ524443:FKS524444 FUM524443:FUO524444 GEI524443:GEK524444 GOE524443:GOG524444 GYA524443:GYC524444 HHW524443:HHY524444 HRS524443:HRU524444 IBO524443:IBQ524444 ILK524443:ILM524444 IVG524443:IVI524444 JFC524443:JFE524444 JOY524443:JPA524444 JYU524443:JYW524444 KIQ524443:KIS524444 KSM524443:KSO524444 LCI524443:LCK524444 LME524443:LMG524444 LWA524443:LWC524444 MFW524443:MFY524444 MPS524443:MPU524444 MZO524443:MZQ524444 NJK524443:NJM524444 NTG524443:NTI524444 ODC524443:ODE524444 OMY524443:ONA524444 OWU524443:OWW524444 PGQ524443:PGS524444 PQM524443:PQO524444 QAI524443:QAK524444 QKE524443:QKG524444 QUA524443:QUC524444 RDW524443:RDY524444 RNS524443:RNU524444 RXO524443:RXQ524444 SHK524443:SHM524444 SRG524443:SRI524444 TBC524443:TBE524444 TKY524443:TLA524444 TUU524443:TUW524444 UEQ524443:UES524444 UOM524443:UOO524444 UYI524443:UYK524444 VIE524443:VIG524444 VSA524443:VSC524444 WBW524443:WBY524444 WLS524443:WLU524444 WVO524443:WVQ524444 G589979:I589980 JC589979:JE589980 SY589979:TA589980 ACU589979:ACW589980 AMQ589979:AMS589980 AWM589979:AWO589980 BGI589979:BGK589980 BQE589979:BQG589980 CAA589979:CAC589980 CJW589979:CJY589980 CTS589979:CTU589980 DDO589979:DDQ589980 DNK589979:DNM589980 DXG589979:DXI589980 EHC589979:EHE589980 EQY589979:ERA589980 FAU589979:FAW589980 FKQ589979:FKS589980 FUM589979:FUO589980 GEI589979:GEK589980 GOE589979:GOG589980 GYA589979:GYC589980 HHW589979:HHY589980 HRS589979:HRU589980 IBO589979:IBQ589980 ILK589979:ILM589980 IVG589979:IVI589980 JFC589979:JFE589980 JOY589979:JPA589980 JYU589979:JYW589980 KIQ589979:KIS589980 KSM589979:KSO589980 LCI589979:LCK589980 LME589979:LMG589980 LWA589979:LWC589980 MFW589979:MFY589980 MPS589979:MPU589980 MZO589979:MZQ589980 NJK589979:NJM589980 NTG589979:NTI589980 ODC589979:ODE589980 OMY589979:ONA589980 OWU589979:OWW589980 PGQ589979:PGS589980 PQM589979:PQO589980 QAI589979:QAK589980 QKE589979:QKG589980 QUA589979:QUC589980 RDW589979:RDY589980 RNS589979:RNU589980 RXO589979:RXQ589980 SHK589979:SHM589980 SRG589979:SRI589980 TBC589979:TBE589980 TKY589979:TLA589980 TUU589979:TUW589980 UEQ589979:UES589980 UOM589979:UOO589980 UYI589979:UYK589980 VIE589979:VIG589980 VSA589979:VSC589980 WBW589979:WBY589980 WLS589979:WLU589980 WVO589979:WVQ589980 G655515:I655516 JC655515:JE655516 SY655515:TA655516 ACU655515:ACW655516 AMQ655515:AMS655516 AWM655515:AWO655516 BGI655515:BGK655516 BQE655515:BQG655516 CAA655515:CAC655516 CJW655515:CJY655516 CTS655515:CTU655516 DDO655515:DDQ655516 DNK655515:DNM655516 DXG655515:DXI655516 EHC655515:EHE655516 EQY655515:ERA655516 FAU655515:FAW655516 FKQ655515:FKS655516 FUM655515:FUO655516 GEI655515:GEK655516 GOE655515:GOG655516 GYA655515:GYC655516 HHW655515:HHY655516 HRS655515:HRU655516 IBO655515:IBQ655516 ILK655515:ILM655516 IVG655515:IVI655516 JFC655515:JFE655516 JOY655515:JPA655516 JYU655515:JYW655516 KIQ655515:KIS655516 KSM655515:KSO655516 LCI655515:LCK655516 LME655515:LMG655516 LWA655515:LWC655516 MFW655515:MFY655516 MPS655515:MPU655516 MZO655515:MZQ655516 NJK655515:NJM655516 NTG655515:NTI655516 ODC655515:ODE655516 OMY655515:ONA655516 OWU655515:OWW655516 PGQ655515:PGS655516 PQM655515:PQO655516 QAI655515:QAK655516 QKE655515:QKG655516 QUA655515:QUC655516 RDW655515:RDY655516 RNS655515:RNU655516 RXO655515:RXQ655516 SHK655515:SHM655516 SRG655515:SRI655516 TBC655515:TBE655516 TKY655515:TLA655516 TUU655515:TUW655516 UEQ655515:UES655516 UOM655515:UOO655516 UYI655515:UYK655516 VIE655515:VIG655516 VSA655515:VSC655516 WBW655515:WBY655516 WLS655515:WLU655516 WVO655515:WVQ655516 G721051:I721052 JC721051:JE721052 SY721051:TA721052 ACU721051:ACW721052 AMQ721051:AMS721052 AWM721051:AWO721052 BGI721051:BGK721052 BQE721051:BQG721052 CAA721051:CAC721052 CJW721051:CJY721052 CTS721051:CTU721052 DDO721051:DDQ721052 DNK721051:DNM721052 DXG721051:DXI721052 EHC721051:EHE721052 EQY721051:ERA721052 FAU721051:FAW721052 FKQ721051:FKS721052 FUM721051:FUO721052 GEI721051:GEK721052 GOE721051:GOG721052 GYA721051:GYC721052 HHW721051:HHY721052 HRS721051:HRU721052 IBO721051:IBQ721052 ILK721051:ILM721052 IVG721051:IVI721052 JFC721051:JFE721052 JOY721051:JPA721052 JYU721051:JYW721052 KIQ721051:KIS721052 KSM721051:KSO721052 LCI721051:LCK721052 LME721051:LMG721052 LWA721051:LWC721052 MFW721051:MFY721052 MPS721051:MPU721052 MZO721051:MZQ721052 NJK721051:NJM721052 NTG721051:NTI721052 ODC721051:ODE721052 OMY721051:ONA721052 OWU721051:OWW721052 PGQ721051:PGS721052 PQM721051:PQO721052 QAI721051:QAK721052 QKE721051:QKG721052 QUA721051:QUC721052 RDW721051:RDY721052 RNS721051:RNU721052 RXO721051:RXQ721052 SHK721051:SHM721052 SRG721051:SRI721052 TBC721051:TBE721052 TKY721051:TLA721052 TUU721051:TUW721052 UEQ721051:UES721052 UOM721051:UOO721052 UYI721051:UYK721052 VIE721051:VIG721052 VSA721051:VSC721052 WBW721051:WBY721052 WLS721051:WLU721052 WVO721051:WVQ721052 G786587:I786588 JC786587:JE786588 SY786587:TA786588 ACU786587:ACW786588 AMQ786587:AMS786588 AWM786587:AWO786588 BGI786587:BGK786588 BQE786587:BQG786588 CAA786587:CAC786588 CJW786587:CJY786588 CTS786587:CTU786588 DDO786587:DDQ786588 DNK786587:DNM786588 DXG786587:DXI786588 EHC786587:EHE786588 EQY786587:ERA786588 FAU786587:FAW786588 FKQ786587:FKS786588 FUM786587:FUO786588 GEI786587:GEK786588 GOE786587:GOG786588 GYA786587:GYC786588 HHW786587:HHY786588 HRS786587:HRU786588 IBO786587:IBQ786588 ILK786587:ILM786588 IVG786587:IVI786588 JFC786587:JFE786588 JOY786587:JPA786588 JYU786587:JYW786588 KIQ786587:KIS786588 KSM786587:KSO786588 LCI786587:LCK786588 LME786587:LMG786588 LWA786587:LWC786588 MFW786587:MFY786588 MPS786587:MPU786588 MZO786587:MZQ786588 NJK786587:NJM786588 NTG786587:NTI786588 ODC786587:ODE786588 OMY786587:ONA786588 OWU786587:OWW786588 PGQ786587:PGS786588 PQM786587:PQO786588 QAI786587:QAK786588 QKE786587:QKG786588 QUA786587:QUC786588 RDW786587:RDY786588 RNS786587:RNU786588 RXO786587:RXQ786588 SHK786587:SHM786588 SRG786587:SRI786588 TBC786587:TBE786588 TKY786587:TLA786588 TUU786587:TUW786588 UEQ786587:UES786588 UOM786587:UOO786588 UYI786587:UYK786588 VIE786587:VIG786588 VSA786587:VSC786588 WBW786587:WBY786588 WLS786587:WLU786588 WVO786587:WVQ786588 G852123:I852124 JC852123:JE852124 SY852123:TA852124 ACU852123:ACW852124 AMQ852123:AMS852124 AWM852123:AWO852124 BGI852123:BGK852124 BQE852123:BQG852124 CAA852123:CAC852124 CJW852123:CJY852124 CTS852123:CTU852124 DDO852123:DDQ852124 DNK852123:DNM852124 DXG852123:DXI852124 EHC852123:EHE852124 EQY852123:ERA852124 FAU852123:FAW852124 FKQ852123:FKS852124 FUM852123:FUO852124 GEI852123:GEK852124 GOE852123:GOG852124 GYA852123:GYC852124 HHW852123:HHY852124 HRS852123:HRU852124 IBO852123:IBQ852124 ILK852123:ILM852124 IVG852123:IVI852124 JFC852123:JFE852124 JOY852123:JPA852124 JYU852123:JYW852124 KIQ852123:KIS852124 KSM852123:KSO852124 LCI852123:LCK852124 LME852123:LMG852124 LWA852123:LWC852124 MFW852123:MFY852124 MPS852123:MPU852124 MZO852123:MZQ852124 NJK852123:NJM852124 NTG852123:NTI852124 ODC852123:ODE852124 OMY852123:ONA852124 OWU852123:OWW852124 PGQ852123:PGS852124 PQM852123:PQO852124 QAI852123:QAK852124 QKE852123:QKG852124 QUA852123:QUC852124 RDW852123:RDY852124 RNS852123:RNU852124 RXO852123:RXQ852124 SHK852123:SHM852124 SRG852123:SRI852124 TBC852123:TBE852124 TKY852123:TLA852124 TUU852123:TUW852124 UEQ852123:UES852124 UOM852123:UOO852124 UYI852123:UYK852124 VIE852123:VIG852124 VSA852123:VSC852124 WBW852123:WBY852124 WLS852123:WLU852124 WVO852123:WVQ852124 G917659:I917660 JC917659:JE917660 SY917659:TA917660 ACU917659:ACW917660 AMQ917659:AMS917660 AWM917659:AWO917660 BGI917659:BGK917660 BQE917659:BQG917660 CAA917659:CAC917660 CJW917659:CJY917660 CTS917659:CTU917660 DDO917659:DDQ917660 DNK917659:DNM917660 DXG917659:DXI917660 EHC917659:EHE917660 EQY917659:ERA917660 FAU917659:FAW917660 FKQ917659:FKS917660 FUM917659:FUO917660 GEI917659:GEK917660 GOE917659:GOG917660 GYA917659:GYC917660 HHW917659:HHY917660 HRS917659:HRU917660 IBO917659:IBQ917660 ILK917659:ILM917660 IVG917659:IVI917660 JFC917659:JFE917660 JOY917659:JPA917660 JYU917659:JYW917660 KIQ917659:KIS917660 KSM917659:KSO917660 LCI917659:LCK917660 LME917659:LMG917660 LWA917659:LWC917660 MFW917659:MFY917660 MPS917659:MPU917660 MZO917659:MZQ917660 NJK917659:NJM917660 NTG917659:NTI917660 ODC917659:ODE917660 OMY917659:ONA917660 OWU917659:OWW917660 PGQ917659:PGS917660 PQM917659:PQO917660 QAI917659:QAK917660 QKE917659:QKG917660 QUA917659:QUC917660 RDW917659:RDY917660 RNS917659:RNU917660 RXO917659:RXQ917660 SHK917659:SHM917660 SRG917659:SRI917660 TBC917659:TBE917660 TKY917659:TLA917660 TUU917659:TUW917660 UEQ917659:UES917660 UOM917659:UOO917660 UYI917659:UYK917660 VIE917659:VIG917660 VSA917659:VSC917660 WBW917659:WBY917660 WLS917659:WLU917660 WVO917659:WVQ917660 G983195:I983196 JC983195:JE983196 SY983195:TA983196 ACU983195:ACW983196 AMQ983195:AMS983196 AWM983195:AWO983196 BGI983195:BGK983196 BQE983195:BQG983196 CAA983195:CAC983196 CJW983195:CJY983196 CTS983195:CTU983196 DDO983195:DDQ983196 DNK983195:DNM983196 DXG983195:DXI983196 EHC983195:EHE983196 EQY983195:ERA983196 FAU983195:FAW983196 FKQ983195:FKS983196 FUM983195:FUO983196 GEI983195:GEK983196 GOE983195:GOG983196 GYA983195:GYC983196 HHW983195:HHY983196 HRS983195:HRU983196 IBO983195:IBQ983196 ILK983195:ILM983196 IVG983195:IVI983196 JFC983195:JFE983196 JOY983195:JPA983196 JYU983195:JYW983196 KIQ983195:KIS983196 KSM983195:KSO983196 LCI983195:LCK983196 LME983195:LMG983196 LWA983195:LWC983196 MFW983195:MFY983196 MPS983195:MPU983196 MZO983195:MZQ983196 NJK983195:NJM983196 NTG983195:NTI983196 ODC983195:ODE983196 OMY983195:ONA983196 OWU983195:OWW983196 PGQ983195:PGS983196 PQM983195:PQO983196 QAI983195:QAK983196 QKE983195:QKG983196 QUA983195:QUC983196 RDW983195:RDY983196 RNS983195:RNU983196 RXO983195:RXQ983196 SHK983195:SHM983196 SRG983195:SRI983196 TBC983195:TBE983196 TKY983195:TLA983196 TUU983195:TUW983196 UEQ983195:UES983196 UOM983195:UOO983196 UYI983195:UYK983196 VIE983195:VIG983196 VSA983195:VSC983196 WBW983195:WBY983196 WLS983195:WLU983196 WVO983195:WVQ983196" xr:uid="{00000000-0002-0000-1600-00000E000000}">
      <formula1>"Yes, No, Don't know, Not applicable"</formula1>
    </dataValidation>
    <dataValidation type="list" allowBlank="1" showInputMessage="1" showErrorMessage="1" error="Please choose from the dropdown list." prompt="Please select from the dropdown list" sqref="H120:I129 JD120:JE129 SZ120:TA129 ACV120:ACW129 AMR120:AMS129 AWN120:AWO129 BGJ120:BGK129 BQF120:BQG129 CAB120:CAC129 CJX120:CJY129 CTT120:CTU129 DDP120:DDQ129 DNL120:DNM129 DXH120:DXI129 EHD120:EHE129 EQZ120:ERA129 FAV120:FAW129 FKR120:FKS129 FUN120:FUO129 GEJ120:GEK129 GOF120:GOG129 GYB120:GYC129 HHX120:HHY129 HRT120:HRU129 IBP120:IBQ129 ILL120:ILM129 IVH120:IVI129 JFD120:JFE129 JOZ120:JPA129 JYV120:JYW129 KIR120:KIS129 KSN120:KSO129 LCJ120:LCK129 LMF120:LMG129 LWB120:LWC129 MFX120:MFY129 MPT120:MPU129 MZP120:MZQ129 NJL120:NJM129 NTH120:NTI129 ODD120:ODE129 OMZ120:ONA129 OWV120:OWW129 PGR120:PGS129 PQN120:PQO129 QAJ120:QAK129 QKF120:QKG129 QUB120:QUC129 RDX120:RDY129 RNT120:RNU129 RXP120:RXQ129 SHL120:SHM129 SRH120:SRI129 TBD120:TBE129 TKZ120:TLA129 TUV120:TUW129 UER120:UES129 UON120:UOO129 UYJ120:UYK129 VIF120:VIG129 VSB120:VSC129 WBX120:WBY129 WLT120:WLU129 WVP120:WVQ129 H65656:I65665 JD65656:JE65665 SZ65656:TA65665 ACV65656:ACW65665 AMR65656:AMS65665 AWN65656:AWO65665 BGJ65656:BGK65665 BQF65656:BQG65665 CAB65656:CAC65665 CJX65656:CJY65665 CTT65656:CTU65665 DDP65656:DDQ65665 DNL65656:DNM65665 DXH65656:DXI65665 EHD65656:EHE65665 EQZ65656:ERA65665 FAV65656:FAW65665 FKR65656:FKS65665 FUN65656:FUO65665 GEJ65656:GEK65665 GOF65656:GOG65665 GYB65656:GYC65665 HHX65656:HHY65665 HRT65656:HRU65665 IBP65656:IBQ65665 ILL65656:ILM65665 IVH65656:IVI65665 JFD65656:JFE65665 JOZ65656:JPA65665 JYV65656:JYW65665 KIR65656:KIS65665 KSN65656:KSO65665 LCJ65656:LCK65665 LMF65656:LMG65665 LWB65656:LWC65665 MFX65656:MFY65665 MPT65656:MPU65665 MZP65656:MZQ65665 NJL65656:NJM65665 NTH65656:NTI65665 ODD65656:ODE65665 OMZ65656:ONA65665 OWV65656:OWW65665 PGR65656:PGS65665 PQN65656:PQO65665 QAJ65656:QAK65665 QKF65656:QKG65665 QUB65656:QUC65665 RDX65656:RDY65665 RNT65656:RNU65665 RXP65656:RXQ65665 SHL65656:SHM65665 SRH65656:SRI65665 TBD65656:TBE65665 TKZ65656:TLA65665 TUV65656:TUW65665 UER65656:UES65665 UON65656:UOO65665 UYJ65656:UYK65665 VIF65656:VIG65665 VSB65656:VSC65665 WBX65656:WBY65665 WLT65656:WLU65665 WVP65656:WVQ65665 H131192:I131201 JD131192:JE131201 SZ131192:TA131201 ACV131192:ACW131201 AMR131192:AMS131201 AWN131192:AWO131201 BGJ131192:BGK131201 BQF131192:BQG131201 CAB131192:CAC131201 CJX131192:CJY131201 CTT131192:CTU131201 DDP131192:DDQ131201 DNL131192:DNM131201 DXH131192:DXI131201 EHD131192:EHE131201 EQZ131192:ERA131201 FAV131192:FAW131201 FKR131192:FKS131201 FUN131192:FUO131201 GEJ131192:GEK131201 GOF131192:GOG131201 GYB131192:GYC131201 HHX131192:HHY131201 HRT131192:HRU131201 IBP131192:IBQ131201 ILL131192:ILM131201 IVH131192:IVI131201 JFD131192:JFE131201 JOZ131192:JPA131201 JYV131192:JYW131201 KIR131192:KIS131201 KSN131192:KSO131201 LCJ131192:LCK131201 LMF131192:LMG131201 LWB131192:LWC131201 MFX131192:MFY131201 MPT131192:MPU131201 MZP131192:MZQ131201 NJL131192:NJM131201 NTH131192:NTI131201 ODD131192:ODE131201 OMZ131192:ONA131201 OWV131192:OWW131201 PGR131192:PGS131201 PQN131192:PQO131201 QAJ131192:QAK131201 QKF131192:QKG131201 QUB131192:QUC131201 RDX131192:RDY131201 RNT131192:RNU131201 RXP131192:RXQ131201 SHL131192:SHM131201 SRH131192:SRI131201 TBD131192:TBE131201 TKZ131192:TLA131201 TUV131192:TUW131201 UER131192:UES131201 UON131192:UOO131201 UYJ131192:UYK131201 VIF131192:VIG131201 VSB131192:VSC131201 WBX131192:WBY131201 WLT131192:WLU131201 WVP131192:WVQ131201 H196728:I196737 JD196728:JE196737 SZ196728:TA196737 ACV196728:ACW196737 AMR196728:AMS196737 AWN196728:AWO196737 BGJ196728:BGK196737 BQF196728:BQG196737 CAB196728:CAC196737 CJX196728:CJY196737 CTT196728:CTU196737 DDP196728:DDQ196737 DNL196728:DNM196737 DXH196728:DXI196737 EHD196728:EHE196737 EQZ196728:ERA196737 FAV196728:FAW196737 FKR196728:FKS196737 FUN196728:FUO196737 GEJ196728:GEK196737 GOF196728:GOG196737 GYB196728:GYC196737 HHX196728:HHY196737 HRT196728:HRU196737 IBP196728:IBQ196737 ILL196728:ILM196737 IVH196728:IVI196737 JFD196728:JFE196737 JOZ196728:JPA196737 JYV196728:JYW196737 KIR196728:KIS196737 KSN196728:KSO196737 LCJ196728:LCK196737 LMF196728:LMG196737 LWB196728:LWC196737 MFX196728:MFY196737 MPT196728:MPU196737 MZP196728:MZQ196737 NJL196728:NJM196737 NTH196728:NTI196737 ODD196728:ODE196737 OMZ196728:ONA196737 OWV196728:OWW196737 PGR196728:PGS196737 PQN196728:PQO196737 QAJ196728:QAK196737 QKF196728:QKG196737 QUB196728:QUC196737 RDX196728:RDY196737 RNT196728:RNU196737 RXP196728:RXQ196737 SHL196728:SHM196737 SRH196728:SRI196737 TBD196728:TBE196737 TKZ196728:TLA196737 TUV196728:TUW196737 UER196728:UES196737 UON196728:UOO196737 UYJ196728:UYK196737 VIF196728:VIG196737 VSB196728:VSC196737 WBX196728:WBY196737 WLT196728:WLU196737 WVP196728:WVQ196737 H262264:I262273 JD262264:JE262273 SZ262264:TA262273 ACV262264:ACW262273 AMR262264:AMS262273 AWN262264:AWO262273 BGJ262264:BGK262273 BQF262264:BQG262273 CAB262264:CAC262273 CJX262264:CJY262273 CTT262264:CTU262273 DDP262264:DDQ262273 DNL262264:DNM262273 DXH262264:DXI262273 EHD262264:EHE262273 EQZ262264:ERA262273 FAV262264:FAW262273 FKR262264:FKS262273 FUN262264:FUO262273 GEJ262264:GEK262273 GOF262264:GOG262273 GYB262264:GYC262273 HHX262264:HHY262273 HRT262264:HRU262273 IBP262264:IBQ262273 ILL262264:ILM262273 IVH262264:IVI262273 JFD262264:JFE262273 JOZ262264:JPA262273 JYV262264:JYW262273 KIR262264:KIS262273 KSN262264:KSO262273 LCJ262264:LCK262273 LMF262264:LMG262273 LWB262264:LWC262273 MFX262264:MFY262273 MPT262264:MPU262273 MZP262264:MZQ262273 NJL262264:NJM262273 NTH262264:NTI262273 ODD262264:ODE262273 OMZ262264:ONA262273 OWV262264:OWW262273 PGR262264:PGS262273 PQN262264:PQO262273 QAJ262264:QAK262273 QKF262264:QKG262273 QUB262264:QUC262273 RDX262264:RDY262273 RNT262264:RNU262273 RXP262264:RXQ262273 SHL262264:SHM262273 SRH262264:SRI262273 TBD262264:TBE262273 TKZ262264:TLA262273 TUV262264:TUW262273 UER262264:UES262273 UON262264:UOO262273 UYJ262264:UYK262273 VIF262264:VIG262273 VSB262264:VSC262273 WBX262264:WBY262273 WLT262264:WLU262273 WVP262264:WVQ262273 H327800:I327809 JD327800:JE327809 SZ327800:TA327809 ACV327800:ACW327809 AMR327800:AMS327809 AWN327800:AWO327809 BGJ327800:BGK327809 BQF327800:BQG327809 CAB327800:CAC327809 CJX327800:CJY327809 CTT327800:CTU327809 DDP327800:DDQ327809 DNL327800:DNM327809 DXH327800:DXI327809 EHD327800:EHE327809 EQZ327800:ERA327809 FAV327800:FAW327809 FKR327800:FKS327809 FUN327800:FUO327809 GEJ327800:GEK327809 GOF327800:GOG327809 GYB327800:GYC327809 HHX327800:HHY327809 HRT327800:HRU327809 IBP327800:IBQ327809 ILL327800:ILM327809 IVH327800:IVI327809 JFD327800:JFE327809 JOZ327800:JPA327809 JYV327800:JYW327809 KIR327800:KIS327809 KSN327800:KSO327809 LCJ327800:LCK327809 LMF327800:LMG327809 LWB327800:LWC327809 MFX327800:MFY327809 MPT327800:MPU327809 MZP327800:MZQ327809 NJL327800:NJM327809 NTH327800:NTI327809 ODD327800:ODE327809 OMZ327800:ONA327809 OWV327800:OWW327809 PGR327800:PGS327809 PQN327800:PQO327809 QAJ327800:QAK327809 QKF327800:QKG327809 QUB327800:QUC327809 RDX327800:RDY327809 RNT327800:RNU327809 RXP327800:RXQ327809 SHL327800:SHM327809 SRH327800:SRI327809 TBD327800:TBE327809 TKZ327800:TLA327809 TUV327800:TUW327809 UER327800:UES327809 UON327800:UOO327809 UYJ327800:UYK327809 VIF327800:VIG327809 VSB327800:VSC327809 WBX327800:WBY327809 WLT327800:WLU327809 WVP327800:WVQ327809 H393336:I393345 JD393336:JE393345 SZ393336:TA393345 ACV393336:ACW393345 AMR393336:AMS393345 AWN393336:AWO393345 BGJ393336:BGK393345 BQF393336:BQG393345 CAB393336:CAC393345 CJX393336:CJY393345 CTT393336:CTU393345 DDP393336:DDQ393345 DNL393336:DNM393345 DXH393336:DXI393345 EHD393336:EHE393345 EQZ393336:ERA393345 FAV393336:FAW393345 FKR393336:FKS393345 FUN393336:FUO393345 GEJ393336:GEK393345 GOF393336:GOG393345 GYB393336:GYC393345 HHX393336:HHY393345 HRT393336:HRU393345 IBP393336:IBQ393345 ILL393336:ILM393345 IVH393336:IVI393345 JFD393336:JFE393345 JOZ393336:JPA393345 JYV393336:JYW393345 KIR393336:KIS393345 KSN393336:KSO393345 LCJ393336:LCK393345 LMF393336:LMG393345 LWB393336:LWC393345 MFX393336:MFY393345 MPT393336:MPU393345 MZP393336:MZQ393345 NJL393336:NJM393345 NTH393336:NTI393345 ODD393336:ODE393345 OMZ393336:ONA393345 OWV393336:OWW393345 PGR393336:PGS393345 PQN393336:PQO393345 QAJ393336:QAK393345 QKF393336:QKG393345 QUB393336:QUC393345 RDX393336:RDY393345 RNT393336:RNU393345 RXP393336:RXQ393345 SHL393336:SHM393345 SRH393336:SRI393345 TBD393336:TBE393345 TKZ393336:TLA393345 TUV393336:TUW393345 UER393336:UES393345 UON393336:UOO393345 UYJ393336:UYK393345 VIF393336:VIG393345 VSB393336:VSC393345 WBX393336:WBY393345 WLT393336:WLU393345 WVP393336:WVQ393345 H458872:I458881 JD458872:JE458881 SZ458872:TA458881 ACV458872:ACW458881 AMR458872:AMS458881 AWN458872:AWO458881 BGJ458872:BGK458881 BQF458872:BQG458881 CAB458872:CAC458881 CJX458872:CJY458881 CTT458872:CTU458881 DDP458872:DDQ458881 DNL458872:DNM458881 DXH458872:DXI458881 EHD458872:EHE458881 EQZ458872:ERA458881 FAV458872:FAW458881 FKR458872:FKS458881 FUN458872:FUO458881 GEJ458872:GEK458881 GOF458872:GOG458881 GYB458872:GYC458881 HHX458872:HHY458881 HRT458872:HRU458881 IBP458872:IBQ458881 ILL458872:ILM458881 IVH458872:IVI458881 JFD458872:JFE458881 JOZ458872:JPA458881 JYV458872:JYW458881 KIR458872:KIS458881 KSN458872:KSO458881 LCJ458872:LCK458881 LMF458872:LMG458881 LWB458872:LWC458881 MFX458872:MFY458881 MPT458872:MPU458881 MZP458872:MZQ458881 NJL458872:NJM458881 NTH458872:NTI458881 ODD458872:ODE458881 OMZ458872:ONA458881 OWV458872:OWW458881 PGR458872:PGS458881 PQN458872:PQO458881 QAJ458872:QAK458881 QKF458872:QKG458881 QUB458872:QUC458881 RDX458872:RDY458881 RNT458872:RNU458881 RXP458872:RXQ458881 SHL458872:SHM458881 SRH458872:SRI458881 TBD458872:TBE458881 TKZ458872:TLA458881 TUV458872:TUW458881 UER458872:UES458881 UON458872:UOO458881 UYJ458872:UYK458881 VIF458872:VIG458881 VSB458872:VSC458881 WBX458872:WBY458881 WLT458872:WLU458881 WVP458872:WVQ458881 H524408:I524417 JD524408:JE524417 SZ524408:TA524417 ACV524408:ACW524417 AMR524408:AMS524417 AWN524408:AWO524417 BGJ524408:BGK524417 BQF524408:BQG524417 CAB524408:CAC524417 CJX524408:CJY524417 CTT524408:CTU524417 DDP524408:DDQ524417 DNL524408:DNM524417 DXH524408:DXI524417 EHD524408:EHE524417 EQZ524408:ERA524417 FAV524408:FAW524417 FKR524408:FKS524417 FUN524408:FUO524417 GEJ524408:GEK524417 GOF524408:GOG524417 GYB524408:GYC524417 HHX524408:HHY524417 HRT524408:HRU524417 IBP524408:IBQ524417 ILL524408:ILM524417 IVH524408:IVI524417 JFD524408:JFE524417 JOZ524408:JPA524417 JYV524408:JYW524417 KIR524408:KIS524417 KSN524408:KSO524417 LCJ524408:LCK524417 LMF524408:LMG524417 LWB524408:LWC524417 MFX524408:MFY524417 MPT524408:MPU524417 MZP524408:MZQ524417 NJL524408:NJM524417 NTH524408:NTI524417 ODD524408:ODE524417 OMZ524408:ONA524417 OWV524408:OWW524417 PGR524408:PGS524417 PQN524408:PQO524417 QAJ524408:QAK524417 QKF524408:QKG524417 QUB524408:QUC524417 RDX524408:RDY524417 RNT524408:RNU524417 RXP524408:RXQ524417 SHL524408:SHM524417 SRH524408:SRI524417 TBD524408:TBE524417 TKZ524408:TLA524417 TUV524408:TUW524417 UER524408:UES524417 UON524408:UOO524417 UYJ524408:UYK524417 VIF524408:VIG524417 VSB524408:VSC524417 WBX524408:WBY524417 WLT524408:WLU524417 WVP524408:WVQ524417 H589944:I589953 JD589944:JE589953 SZ589944:TA589953 ACV589944:ACW589953 AMR589944:AMS589953 AWN589944:AWO589953 BGJ589944:BGK589953 BQF589944:BQG589953 CAB589944:CAC589953 CJX589944:CJY589953 CTT589944:CTU589953 DDP589944:DDQ589953 DNL589944:DNM589953 DXH589944:DXI589953 EHD589944:EHE589953 EQZ589944:ERA589953 FAV589944:FAW589953 FKR589944:FKS589953 FUN589944:FUO589953 GEJ589944:GEK589953 GOF589944:GOG589953 GYB589944:GYC589953 HHX589944:HHY589953 HRT589944:HRU589953 IBP589944:IBQ589953 ILL589944:ILM589953 IVH589944:IVI589953 JFD589944:JFE589953 JOZ589944:JPA589953 JYV589944:JYW589953 KIR589944:KIS589953 KSN589944:KSO589953 LCJ589944:LCK589953 LMF589944:LMG589953 LWB589944:LWC589953 MFX589944:MFY589953 MPT589944:MPU589953 MZP589944:MZQ589953 NJL589944:NJM589953 NTH589944:NTI589953 ODD589944:ODE589953 OMZ589944:ONA589953 OWV589944:OWW589953 PGR589944:PGS589953 PQN589944:PQO589953 QAJ589944:QAK589953 QKF589944:QKG589953 QUB589944:QUC589953 RDX589944:RDY589953 RNT589944:RNU589953 RXP589944:RXQ589953 SHL589944:SHM589953 SRH589944:SRI589953 TBD589944:TBE589953 TKZ589944:TLA589953 TUV589944:TUW589953 UER589944:UES589953 UON589944:UOO589953 UYJ589944:UYK589953 VIF589944:VIG589953 VSB589944:VSC589953 WBX589944:WBY589953 WLT589944:WLU589953 WVP589944:WVQ589953 H655480:I655489 JD655480:JE655489 SZ655480:TA655489 ACV655480:ACW655489 AMR655480:AMS655489 AWN655480:AWO655489 BGJ655480:BGK655489 BQF655480:BQG655489 CAB655480:CAC655489 CJX655480:CJY655489 CTT655480:CTU655489 DDP655480:DDQ655489 DNL655480:DNM655489 DXH655480:DXI655489 EHD655480:EHE655489 EQZ655480:ERA655489 FAV655480:FAW655489 FKR655480:FKS655489 FUN655480:FUO655489 GEJ655480:GEK655489 GOF655480:GOG655489 GYB655480:GYC655489 HHX655480:HHY655489 HRT655480:HRU655489 IBP655480:IBQ655489 ILL655480:ILM655489 IVH655480:IVI655489 JFD655480:JFE655489 JOZ655480:JPA655489 JYV655480:JYW655489 KIR655480:KIS655489 KSN655480:KSO655489 LCJ655480:LCK655489 LMF655480:LMG655489 LWB655480:LWC655489 MFX655480:MFY655489 MPT655480:MPU655489 MZP655480:MZQ655489 NJL655480:NJM655489 NTH655480:NTI655489 ODD655480:ODE655489 OMZ655480:ONA655489 OWV655480:OWW655489 PGR655480:PGS655489 PQN655480:PQO655489 QAJ655480:QAK655489 QKF655480:QKG655489 QUB655480:QUC655489 RDX655480:RDY655489 RNT655480:RNU655489 RXP655480:RXQ655489 SHL655480:SHM655489 SRH655480:SRI655489 TBD655480:TBE655489 TKZ655480:TLA655489 TUV655480:TUW655489 UER655480:UES655489 UON655480:UOO655489 UYJ655480:UYK655489 VIF655480:VIG655489 VSB655480:VSC655489 WBX655480:WBY655489 WLT655480:WLU655489 WVP655480:WVQ655489 H721016:I721025 JD721016:JE721025 SZ721016:TA721025 ACV721016:ACW721025 AMR721016:AMS721025 AWN721016:AWO721025 BGJ721016:BGK721025 BQF721016:BQG721025 CAB721016:CAC721025 CJX721016:CJY721025 CTT721016:CTU721025 DDP721016:DDQ721025 DNL721016:DNM721025 DXH721016:DXI721025 EHD721016:EHE721025 EQZ721016:ERA721025 FAV721016:FAW721025 FKR721016:FKS721025 FUN721016:FUO721025 GEJ721016:GEK721025 GOF721016:GOG721025 GYB721016:GYC721025 HHX721016:HHY721025 HRT721016:HRU721025 IBP721016:IBQ721025 ILL721016:ILM721025 IVH721016:IVI721025 JFD721016:JFE721025 JOZ721016:JPA721025 JYV721016:JYW721025 KIR721016:KIS721025 KSN721016:KSO721025 LCJ721016:LCK721025 LMF721016:LMG721025 LWB721016:LWC721025 MFX721016:MFY721025 MPT721016:MPU721025 MZP721016:MZQ721025 NJL721016:NJM721025 NTH721016:NTI721025 ODD721016:ODE721025 OMZ721016:ONA721025 OWV721016:OWW721025 PGR721016:PGS721025 PQN721016:PQO721025 QAJ721016:QAK721025 QKF721016:QKG721025 QUB721016:QUC721025 RDX721016:RDY721025 RNT721016:RNU721025 RXP721016:RXQ721025 SHL721016:SHM721025 SRH721016:SRI721025 TBD721016:TBE721025 TKZ721016:TLA721025 TUV721016:TUW721025 UER721016:UES721025 UON721016:UOO721025 UYJ721016:UYK721025 VIF721016:VIG721025 VSB721016:VSC721025 WBX721016:WBY721025 WLT721016:WLU721025 WVP721016:WVQ721025 H786552:I786561 JD786552:JE786561 SZ786552:TA786561 ACV786552:ACW786561 AMR786552:AMS786561 AWN786552:AWO786561 BGJ786552:BGK786561 BQF786552:BQG786561 CAB786552:CAC786561 CJX786552:CJY786561 CTT786552:CTU786561 DDP786552:DDQ786561 DNL786552:DNM786561 DXH786552:DXI786561 EHD786552:EHE786561 EQZ786552:ERA786561 FAV786552:FAW786561 FKR786552:FKS786561 FUN786552:FUO786561 GEJ786552:GEK786561 GOF786552:GOG786561 GYB786552:GYC786561 HHX786552:HHY786561 HRT786552:HRU786561 IBP786552:IBQ786561 ILL786552:ILM786561 IVH786552:IVI786561 JFD786552:JFE786561 JOZ786552:JPA786561 JYV786552:JYW786561 KIR786552:KIS786561 KSN786552:KSO786561 LCJ786552:LCK786561 LMF786552:LMG786561 LWB786552:LWC786561 MFX786552:MFY786561 MPT786552:MPU786561 MZP786552:MZQ786561 NJL786552:NJM786561 NTH786552:NTI786561 ODD786552:ODE786561 OMZ786552:ONA786561 OWV786552:OWW786561 PGR786552:PGS786561 PQN786552:PQO786561 QAJ786552:QAK786561 QKF786552:QKG786561 QUB786552:QUC786561 RDX786552:RDY786561 RNT786552:RNU786561 RXP786552:RXQ786561 SHL786552:SHM786561 SRH786552:SRI786561 TBD786552:TBE786561 TKZ786552:TLA786561 TUV786552:TUW786561 UER786552:UES786561 UON786552:UOO786561 UYJ786552:UYK786561 VIF786552:VIG786561 VSB786552:VSC786561 WBX786552:WBY786561 WLT786552:WLU786561 WVP786552:WVQ786561 H852088:I852097 JD852088:JE852097 SZ852088:TA852097 ACV852088:ACW852097 AMR852088:AMS852097 AWN852088:AWO852097 BGJ852088:BGK852097 BQF852088:BQG852097 CAB852088:CAC852097 CJX852088:CJY852097 CTT852088:CTU852097 DDP852088:DDQ852097 DNL852088:DNM852097 DXH852088:DXI852097 EHD852088:EHE852097 EQZ852088:ERA852097 FAV852088:FAW852097 FKR852088:FKS852097 FUN852088:FUO852097 GEJ852088:GEK852097 GOF852088:GOG852097 GYB852088:GYC852097 HHX852088:HHY852097 HRT852088:HRU852097 IBP852088:IBQ852097 ILL852088:ILM852097 IVH852088:IVI852097 JFD852088:JFE852097 JOZ852088:JPA852097 JYV852088:JYW852097 KIR852088:KIS852097 KSN852088:KSO852097 LCJ852088:LCK852097 LMF852088:LMG852097 LWB852088:LWC852097 MFX852088:MFY852097 MPT852088:MPU852097 MZP852088:MZQ852097 NJL852088:NJM852097 NTH852088:NTI852097 ODD852088:ODE852097 OMZ852088:ONA852097 OWV852088:OWW852097 PGR852088:PGS852097 PQN852088:PQO852097 QAJ852088:QAK852097 QKF852088:QKG852097 QUB852088:QUC852097 RDX852088:RDY852097 RNT852088:RNU852097 RXP852088:RXQ852097 SHL852088:SHM852097 SRH852088:SRI852097 TBD852088:TBE852097 TKZ852088:TLA852097 TUV852088:TUW852097 UER852088:UES852097 UON852088:UOO852097 UYJ852088:UYK852097 VIF852088:VIG852097 VSB852088:VSC852097 WBX852088:WBY852097 WLT852088:WLU852097 WVP852088:WVQ852097 H917624:I917633 JD917624:JE917633 SZ917624:TA917633 ACV917624:ACW917633 AMR917624:AMS917633 AWN917624:AWO917633 BGJ917624:BGK917633 BQF917624:BQG917633 CAB917624:CAC917633 CJX917624:CJY917633 CTT917624:CTU917633 DDP917624:DDQ917633 DNL917624:DNM917633 DXH917624:DXI917633 EHD917624:EHE917633 EQZ917624:ERA917633 FAV917624:FAW917633 FKR917624:FKS917633 FUN917624:FUO917633 GEJ917624:GEK917633 GOF917624:GOG917633 GYB917624:GYC917633 HHX917624:HHY917633 HRT917624:HRU917633 IBP917624:IBQ917633 ILL917624:ILM917633 IVH917624:IVI917633 JFD917624:JFE917633 JOZ917624:JPA917633 JYV917624:JYW917633 KIR917624:KIS917633 KSN917624:KSO917633 LCJ917624:LCK917633 LMF917624:LMG917633 LWB917624:LWC917633 MFX917624:MFY917633 MPT917624:MPU917633 MZP917624:MZQ917633 NJL917624:NJM917633 NTH917624:NTI917633 ODD917624:ODE917633 OMZ917624:ONA917633 OWV917624:OWW917633 PGR917624:PGS917633 PQN917624:PQO917633 QAJ917624:QAK917633 QKF917624:QKG917633 QUB917624:QUC917633 RDX917624:RDY917633 RNT917624:RNU917633 RXP917624:RXQ917633 SHL917624:SHM917633 SRH917624:SRI917633 TBD917624:TBE917633 TKZ917624:TLA917633 TUV917624:TUW917633 UER917624:UES917633 UON917624:UOO917633 UYJ917624:UYK917633 VIF917624:VIG917633 VSB917624:VSC917633 WBX917624:WBY917633 WLT917624:WLU917633 WVP917624:WVQ917633 H983160:I983169 JD983160:JE983169 SZ983160:TA983169 ACV983160:ACW983169 AMR983160:AMS983169 AWN983160:AWO983169 BGJ983160:BGK983169 BQF983160:BQG983169 CAB983160:CAC983169 CJX983160:CJY983169 CTT983160:CTU983169 DDP983160:DDQ983169 DNL983160:DNM983169 DXH983160:DXI983169 EHD983160:EHE983169 EQZ983160:ERA983169 FAV983160:FAW983169 FKR983160:FKS983169 FUN983160:FUO983169 GEJ983160:GEK983169 GOF983160:GOG983169 GYB983160:GYC983169 HHX983160:HHY983169 HRT983160:HRU983169 IBP983160:IBQ983169 ILL983160:ILM983169 IVH983160:IVI983169 JFD983160:JFE983169 JOZ983160:JPA983169 JYV983160:JYW983169 KIR983160:KIS983169 KSN983160:KSO983169 LCJ983160:LCK983169 LMF983160:LMG983169 LWB983160:LWC983169 MFX983160:MFY983169 MPT983160:MPU983169 MZP983160:MZQ983169 NJL983160:NJM983169 NTH983160:NTI983169 ODD983160:ODE983169 OMZ983160:ONA983169 OWV983160:OWW983169 PGR983160:PGS983169 PQN983160:PQO983169 QAJ983160:QAK983169 QKF983160:QKG983169 QUB983160:QUC983169 RDX983160:RDY983169 RNT983160:RNU983169 RXP983160:RXQ983169 SHL983160:SHM983169 SRH983160:SRI983169 TBD983160:TBE983169 TKZ983160:TLA983169 TUV983160:TUW983169 UER983160:UES983169 UON983160:UOO983169 UYJ983160:UYK983169 VIF983160:VIG983169 VSB983160:VSC983169 WBX983160:WBY983169 WLT983160:WLU983169 WVP983160:WVQ983169" xr:uid="{00000000-0002-0000-1600-00000F000000}">
      <formula1>"Yes, No, Don't know"</formula1>
    </dataValidation>
    <dataValidation type="list" allowBlank="1" showInputMessage="1" showErrorMessage="1" error="Please select from the dropdown list" prompt="Please select from the dropdown list" sqref="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xr:uid="{00000000-0002-0000-1600-000010000000}">
      <formula1>"January, February, March, April, May, June, July August, September, October, November, December, Don’t know"</formula1>
    </dataValidation>
  </dataValidation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Please choose from the dropdown list." xr:uid="{00000000-0002-0000-1600-000011000000}">
          <x14:formula1>
            <xm:f>"Yes, No, Don't know"</xm:f>
          </x14:formula1>
          <xm:sqref>J95:K95 JF95:JG95 TB95:TC95 ACX95:ACY95 AMT95:AMU95 AWP95:AWQ95 BGL95:BGM95 BQH95:BQI95 CAD95:CAE95 CJZ95:CKA95 CTV95:CTW95 DDR95:DDS95 DNN95:DNO95 DXJ95:DXK95 EHF95:EHG95 ERB95:ERC95 FAX95:FAY95 FKT95:FKU95 FUP95:FUQ95 GEL95:GEM95 GOH95:GOI95 GYD95:GYE95 HHZ95:HIA95 HRV95:HRW95 IBR95:IBS95 ILN95:ILO95 IVJ95:IVK95 JFF95:JFG95 JPB95:JPC95 JYX95:JYY95 KIT95:KIU95 KSP95:KSQ95 LCL95:LCM95 LMH95:LMI95 LWD95:LWE95 MFZ95:MGA95 MPV95:MPW95 MZR95:MZS95 NJN95:NJO95 NTJ95:NTK95 ODF95:ODG95 ONB95:ONC95 OWX95:OWY95 PGT95:PGU95 PQP95:PQQ95 QAL95:QAM95 QKH95:QKI95 QUD95:QUE95 RDZ95:REA95 RNV95:RNW95 RXR95:RXS95 SHN95:SHO95 SRJ95:SRK95 TBF95:TBG95 TLB95:TLC95 TUX95:TUY95 UET95:UEU95 UOP95:UOQ95 UYL95:UYM95 VIH95:VII95 VSD95:VSE95 WBZ95:WCA95 WLV95:WLW95 WVR95:WVS95 J65631:K65631 JF65631:JG65631 TB65631:TC65631 ACX65631:ACY65631 AMT65631:AMU65631 AWP65631:AWQ65631 BGL65631:BGM65631 BQH65631:BQI65631 CAD65631:CAE65631 CJZ65631:CKA65631 CTV65631:CTW65631 DDR65631:DDS65631 DNN65631:DNO65631 DXJ65631:DXK65631 EHF65631:EHG65631 ERB65631:ERC65631 FAX65631:FAY65631 FKT65631:FKU65631 FUP65631:FUQ65631 GEL65631:GEM65631 GOH65631:GOI65631 GYD65631:GYE65631 HHZ65631:HIA65631 HRV65631:HRW65631 IBR65631:IBS65631 ILN65631:ILO65631 IVJ65631:IVK65631 JFF65631:JFG65631 JPB65631:JPC65631 JYX65631:JYY65631 KIT65631:KIU65631 KSP65631:KSQ65631 LCL65631:LCM65631 LMH65631:LMI65631 LWD65631:LWE65631 MFZ65631:MGA65631 MPV65631:MPW65631 MZR65631:MZS65631 NJN65631:NJO65631 NTJ65631:NTK65631 ODF65631:ODG65631 ONB65631:ONC65631 OWX65631:OWY65631 PGT65631:PGU65631 PQP65631:PQQ65631 QAL65631:QAM65631 QKH65631:QKI65631 QUD65631:QUE65631 RDZ65631:REA65631 RNV65631:RNW65631 RXR65631:RXS65631 SHN65631:SHO65631 SRJ65631:SRK65631 TBF65631:TBG65631 TLB65631:TLC65631 TUX65631:TUY65631 UET65631:UEU65631 UOP65631:UOQ65631 UYL65631:UYM65631 VIH65631:VII65631 VSD65631:VSE65631 WBZ65631:WCA65631 WLV65631:WLW65631 WVR65631:WVS65631 J131167:K131167 JF131167:JG131167 TB131167:TC131167 ACX131167:ACY131167 AMT131167:AMU131167 AWP131167:AWQ131167 BGL131167:BGM131167 BQH131167:BQI131167 CAD131167:CAE131167 CJZ131167:CKA131167 CTV131167:CTW131167 DDR131167:DDS131167 DNN131167:DNO131167 DXJ131167:DXK131167 EHF131167:EHG131167 ERB131167:ERC131167 FAX131167:FAY131167 FKT131167:FKU131167 FUP131167:FUQ131167 GEL131167:GEM131167 GOH131167:GOI131167 GYD131167:GYE131167 HHZ131167:HIA131167 HRV131167:HRW131167 IBR131167:IBS131167 ILN131167:ILO131167 IVJ131167:IVK131167 JFF131167:JFG131167 JPB131167:JPC131167 JYX131167:JYY131167 KIT131167:KIU131167 KSP131167:KSQ131167 LCL131167:LCM131167 LMH131167:LMI131167 LWD131167:LWE131167 MFZ131167:MGA131167 MPV131167:MPW131167 MZR131167:MZS131167 NJN131167:NJO131167 NTJ131167:NTK131167 ODF131167:ODG131167 ONB131167:ONC131167 OWX131167:OWY131167 PGT131167:PGU131167 PQP131167:PQQ131167 QAL131167:QAM131167 QKH131167:QKI131167 QUD131167:QUE131167 RDZ131167:REA131167 RNV131167:RNW131167 RXR131167:RXS131167 SHN131167:SHO131167 SRJ131167:SRK131167 TBF131167:TBG131167 TLB131167:TLC131167 TUX131167:TUY131167 UET131167:UEU131167 UOP131167:UOQ131167 UYL131167:UYM131167 VIH131167:VII131167 VSD131167:VSE131167 WBZ131167:WCA131167 WLV131167:WLW131167 WVR131167:WVS131167 J196703:K196703 JF196703:JG196703 TB196703:TC196703 ACX196703:ACY196703 AMT196703:AMU196703 AWP196703:AWQ196703 BGL196703:BGM196703 BQH196703:BQI196703 CAD196703:CAE196703 CJZ196703:CKA196703 CTV196703:CTW196703 DDR196703:DDS196703 DNN196703:DNO196703 DXJ196703:DXK196703 EHF196703:EHG196703 ERB196703:ERC196703 FAX196703:FAY196703 FKT196703:FKU196703 FUP196703:FUQ196703 GEL196703:GEM196703 GOH196703:GOI196703 GYD196703:GYE196703 HHZ196703:HIA196703 HRV196703:HRW196703 IBR196703:IBS196703 ILN196703:ILO196703 IVJ196703:IVK196703 JFF196703:JFG196703 JPB196703:JPC196703 JYX196703:JYY196703 KIT196703:KIU196703 KSP196703:KSQ196703 LCL196703:LCM196703 LMH196703:LMI196703 LWD196703:LWE196703 MFZ196703:MGA196703 MPV196703:MPW196703 MZR196703:MZS196703 NJN196703:NJO196703 NTJ196703:NTK196703 ODF196703:ODG196703 ONB196703:ONC196703 OWX196703:OWY196703 PGT196703:PGU196703 PQP196703:PQQ196703 QAL196703:QAM196703 QKH196703:QKI196703 QUD196703:QUE196703 RDZ196703:REA196703 RNV196703:RNW196703 RXR196703:RXS196703 SHN196703:SHO196703 SRJ196703:SRK196703 TBF196703:TBG196703 TLB196703:TLC196703 TUX196703:TUY196703 UET196703:UEU196703 UOP196703:UOQ196703 UYL196703:UYM196703 VIH196703:VII196703 VSD196703:VSE196703 WBZ196703:WCA196703 WLV196703:WLW196703 WVR196703:WVS196703 J262239:K262239 JF262239:JG262239 TB262239:TC262239 ACX262239:ACY262239 AMT262239:AMU262239 AWP262239:AWQ262239 BGL262239:BGM262239 BQH262239:BQI262239 CAD262239:CAE262239 CJZ262239:CKA262239 CTV262239:CTW262239 DDR262239:DDS262239 DNN262239:DNO262239 DXJ262239:DXK262239 EHF262239:EHG262239 ERB262239:ERC262239 FAX262239:FAY262239 FKT262239:FKU262239 FUP262239:FUQ262239 GEL262239:GEM262239 GOH262239:GOI262239 GYD262239:GYE262239 HHZ262239:HIA262239 HRV262239:HRW262239 IBR262239:IBS262239 ILN262239:ILO262239 IVJ262239:IVK262239 JFF262239:JFG262239 JPB262239:JPC262239 JYX262239:JYY262239 KIT262239:KIU262239 KSP262239:KSQ262239 LCL262239:LCM262239 LMH262239:LMI262239 LWD262239:LWE262239 MFZ262239:MGA262239 MPV262239:MPW262239 MZR262239:MZS262239 NJN262239:NJO262239 NTJ262239:NTK262239 ODF262239:ODG262239 ONB262239:ONC262239 OWX262239:OWY262239 PGT262239:PGU262239 PQP262239:PQQ262239 QAL262239:QAM262239 QKH262239:QKI262239 QUD262239:QUE262239 RDZ262239:REA262239 RNV262239:RNW262239 RXR262239:RXS262239 SHN262239:SHO262239 SRJ262239:SRK262239 TBF262239:TBG262239 TLB262239:TLC262239 TUX262239:TUY262239 UET262239:UEU262239 UOP262239:UOQ262239 UYL262239:UYM262239 VIH262239:VII262239 VSD262239:VSE262239 WBZ262239:WCA262239 WLV262239:WLW262239 WVR262239:WVS262239 J327775:K327775 JF327775:JG327775 TB327775:TC327775 ACX327775:ACY327775 AMT327775:AMU327775 AWP327775:AWQ327775 BGL327775:BGM327775 BQH327775:BQI327775 CAD327775:CAE327775 CJZ327775:CKA327775 CTV327775:CTW327775 DDR327775:DDS327775 DNN327775:DNO327775 DXJ327775:DXK327775 EHF327775:EHG327775 ERB327775:ERC327775 FAX327775:FAY327775 FKT327775:FKU327775 FUP327775:FUQ327775 GEL327775:GEM327775 GOH327775:GOI327775 GYD327775:GYE327775 HHZ327775:HIA327775 HRV327775:HRW327775 IBR327775:IBS327775 ILN327775:ILO327775 IVJ327775:IVK327775 JFF327775:JFG327775 JPB327775:JPC327775 JYX327775:JYY327775 KIT327775:KIU327775 KSP327775:KSQ327775 LCL327775:LCM327775 LMH327775:LMI327775 LWD327775:LWE327775 MFZ327775:MGA327775 MPV327775:MPW327775 MZR327775:MZS327775 NJN327775:NJO327775 NTJ327775:NTK327775 ODF327775:ODG327775 ONB327775:ONC327775 OWX327775:OWY327775 PGT327775:PGU327775 PQP327775:PQQ327775 QAL327775:QAM327775 QKH327775:QKI327775 QUD327775:QUE327775 RDZ327775:REA327775 RNV327775:RNW327775 RXR327775:RXS327775 SHN327775:SHO327775 SRJ327775:SRK327775 TBF327775:TBG327775 TLB327775:TLC327775 TUX327775:TUY327775 UET327775:UEU327775 UOP327775:UOQ327775 UYL327775:UYM327775 VIH327775:VII327775 VSD327775:VSE327775 WBZ327775:WCA327775 WLV327775:WLW327775 WVR327775:WVS327775 J393311:K393311 JF393311:JG393311 TB393311:TC393311 ACX393311:ACY393311 AMT393311:AMU393311 AWP393311:AWQ393311 BGL393311:BGM393311 BQH393311:BQI393311 CAD393311:CAE393311 CJZ393311:CKA393311 CTV393311:CTW393311 DDR393311:DDS393311 DNN393311:DNO393311 DXJ393311:DXK393311 EHF393311:EHG393311 ERB393311:ERC393311 FAX393311:FAY393311 FKT393311:FKU393311 FUP393311:FUQ393311 GEL393311:GEM393311 GOH393311:GOI393311 GYD393311:GYE393311 HHZ393311:HIA393311 HRV393311:HRW393311 IBR393311:IBS393311 ILN393311:ILO393311 IVJ393311:IVK393311 JFF393311:JFG393311 JPB393311:JPC393311 JYX393311:JYY393311 KIT393311:KIU393311 KSP393311:KSQ393311 LCL393311:LCM393311 LMH393311:LMI393311 LWD393311:LWE393311 MFZ393311:MGA393311 MPV393311:MPW393311 MZR393311:MZS393311 NJN393311:NJO393311 NTJ393311:NTK393311 ODF393311:ODG393311 ONB393311:ONC393311 OWX393311:OWY393311 PGT393311:PGU393311 PQP393311:PQQ393311 QAL393311:QAM393311 QKH393311:QKI393311 QUD393311:QUE393311 RDZ393311:REA393311 RNV393311:RNW393311 RXR393311:RXS393311 SHN393311:SHO393311 SRJ393311:SRK393311 TBF393311:TBG393311 TLB393311:TLC393311 TUX393311:TUY393311 UET393311:UEU393311 UOP393311:UOQ393311 UYL393311:UYM393311 VIH393311:VII393311 VSD393311:VSE393311 WBZ393311:WCA393311 WLV393311:WLW393311 WVR393311:WVS393311 J458847:K458847 JF458847:JG458847 TB458847:TC458847 ACX458847:ACY458847 AMT458847:AMU458847 AWP458847:AWQ458847 BGL458847:BGM458847 BQH458847:BQI458847 CAD458847:CAE458847 CJZ458847:CKA458847 CTV458847:CTW458847 DDR458847:DDS458847 DNN458847:DNO458847 DXJ458847:DXK458847 EHF458847:EHG458847 ERB458847:ERC458847 FAX458847:FAY458847 FKT458847:FKU458847 FUP458847:FUQ458847 GEL458847:GEM458847 GOH458847:GOI458847 GYD458847:GYE458847 HHZ458847:HIA458847 HRV458847:HRW458847 IBR458847:IBS458847 ILN458847:ILO458847 IVJ458847:IVK458847 JFF458847:JFG458847 JPB458847:JPC458847 JYX458847:JYY458847 KIT458847:KIU458847 KSP458847:KSQ458847 LCL458847:LCM458847 LMH458847:LMI458847 LWD458847:LWE458847 MFZ458847:MGA458847 MPV458847:MPW458847 MZR458847:MZS458847 NJN458847:NJO458847 NTJ458847:NTK458847 ODF458847:ODG458847 ONB458847:ONC458847 OWX458847:OWY458847 PGT458847:PGU458847 PQP458847:PQQ458847 QAL458847:QAM458847 QKH458847:QKI458847 QUD458847:QUE458847 RDZ458847:REA458847 RNV458847:RNW458847 RXR458847:RXS458847 SHN458847:SHO458847 SRJ458847:SRK458847 TBF458847:TBG458847 TLB458847:TLC458847 TUX458847:TUY458847 UET458847:UEU458847 UOP458847:UOQ458847 UYL458847:UYM458847 VIH458847:VII458847 VSD458847:VSE458847 WBZ458847:WCA458847 WLV458847:WLW458847 WVR458847:WVS458847 J524383:K524383 JF524383:JG524383 TB524383:TC524383 ACX524383:ACY524383 AMT524383:AMU524383 AWP524383:AWQ524383 BGL524383:BGM524383 BQH524383:BQI524383 CAD524383:CAE524383 CJZ524383:CKA524383 CTV524383:CTW524383 DDR524383:DDS524383 DNN524383:DNO524383 DXJ524383:DXK524383 EHF524383:EHG524383 ERB524383:ERC524383 FAX524383:FAY524383 FKT524383:FKU524383 FUP524383:FUQ524383 GEL524383:GEM524383 GOH524383:GOI524383 GYD524383:GYE524383 HHZ524383:HIA524383 HRV524383:HRW524383 IBR524383:IBS524383 ILN524383:ILO524383 IVJ524383:IVK524383 JFF524383:JFG524383 JPB524383:JPC524383 JYX524383:JYY524383 KIT524383:KIU524383 KSP524383:KSQ524383 LCL524383:LCM524383 LMH524383:LMI524383 LWD524383:LWE524383 MFZ524383:MGA524383 MPV524383:MPW524383 MZR524383:MZS524383 NJN524383:NJO524383 NTJ524383:NTK524383 ODF524383:ODG524383 ONB524383:ONC524383 OWX524383:OWY524383 PGT524383:PGU524383 PQP524383:PQQ524383 QAL524383:QAM524383 QKH524383:QKI524383 QUD524383:QUE524383 RDZ524383:REA524383 RNV524383:RNW524383 RXR524383:RXS524383 SHN524383:SHO524383 SRJ524383:SRK524383 TBF524383:TBG524383 TLB524383:TLC524383 TUX524383:TUY524383 UET524383:UEU524383 UOP524383:UOQ524383 UYL524383:UYM524383 VIH524383:VII524383 VSD524383:VSE524383 WBZ524383:WCA524383 WLV524383:WLW524383 WVR524383:WVS524383 J589919:K589919 JF589919:JG589919 TB589919:TC589919 ACX589919:ACY589919 AMT589919:AMU589919 AWP589919:AWQ589919 BGL589919:BGM589919 BQH589919:BQI589919 CAD589919:CAE589919 CJZ589919:CKA589919 CTV589919:CTW589919 DDR589919:DDS589919 DNN589919:DNO589919 DXJ589919:DXK589919 EHF589919:EHG589919 ERB589919:ERC589919 FAX589919:FAY589919 FKT589919:FKU589919 FUP589919:FUQ589919 GEL589919:GEM589919 GOH589919:GOI589919 GYD589919:GYE589919 HHZ589919:HIA589919 HRV589919:HRW589919 IBR589919:IBS589919 ILN589919:ILO589919 IVJ589919:IVK589919 JFF589919:JFG589919 JPB589919:JPC589919 JYX589919:JYY589919 KIT589919:KIU589919 KSP589919:KSQ589919 LCL589919:LCM589919 LMH589919:LMI589919 LWD589919:LWE589919 MFZ589919:MGA589919 MPV589919:MPW589919 MZR589919:MZS589919 NJN589919:NJO589919 NTJ589919:NTK589919 ODF589919:ODG589919 ONB589919:ONC589919 OWX589919:OWY589919 PGT589919:PGU589919 PQP589919:PQQ589919 QAL589919:QAM589919 QKH589919:QKI589919 QUD589919:QUE589919 RDZ589919:REA589919 RNV589919:RNW589919 RXR589919:RXS589919 SHN589919:SHO589919 SRJ589919:SRK589919 TBF589919:TBG589919 TLB589919:TLC589919 TUX589919:TUY589919 UET589919:UEU589919 UOP589919:UOQ589919 UYL589919:UYM589919 VIH589919:VII589919 VSD589919:VSE589919 WBZ589919:WCA589919 WLV589919:WLW589919 WVR589919:WVS589919 J655455:K655455 JF655455:JG655455 TB655455:TC655455 ACX655455:ACY655455 AMT655455:AMU655455 AWP655455:AWQ655455 BGL655455:BGM655455 BQH655455:BQI655455 CAD655455:CAE655455 CJZ655455:CKA655455 CTV655455:CTW655455 DDR655455:DDS655455 DNN655455:DNO655455 DXJ655455:DXK655455 EHF655455:EHG655455 ERB655455:ERC655455 FAX655455:FAY655455 FKT655455:FKU655455 FUP655455:FUQ655455 GEL655455:GEM655455 GOH655455:GOI655455 GYD655455:GYE655455 HHZ655455:HIA655455 HRV655455:HRW655455 IBR655455:IBS655455 ILN655455:ILO655455 IVJ655455:IVK655455 JFF655455:JFG655455 JPB655455:JPC655455 JYX655455:JYY655455 KIT655455:KIU655455 KSP655455:KSQ655455 LCL655455:LCM655455 LMH655455:LMI655455 LWD655455:LWE655455 MFZ655455:MGA655455 MPV655455:MPW655455 MZR655455:MZS655455 NJN655455:NJO655455 NTJ655455:NTK655455 ODF655455:ODG655455 ONB655455:ONC655455 OWX655455:OWY655455 PGT655455:PGU655455 PQP655455:PQQ655455 QAL655455:QAM655455 QKH655455:QKI655455 QUD655455:QUE655455 RDZ655455:REA655455 RNV655455:RNW655455 RXR655455:RXS655455 SHN655455:SHO655455 SRJ655455:SRK655455 TBF655455:TBG655455 TLB655455:TLC655455 TUX655455:TUY655455 UET655455:UEU655455 UOP655455:UOQ655455 UYL655455:UYM655455 VIH655455:VII655455 VSD655455:VSE655455 WBZ655455:WCA655455 WLV655455:WLW655455 WVR655455:WVS655455 J720991:K720991 JF720991:JG720991 TB720991:TC720991 ACX720991:ACY720991 AMT720991:AMU720991 AWP720991:AWQ720991 BGL720991:BGM720991 BQH720991:BQI720991 CAD720991:CAE720991 CJZ720991:CKA720991 CTV720991:CTW720991 DDR720991:DDS720991 DNN720991:DNO720991 DXJ720991:DXK720991 EHF720991:EHG720991 ERB720991:ERC720991 FAX720991:FAY720991 FKT720991:FKU720991 FUP720991:FUQ720991 GEL720991:GEM720991 GOH720991:GOI720991 GYD720991:GYE720991 HHZ720991:HIA720991 HRV720991:HRW720991 IBR720991:IBS720991 ILN720991:ILO720991 IVJ720991:IVK720991 JFF720991:JFG720991 JPB720991:JPC720991 JYX720991:JYY720991 KIT720991:KIU720991 KSP720991:KSQ720991 LCL720991:LCM720991 LMH720991:LMI720991 LWD720991:LWE720991 MFZ720991:MGA720991 MPV720991:MPW720991 MZR720991:MZS720991 NJN720991:NJO720991 NTJ720991:NTK720991 ODF720991:ODG720991 ONB720991:ONC720991 OWX720991:OWY720991 PGT720991:PGU720991 PQP720991:PQQ720991 QAL720991:QAM720991 QKH720991:QKI720991 QUD720991:QUE720991 RDZ720991:REA720991 RNV720991:RNW720991 RXR720991:RXS720991 SHN720991:SHO720991 SRJ720991:SRK720991 TBF720991:TBG720991 TLB720991:TLC720991 TUX720991:TUY720991 UET720991:UEU720991 UOP720991:UOQ720991 UYL720991:UYM720991 VIH720991:VII720991 VSD720991:VSE720991 WBZ720991:WCA720991 WLV720991:WLW720991 WVR720991:WVS720991 J786527:K786527 JF786527:JG786527 TB786527:TC786527 ACX786527:ACY786527 AMT786527:AMU786527 AWP786527:AWQ786527 BGL786527:BGM786527 BQH786527:BQI786527 CAD786527:CAE786527 CJZ786527:CKA786527 CTV786527:CTW786527 DDR786527:DDS786527 DNN786527:DNO786527 DXJ786527:DXK786527 EHF786527:EHG786527 ERB786527:ERC786527 FAX786527:FAY786527 FKT786527:FKU786527 FUP786527:FUQ786527 GEL786527:GEM786527 GOH786527:GOI786527 GYD786527:GYE786527 HHZ786527:HIA786527 HRV786527:HRW786527 IBR786527:IBS786527 ILN786527:ILO786527 IVJ786527:IVK786527 JFF786527:JFG786527 JPB786527:JPC786527 JYX786527:JYY786527 KIT786527:KIU786527 KSP786527:KSQ786527 LCL786527:LCM786527 LMH786527:LMI786527 LWD786527:LWE786527 MFZ786527:MGA786527 MPV786527:MPW786527 MZR786527:MZS786527 NJN786527:NJO786527 NTJ786527:NTK786527 ODF786527:ODG786527 ONB786527:ONC786527 OWX786527:OWY786527 PGT786527:PGU786527 PQP786527:PQQ786527 QAL786527:QAM786527 QKH786527:QKI786527 QUD786527:QUE786527 RDZ786527:REA786527 RNV786527:RNW786527 RXR786527:RXS786527 SHN786527:SHO786527 SRJ786527:SRK786527 TBF786527:TBG786527 TLB786527:TLC786527 TUX786527:TUY786527 UET786527:UEU786527 UOP786527:UOQ786527 UYL786527:UYM786527 VIH786527:VII786527 VSD786527:VSE786527 WBZ786527:WCA786527 WLV786527:WLW786527 WVR786527:WVS786527 J852063:K852063 JF852063:JG852063 TB852063:TC852063 ACX852063:ACY852063 AMT852063:AMU852063 AWP852063:AWQ852063 BGL852063:BGM852063 BQH852063:BQI852063 CAD852063:CAE852063 CJZ852063:CKA852063 CTV852063:CTW852063 DDR852063:DDS852063 DNN852063:DNO852063 DXJ852063:DXK852063 EHF852063:EHG852063 ERB852063:ERC852063 FAX852063:FAY852063 FKT852063:FKU852063 FUP852063:FUQ852063 GEL852063:GEM852063 GOH852063:GOI852063 GYD852063:GYE852063 HHZ852063:HIA852063 HRV852063:HRW852063 IBR852063:IBS852063 ILN852063:ILO852063 IVJ852063:IVK852063 JFF852063:JFG852063 JPB852063:JPC852063 JYX852063:JYY852063 KIT852063:KIU852063 KSP852063:KSQ852063 LCL852063:LCM852063 LMH852063:LMI852063 LWD852063:LWE852063 MFZ852063:MGA852063 MPV852063:MPW852063 MZR852063:MZS852063 NJN852063:NJO852063 NTJ852063:NTK852063 ODF852063:ODG852063 ONB852063:ONC852063 OWX852063:OWY852063 PGT852063:PGU852063 PQP852063:PQQ852063 QAL852063:QAM852063 QKH852063:QKI852063 QUD852063:QUE852063 RDZ852063:REA852063 RNV852063:RNW852063 RXR852063:RXS852063 SHN852063:SHO852063 SRJ852063:SRK852063 TBF852063:TBG852063 TLB852063:TLC852063 TUX852063:TUY852063 UET852063:UEU852063 UOP852063:UOQ852063 UYL852063:UYM852063 VIH852063:VII852063 VSD852063:VSE852063 WBZ852063:WCA852063 WLV852063:WLW852063 WVR852063:WVS852063 J917599:K917599 JF917599:JG917599 TB917599:TC917599 ACX917599:ACY917599 AMT917599:AMU917599 AWP917599:AWQ917599 BGL917599:BGM917599 BQH917599:BQI917599 CAD917599:CAE917599 CJZ917599:CKA917599 CTV917599:CTW917599 DDR917599:DDS917599 DNN917599:DNO917599 DXJ917599:DXK917599 EHF917599:EHG917599 ERB917599:ERC917599 FAX917599:FAY917599 FKT917599:FKU917599 FUP917599:FUQ917599 GEL917599:GEM917599 GOH917599:GOI917599 GYD917599:GYE917599 HHZ917599:HIA917599 HRV917599:HRW917599 IBR917599:IBS917599 ILN917599:ILO917599 IVJ917599:IVK917599 JFF917599:JFG917599 JPB917599:JPC917599 JYX917599:JYY917599 KIT917599:KIU917599 KSP917599:KSQ917599 LCL917599:LCM917599 LMH917599:LMI917599 LWD917599:LWE917599 MFZ917599:MGA917599 MPV917599:MPW917599 MZR917599:MZS917599 NJN917599:NJO917599 NTJ917599:NTK917599 ODF917599:ODG917599 ONB917599:ONC917599 OWX917599:OWY917599 PGT917599:PGU917599 PQP917599:PQQ917599 QAL917599:QAM917599 QKH917599:QKI917599 QUD917599:QUE917599 RDZ917599:REA917599 RNV917599:RNW917599 RXR917599:RXS917599 SHN917599:SHO917599 SRJ917599:SRK917599 TBF917599:TBG917599 TLB917599:TLC917599 TUX917599:TUY917599 UET917599:UEU917599 UOP917599:UOQ917599 UYL917599:UYM917599 VIH917599:VII917599 VSD917599:VSE917599 WBZ917599:WCA917599 WLV917599:WLW917599 WVR917599:WVS917599 J983135:K983135 JF983135:JG983135 TB983135:TC983135 ACX983135:ACY983135 AMT983135:AMU983135 AWP983135:AWQ983135 BGL983135:BGM983135 BQH983135:BQI983135 CAD983135:CAE983135 CJZ983135:CKA983135 CTV983135:CTW983135 DDR983135:DDS983135 DNN983135:DNO983135 DXJ983135:DXK983135 EHF983135:EHG983135 ERB983135:ERC983135 FAX983135:FAY983135 FKT983135:FKU983135 FUP983135:FUQ983135 GEL983135:GEM983135 GOH983135:GOI983135 GYD983135:GYE983135 HHZ983135:HIA983135 HRV983135:HRW983135 IBR983135:IBS983135 ILN983135:ILO983135 IVJ983135:IVK983135 JFF983135:JFG983135 JPB983135:JPC983135 JYX983135:JYY983135 KIT983135:KIU983135 KSP983135:KSQ983135 LCL983135:LCM983135 LMH983135:LMI983135 LWD983135:LWE983135 MFZ983135:MGA983135 MPV983135:MPW983135 MZR983135:MZS983135 NJN983135:NJO983135 NTJ983135:NTK983135 ODF983135:ODG983135 ONB983135:ONC983135 OWX983135:OWY983135 PGT983135:PGU983135 PQP983135:PQQ983135 QAL983135:QAM983135 QKH983135:QKI983135 QUD983135:QUE983135 RDZ983135:REA983135 RNV983135:RNW983135 RXR983135:RXS983135 SHN983135:SHO983135 SRJ983135:SRK983135 TBF983135:TBG983135 TLB983135:TLC983135 TUX983135:TUY983135 UET983135:UEU983135 UOP983135:UOQ983135 UYL983135:UYM983135 VIH983135:VII983135 VSD983135:VSE983135 WBZ983135:WCA983135 WLV983135:WLW983135 WVR983135:WVS983135 J97:K97 JF97:JG97 TB97:TC97 ACX97:ACY97 AMT97:AMU97 AWP97:AWQ97 BGL97:BGM97 BQH97:BQI97 CAD97:CAE97 CJZ97:CKA97 CTV97:CTW97 DDR97:DDS97 DNN97:DNO97 DXJ97:DXK97 EHF97:EHG97 ERB97:ERC97 FAX97:FAY97 FKT97:FKU97 FUP97:FUQ97 GEL97:GEM97 GOH97:GOI97 GYD97:GYE97 HHZ97:HIA97 HRV97:HRW97 IBR97:IBS97 ILN97:ILO97 IVJ97:IVK97 JFF97:JFG97 JPB97:JPC97 JYX97:JYY97 KIT97:KIU97 KSP97:KSQ97 LCL97:LCM97 LMH97:LMI97 LWD97:LWE97 MFZ97:MGA97 MPV97:MPW97 MZR97:MZS97 NJN97:NJO97 NTJ97:NTK97 ODF97:ODG97 ONB97:ONC97 OWX97:OWY97 PGT97:PGU97 PQP97:PQQ97 QAL97:QAM97 QKH97:QKI97 QUD97:QUE97 RDZ97:REA97 RNV97:RNW97 RXR97:RXS97 SHN97:SHO97 SRJ97:SRK97 TBF97:TBG97 TLB97:TLC97 TUX97:TUY97 UET97:UEU97 UOP97:UOQ97 UYL97:UYM97 VIH97:VII97 VSD97:VSE97 WBZ97:WCA97 WLV97:WLW97 WVR97:WVS97 J65633:K65633 JF65633:JG65633 TB65633:TC65633 ACX65633:ACY65633 AMT65633:AMU65633 AWP65633:AWQ65633 BGL65633:BGM65633 BQH65633:BQI65633 CAD65633:CAE65633 CJZ65633:CKA65633 CTV65633:CTW65633 DDR65633:DDS65633 DNN65633:DNO65633 DXJ65633:DXK65633 EHF65633:EHG65633 ERB65633:ERC65633 FAX65633:FAY65633 FKT65633:FKU65633 FUP65633:FUQ65633 GEL65633:GEM65633 GOH65633:GOI65633 GYD65633:GYE65633 HHZ65633:HIA65633 HRV65633:HRW65633 IBR65633:IBS65633 ILN65633:ILO65633 IVJ65633:IVK65633 JFF65633:JFG65633 JPB65633:JPC65633 JYX65633:JYY65633 KIT65633:KIU65633 KSP65633:KSQ65633 LCL65633:LCM65633 LMH65633:LMI65633 LWD65633:LWE65633 MFZ65633:MGA65633 MPV65633:MPW65633 MZR65633:MZS65633 NJN65633:NJO65633 NTJ65633:NTK65633 ODF65633:ODG65633 ONB65633:ONC65633 OWX65633:OWY65633 PGT65633:PGU65633 PQP65633:PQQ65633 QAL65633:QAM65633 QKH65633:QKI65633 QUD65633:QUE65633 RDZ65633:REA65633 RNV65633:RNW65633 RXR65633:RXS65633 SHN65633:SHO65633 SRJ65633:SRK65633 TBF65633:TBG65633 TLB65633:TLC65633 TUX65633:TUY65633 UET65633:UEU65633 UOP65633:UOQ65633 UYL65633:UYM65633 VIH65633:VII65633 VSD65633:VSE65633 WBZ65633:WCA65633 WLV65633:WLW65633 WVR65633:WVS65633 J131169:K131169 JF131169:JG131169 TB131169:TC131169 ACX131169:ACY131169 AMT131169:AMU131169 AWP131169:AWQ131169 BGL131169:BGM131169 BQH131169:BQI131169 CAD131169:CAE131169 CJZ131169:CKA131169 CTV131169:CTW131169 DDR131169:DDS131169 DNN131169:DNO131169 DXJ131169:DXK131169 EHF131169:EHG131169 ERB131169:ERC131169 FAX131169:FAY131169 FKT131169:FKU131169 FUP131169:FUQ131169 GEL131169:GEM131169 GOH131169:GOI131169 GYD131169:GYE131169 HHZ131169:HIA131169 HRV131169:HRW131169 IBR131169:IBS131169 ILN131169:ILO131169 IVJ131169:IVK131169 JFF131169:JFG131169 JPB131169:JPC131169 JYX131169:JYY131169 KIT131169:KIU131169 KSP131169:KSQ131169 LCL131169:LCM131169 LMH131169:LMI131169 LWD131169:LWE131169 MFZ131169:MGA131169 MPV131169:MPW131169 MZR131169:MZS131169 NJN131169:NJO131169 NTJ131169:NTK131169 ODF131169:ODG131169 ONB131169:ONC131169 OWX131169:OWY131169 PGT131169:PGU131169 PQP131169:PQQ131169 QAL131169:QAM131169 QKH131169:QKI131169 QUD131169:QUE131169 RDZ131169:REA131169 RNV131169:RNW131169 RXR131169:RXS131169 SHN131169:SHO131169 SRJ131169:SRK131169 TBF131169:TBG131169 TLB131169:TLC131169 TUX131169:TUY131169 UET131169:UEU131169 UOP131169:UOQ131169 UYL131169:UYM131169 VIH131169:VII131169 VSD131169:VSE131169 WBZ131169:WCA131169 WLV131169:WLW131169 WVR131169:WVS131169 J196705:K196705 JF196705:JG196705 TB196705:TC196705 ACX196705:ACY196705 AMT196705:AMU196705 AWP196705:AWQ196705 BGL196705:BGM196705 BQH196705:BQI196705 CAD196705:CAE196705 CJZ196705:CKA196705 CTV196705:CTW196705 DDR196705:DDS196705 DNN196705:DNO196705 DXJ196705:DXK196705 EHF196705:EHG196705 ERB196705:ERC196705 FAX196705:FAY196705 FKT196705:FKU196705 FUP196705:FUQ196705 GEL196705:GEM196705 GOH196705:GOI196705 GYD196705:GYE196705 HHZ196705:HIA196705 HRV196705:HRW196705 IBR196705:IBS196705 ILN196705:ILO196705 IVJ196705:IVK196705 JFF196705:JFG196705 JPB196705:JPC196705 JYX196705:JYY196705 KIT196705:KIU196705 KSP196705:KSQ196705 LCL196705:LCM196705 LMH196705:LMI196705 LWD196705:LWE196705 MFZ196705:MGA196705 MPV196705:MPW196705 MZR196705:MZS196705 NJN196705:NJO196705 NTJ196705:NTK196705 ODF196705:ODG196705 ONB196705:ONC196705 OWX196705:OWY196705 PGT196705:PGU196705 PQP196705:PQQ196705 QAL196705:QAM196705 QKH196705:QKI196705 QUD196705:QUE196705 RDZ196705:REA196705 RNV196705:RNW196705 RXR196705:RXS196705 SHN196705:SHO196705 SRJ196705:SRK196705 TBF196705:TBG196705 TLB196705:TLC196705 TUX196705:TUY196705 UET196705:UEU196705 UOP196705:UOQ196705 UYL196705:UYM196705 VIH196705:VII196705 VSD196705:VSE196705 WBZ196705:WCA196705 WLV196705:WLW196705 WVR196705:WVS196705 J262241:K262241 JF262241:JG262241 TB262241:TC262241 ACX262241:ACY262241 AMT262241:AMU262241 AWP262241:AWQ262241 BGL262241:BGM262241 BQH262241:BQI262241 CAD262241:CAE262241 CJZ262241:CKA262241 CTV262241:CTW262241 DDR262241:DDS262241 DNN262241:DNO262241 DXJ262241:DXK262241 EHF262241:EHG262241 ERB262241:ERC262241 FAX262241:FAY262241 FKT262241:FKU262241 FUP262241:FUQ262241 GEL262241:GEM262241 GOH262241:GOI262241 GYD262241:GYE262241 HHZ262241:HIA262241 HRV262241:HRW262241 IBR262241:IBS262241 ILN262241:ILO262241 IVJ262241:IVK262241 JFF262241:JFG262241 JPB262241:JPC262241 JYX262241:JYY262241 KIT262241:KIU262241 KSP262241:KSQ262241 LCL262241:LCM262241 LMH262241:LMI262241 LWD262241:LWE262241 MFZ262241:MGA262241 MPV262241:MPW262241 MZR262241:MZS262241 NJN262241:NJO262241 NTJ262241:NTK262241 ODF262241:ODG262241 ONB262241:ONC262241 OWX262241:OWY262241 PGT262241:PGU262241 PQP262241:PQQ262241 QAL262241:QAM262241 QKH262241:QKI262241 QUD262241:QUE262241 RDZ262241:REA262241 RNV262241:RNW262241 RXR262241:RXS262241 SHN262241:SHO262241 SRJ262241:SRK262241 TBF262241:TBG262241 TLB262241:TLC262241 TUX262241:TUY262241 UET262241:UEU262241 UOP262241:UOQ262241 UYL262241:UYM262241 VIH262241:VII262241 VSD262241:VSE262241 WBZ262241:WCA262241 WLV262241:WLW262241 WVR262241:WVS262241 J327777:K327777 JF327777:JG327777 TB327777:TC327777 ACX327777:ACY327777 AMT327777:AMU327777 AWP327777:AWQ327777 BGL327777:BGM327777 BQH327777:BQI327777 CAD327777:CAE327777 CJZ327777:CKA327777 CTV327777:CTW327777 DDR327777:DDS327777 DNN327777:DNO327777 DXJ327777:DXK327777 EHF327777:EHG327777 ERB327777:ERC327777 FAX327777:FAY327777 FKT327777:FKU327777 FUP327777:FUQ327777 GEL327777:GEM327777 GOH327777:GOI327777 GYD327777:GYE327777 HHZ327777:HIA327777 HRV327777:HRW327777 IBR327777:IBS327777 ILN327777:ILO327777 IVJ327777:IVK327777 JFF327777:JFG327777 JPB327777:JPC327777 JYX327777:JYY327777 KIT327777:KIU327777 KSP327777:KSQ327777 LCL327777:LCM327777 LMH327777:LMI327777 LWD327777:LWE327777 MFZ327777:MGA327777 MPV327777:MPW327777 MZR327777:MZS327777 NJN327777:NJO327777 NTJ327777:NTK327777 ODF327777:ODG327777 ONB327777:ONC327777 OWX327777:OWY327777 PGT327777:PGU327777 PQP327777:PQQ327777 QAL327777:QAM327777 QKH327777:QKI327777 QUD327777:QUE327777 RDZ327777:REA327777 RNV327777:RNW327777 RXR327777:RXS327777 SHN327777:SHO327777 SRJ327777:SRK327777 TBF327777:TBG327777 TLB327777:TLC327777 TUX327777:TUY327777 UET327777:UEU327777 UOP327777:UOQ327777 UYL327777:UYM327777 VIH327777:VII327777 VSD327777:VSE327777 WBZ327777:WCA327777 WLV327777:WLW327777 WVR327777:WVS327777 J393313:K393313 JF393313:JG393313 TB393313:TC393313 ACX393313:ACY393313 AMT393313:AMU393313 AWP393313:AWQ393313 BGL393313:BGM393313 BQH393313:BQI393313 CAD393313:CAE393313 CJZ393313:CKA393313 CTV393313:CTW393313 DDR393313:DDS393313 DNN393313:DNO393313 DXJ393313:DXK393313 EHF393313:EHG393313 ERB393313:ERC393313 FAX393313:FAY393313 FKT393313:FKU393313 FUP393313:FUQ393313 GEL393313:GEM393313 GOH393313:GOI393313 GYD393313:GYE393313 HHZ393313:HIA393313 HRV393313:HRW393313 IBR393313:IBS393313 ILN393313:ILO393313 IVJ393313:IVK393313 JFF393313:JFG393313 JPB393313:JPC393313 JYX393313:JYY393313 KIT393313:KIU393313 KSP393313:KSQ393313 LCL393313:LCM393313 LMH393313:LMI393313 LWD393313:LWE393313 MFZ393313:MGA393313 MPV393313:MPW393313 MZR393313:MZS393313 NJN393313:NJO393313 NTJ393313:NTK393313 ODF393313:ODG393313 ONB393313:ONC393313 OWX393313:OWY393313 PGT393313:PGU393313 PQP393313:PQQ393313 QAL393313:QAM393313 QKH393313:QKI393313 QUD393313:QUE393313 RDZ393313:REA393313 RNV393313:RNW393313 RXR393313:RXS393313 SHN393313:SHO393313 SRJ393313:SRK393313 TBF393313:TBG393313 TLB393313:TLC393313 TUX393313:TUY393313 UET393313:UEU393313 UOP393313:UOQ393313 UYL393313:UYM393313 VIH393313:VII393313 VSD393313:VSE393313 WBZ393313:WCA393313 WLV393313:WLW393313 WVR393313:WVS393313 J458849:K458849 JF458849:JG458849 TB458849:TC458849 ACX458849:ACY458849 AMT458849:AMU458849 AWP458849:AWQ458849 BGL458849:BGM458849 BQH458849:BQI458849 CAD458849:CAE458849 CJZ458849:CKA458849 CTV458849:CTW458849 DDR458849:DDS458849 DNN458849:DNO458849 DXJ458849:DXK458849 EHF458849:EHG458849 ERB458849:ERC458849 FAX458849:FAY458849 FKT458849:FKU458849 FUP458849:FUQ458849 GEL458849:GEM458849 GOH458849:GOI458849 GYD458849:GYE458849 HHZ458849:HIA458849 HRV458849:HRW458849 IBR458849:IBS458849 ILN458849:ILO458849 IVJ458849:IVK458849 JFF458849:JFG458849 JPB458849:JPC458849 JYX458849:JYY458849 KIT458849:KIU458849 KSP458849:KSQ458849 LCL458849:LCM458849 LMH458849:LMI458849 LWD458849:LWE458849 MFZ458849:MGA458849 MPV458849:MPW458849 MZR458849:MZS458849 NJN458849:NJO458849 NTJ458849:NTK458849 ODF458849:ODG458849 ONB458849:ONC458849 OWX458849:OWY458849 PGT458849:PGU458849 PQP458849:PQQ458849 QAL458849:QAM458849 QKH458849:QKI458849 QUD458849:QUE458849 RDZ458849:REA458849 RNV458849:RNW458849 RXR458849:RXS458849 SHN458849:SHO458849 SRJ458849:SRK458849 TBF458849:TBG458849 TLB458849:TLC458849 TUX458849:TUY458849 UET458849:UEU458849 UOP458849:UOQ458849 UYL458849:UYM458849 VIH458849:VII458849 VSD458849:VSE458849 WBZ458849:WCA458849 WLV458849:WLW458849 WVR458849:WVS458849 J524385:K524385 JF524385:JG524385 TB524385:TC524385 ACX524385:ACY524385 AMT524385:AMU524385 AWP524385:AWQ524385 BGL524385:BGM524385 BQH524385:BQI524385 CAD524385:CAE524385 CJZ524385:CKA524385 CTV524385:CTW524385 DDR524385:DDS524385 DNN524385:DNO524385 DXJ524385:DXK524385 EHF524385:EHG524385 ERB524385:ERC524385 FAX524385:FAY524385 FKT524385:FKU524385 FUP524385:FUQ524385 GEL524385:GEM524385 GOH524385:GOI524385 GYD524385:GYE524385 HHZ524385:HIA524385 HRV524385:HRW524385 IBR524385:IBS524385 ILN524385:ILO524385 IVJ524385:IVK524385 JFF524385:JFG524385 JPB524385:JPC524385 JYX524385:JYY524385 KIT524385:KIU524385 KSP524385:KSQ524385 LCL524385:LCM524385 LMH524385:LMI524385 LWD524385:LWE524385 MFZ524385:MGA524385 MPV524385:MPW524385 MZR524385:MZS524385 NJN524385:NJO524385 NTJ524385:NTK524385 ODF524385:ODG524385 ONB524385:ONC524385 OWX524385:OWY524385 PGT524385:PGU524385 PQP524385:PQQ524385 QAL524385:QAM524385 QKH524385:QKI524385 QUD524385:QUE524385 RDZ524385:REA524385 RNV524385:RNW524385 RXR524385:RXS524385 SHN524385:SHO524385 SRJ524385:SRK524385 TBF524385:TBG524385 TLB524385:TLC524385 TUX524385:TUY524385 UET524385:UEU524385 UOP524385:UOQ524385 UYL524385:UYM524385 VIH524385:VII524385 VSD524385:VSE524385 WBZ524385:WCA524385 WLV524385:WLW524385 WVR524385:WVS524385 J589921:K589921 JF589921:JG589921 TB589921:TC589921 ACX589921:ACY589921 AMT589921:AMU589921 AWP589921:AWQ589921 BGL589921:BGM589921 BQH589921:BQI589921 CAD589921:CAE589921 CJZ589921:CKA589921 CTV589921:CTW589921 DDR589921:DDS589921 DNN589921:DNO589921 DXJ589921:DXK589921 EHF589921:EHG589921 ERB589921:ERC589921 FAX589921:FAY589921 FKT589921:FKU589921 FUP589921:FUQ589921 GEL589921:GEM589921 GOH589921:GOI589921 GYD589921:GYE589921 HHZ589921:HIA589921 HRV589921:HRW589921 IBR589921:IBS589921 ILN589921:ILO589921 IVJ589921:IVK589921 JFF589921:JFG589921 JPB589921:JPC589921 JYX589921:JYY589921 KIT589921:KIU589921 KSP589921:KSQ589921 LCL589921:LCM589921 LMH589921:LMI589921 LWD589921:LWE589921 MFZ589921:MGA589921 MPV589921:MPW589921 MZR589921:MZS589921 NJN589921:NJO589921 NTJ589921:NTK589921 ODF589921:ODG589921 ONB589921:ONC589921 OWX589921:OWY589921 PGT589921:PGU589921 PQP589921:PQQ589921 QAL589921:QAM589921 QKH589921:QKI589921 QUD589921:QUE589921 RDZ589921:REA589921 RNV589921:RNW589921 RXR589921:RXS589921 SHN589921:SHO589921 SRJ589921:SRK589921 TBF589921:TBG589921 TLB589921:TLC589921 TUX589921:TUY589921 UET589921:UEU589921 UOP589921:UOQ589921 UYL589921:UYM589921 VIH589921:VII589921 VSD589921:VSE589921 WBZ589921:WCA589921 WLV589921:WLW589921 WVR589921:WVS589921 J655457:K655457 JF655457:JG655457 TB655457:TC655457 ACX655457:ACY655457 AMT655457:AMU655457 AWP655457:AWQ655457 BGL655457:BGM655457 BQH655457:BQI655457 CAD655457:CAE655457 CJZ655457:CKA655457 CTV655457:CTW655457 DDR655457:DDS655457 DNN655457:DNO655457 DXJ655457:DXK655457 EHF655457:EHG655457 ERB655457:ERC655457 FAX655457:FAY655457 FKT655457:FKU655457 FUP655457:FUQ655457 GEL655457:GEM655457 GOH655457:GOI655457 GYD655457:GYE655457 HHZ655457:HIA655457 HRV655457:HRW655457 IBR655457:IBS655457 ILN655457:ILO655457 IVJ655457:IVK655457 JFF655457:JFG655457 JPB655457:JPC655457 JYX655457:JYY655457 KIT655457:KIU655457 KSP655457:KSQ655457 LCL655457:LCM655457 LMH655457:LMI655457 LWD655457:LWE655457 MFZ655457:MGA655457 MPV655457:MPW655457 MZR655457:MZS655457 NJN655457:NJO655457 NTJ655457:NTK655457 ODF655457:ODG655457 ONB655457:ONC655457 OWX655457:OWY655457 PGT655457:PGU655457 PQP655457:PQQ655457 QAL655457:QAM655457 QKH655457:QKI655457 QUD655457:QUE655457 RDZ655457:REA655457 RNV655457:RNW655457 RXR655457:RXS655457 SHN655457:SHO655457 SRJ655457:SRK655457 TBF655457:TBG655457 TLB655457:TLC655457 TUX655457:TUY655457 UET655457:UEU655457 UOP655457:UOQ655457 UYL655457:UYM655457 VIH655457:VII655457 VSD655457:VSE655457 WBZ655457:WCA655457 WLV655457:WLW655457 WVR655457:WVS655457 J720993:K720993 JF720993:JG720993 TB720993:TC720993 ACX720993:ACY720993 AMT720993:AMU720993 AWP720993:AWQ720993 BGL720993:BGM720993 BQH720993:BQI720993 CAD720993:CAE720993 CJZ720993:CKA720993 CTV720993:CTW720993 DDR720993:DDS720993 DNN720993:DNO720993 DXJ720993:DXK720993 EHF720993:EHG720993 ERB720993:ERC720993 FAX720993:FAY720993 FKT720993:FKU720993 FUP720993:FUQ720993 GEL720993:GEM720993 GOH720993:GOI720993 GYD720993:GYE720993 HHZ720993:HIA720993 HRV720993:HRW720993 IBR720993:IBS720993 ILN720993:ILO720993 IVJ720993:IVK720993 JFF720993:JFG720993 JPB720993:JPC720993 JYX720993:JYY720993 KIT720993:KIU720993 KSP720993:KSQ720993 LCL720993:LCM720993 LMH720993:LMI720993 LWD720993:LWE720993 MFZ720993:MGA720993 MPV720993:MPW720993 MZR720993:MZS720993 NJN720993:NJO720993 NTJ720993:NTK720993 ODF720993:ODG720993 ONB720993:ONC720993 OWX720993:OWY720993 PGT720993:PGU720993 PQP720993:PQQ720993 QAL720993:QAM720993 QKH720993:QKI720993 QUD720993:QUE720993 RDZ720993:REA720993 RNV720993:RNW720993 RXR720993:RXS720993 SHN720993:SHO720993 SRJ720993:SRK720993 TBF720993:TBG720993 TLB720993:TLC720993 TUX720993:TUY720993 UET720993:UEU720993 UOP720993:UOQ720993 UYL720993:UYM720993 VIH720993:VII720993 VSD720993:VSE720993 WBZ720993:WCA720993 WLV720993:WLW720993 WVR720993:WVS720993 J786529:K786529 JF786529:JG786529 TB786529:TC786529 ACX786529:ACY786529 AMT786529:AMU786529 AWP786529:AWQ786529 BGL786529:BGM786529 BQH786529:BQI786529 CAD786529:CAE786529 CJZ786529:CKA786529 CTV786529:CTW786529 DDR786529:DDS786529 DNN786529:DNO786529 DXJ786529:DXK786529 EHF786529:EHG786529 ERB786529:ERC786529 FAX786529:FAY786529 FKT786529:FKU786529 FUP786529:FUQ786529 GEL786529:GEM786529 GOH786529:GOI786529 GYD786529:GYE786529 HHZ786529:HIA786529 HRV786529:HRW786529 IBR786529:IBS786529 ILN786529:ILO786529 IVJ786529:IVK786529 JFF786529:JFG786529 JPB786529:JPC786529 JYX786529:JYY786529 KIT786529:KIU786529 KSP786529:KSQ786529 LCL786529:LCM786529 LMH786529:LMI786529 LWD786529:LWE786529 MFZ786529:MGA786529 MPV786529:MPW786529 MZR786529:MZS786529 NJN786529:NJO786529 NTJ786529:NTK786529 ODF786529:ODG786529 ONB786529:ONC786529 OWX786529:OWY786529 PGT786529:PGU786529 PQP786529:PQQ786529 QAL786529:QAM786529 QKH786529:QKI786529 QUD786529:QUE786529 RDZ786529:REA786529 RNV786529:RNW786529 RXR786529:RXS786529 SHN786529:SHO786529 SRJ786529:SRK786529 TBF786529:TBG786529 TLB786529:TLC786529 TUX786529:TUY786529 UET786529:UEU786529 UOP786529:UOQ786529 UYL786529:UYM786529 VIH786529:VII786529 VSD786529:VSE786529 WBZ786529:WCA786529 WLV786529:WLW786529 WVR786529:WVS786529 J852065:K852065 JF852065:JG852065 TB852065:TC852065 ACX852065:ACY852065 AMT852065:AMU852065 AWP852065:AWQ852065 BGL852065:BGM852065 BQH852065:BQI852065 CAD852065:CAE852065 CJZ852065:CKA852065 CTV852065:CTW852065 DDR852065:DDS852065 DNN852065:DNO852065 DXJ852065:DXK852065 EHF852065:EHG852065 ERB852065:ERC852065 FAX852065:FAY852065 FKT852065:FKU852065 FUP852065:FUQ852065 GEL852065:GEM852065 GOH852065:GOI852065 GYD852065:GYE852065 HHZ852065:HIA852065 HRV852065:HRW852065 IBR852065:IBS852065 ILN852065:ILO852065 IVJ852065:IVK852065 JFF852065:JFG852065 JPB852065:JPC852065 JYX852065:JYY852065 KIT852065:KIU852065 KSP852065:KSQ852065 LCL852065:LCM852065 LMH852065:LMI852065 LWD852065:LWE852065 MFZ852065:MGA852065 MPV852065:MPW852065 MZR852065:MZS852065 NJN852065:NJO852065 NTJ852065:NTK852065 ODF852065:ODG852065 ONB852065:ONC852065 OWX852065:OWY852065 PGT852065:PGU852065 PQP852065:PQQ852065 QAL852065:QAM852065 QKH852065:QKI852065 QUD852065:QUE852065 RDZ852065:REA852065 RNV852065:RNW852065 RXR852065:RXS852065 SHN852065:SHO852065 SRJ852065:SRK852065 TBF852065:TBG852065 TLB852065:TLC852065 TUX852065:TUY852065 UET852065:UEU852065 UOP852065:UOQ852065 UYL852065:UYM852065 VIH852065:VII852065 VSD852065:VSE852065 WBZ852065:WCA852065 WLV852065:WLW852065 WVR852065:WVS852065 J917601:K917601 JF917601:JG917601 TB917601:TC917601 ACX917601:ACY917601 AMT917601:AMU917601 AWP917601:AWQ917601 BGL917601:BGM917601 BQH917601:BQI917601 CAD917601:CAE917601 CJZ917601:CKA917601 CTV917601:CTW917601 DDR917601:DDS917601 DNN917601:DNO917601 DXJ917601:DXK917601 EHF917601:EHG917601 ERB917601:ERC917601 FAX917601:FAY917601 FKT917601:FKU917601 FUP917601:FUQ917601 GEL917601:GEM917601 GOH917601:GOI917601 GYD917601:GYE917601 HHZ917601:HIA917601 HRV917601:HRW917601 IBR917601:IBS917601 ILN917601:ILO917601 IVJ917601:IVK917601 JFF917601:JFG917601 JPB917601:JPC917601 JYX917601:JYY917601 KIT917601:KIU917601 KSP917601:KSQ917601 LCL917601:LCM917601 LMH917601:LMI917601 LWD917601:LWE917601 MFZ917601:MGA917601 MPV917601:MPW917601 MZR917601:MZS917601 NJN917601:NJO917601 NTJ917601:NTK917601 ODF917601:ODG917601 ONB917601:ONC917601 OWX917601:OWY917601 PGT917601:PGU917601 PQP917601:PQQ917601 QAL917601:QAM917601 QKH917601:QKI917601 QUD917601:QUE917601 RDZ917601:REA917601 RNV917601:RNW917601 RXR917601:RXS917601 SHN917601:SHO917601 SRJ917601:SRK917601 TBF917601:TBG917601 TLB917601:TLC917601 TUX917601:TUY917601 UET917601:UEU917601 UOP917601:UOQ917601 UYL917601:UYM917601 VIH917601:VII917601 VSD917601:VSE917601 WBZ917601:WCA917601 WLV917601:WLW917601 WVR917601:WVS917601 J983137:K983137 JF983137:JG983137 TB983137:TC983137 ACX983137:ACY983137 AMT983137:AMU983137 AWP983137:AWQ983137 BGL983137:BGM983137 BQH983137:BQI983137 CAD983137:CAE983137 CJZ983137:CKA983137 CTV983137:CTW983137 DDR983137:DDS983137 DNN983137:DNO983137 DXJ983137:DXK983137 EHF983137:EHG983137 ERB983137:ERC983137 FAX983137:FAY983137 FKT983137:FKU983137 FUP983137:FUQ983137 GEL983137:GEM983137 GOH983137:GOI983137 GYD983137:GYE983137 HHZ983137:HIA983137 HRV983137:HRW983137 IBR983137:IBS983137 ILN983137:ILO983137 IVJ983137:IVK983137 JFF983137:JFG983137 JPB983137:JPC983137 JYX983137:JYY983137 KIT983137:KIU983137 KSP983137:KSQ983137 LCL983137:LCM983137 LMH983137:LMI983137 LWD983137:LWE983137 MFZ983137:MGA983137 MPV983137:MPW983137 MZR983137:MZS983137 NJN983137:NJO983137 NTJ983137:NTK983137 ODF983137:ODG983137 ONB983137:ONC983137 OWX983137:OWY983137 PGT983137:PGU983137 PQP983137:PQQ983137 QAL983137:QAM983137 QKH983137:QKI983137 QUD983137:QUE983137 RDZ983137:REA983137 RNV983137:RNW983137 RXR983137:RXS983137 SHN983137:SHO983137 SRJ983137:SRK983137 TBF983137:TBG983137 TLB983137:TLC983137 TUX983137:TUY983137 UET983137:UEU983137 UOP983137:UOQ983137 UYL983137:UYM983137 VIH983137:VII983137 VSD983137:VSE983137 WBZ983137:WCA983137 WLV983137:WLW983137 WVR983137:WVS983137 G60 JC60 SY60 ACU60 AMQ60 AWM60 BGI60 BQE60 CAA60 CJW60 CTS60 DDO60 DNK60 DXG60 EHC60 EQY60 FAU60 FKQ60 FUM60 GEI60 GOE60 GYA60 HHW60 HRS60 IBO60 ILK60 IVG60 JFC60 JOY60 JYU60 KIQ60 KSM60 LCI60 LME60 LWA60 MFW60 MPS60 MZO60 NJK60 NTG60 ODC60 OMY60 OWU60 PGQ60 PQM60 QAI60 QKE60 QUA60 RDW60 RNS60 RXO60 SHK60 SRG60 TBC60 TKY60 TUU60 UEQ60 UOM60 UYI60 VIE60 VSA60 WBW60 WLS60 WVO60 G65596 JC65596 SY65596 ACU65596 AMQ65596 AWM65596 BGI65596 BQE65596 CAA65596 CJW65596 CTS65596 DDO65596 DNK65596 DXG65596 EHC65596 EQY65596 FAU65596 FKQ65596 FUM65596 GEI65596 GOE65596 GYA65596 HHW65596 HRS65596 IBO65596 ILK65596 IVG65596 JFC65596 JOY65596 JYU65596 KIQ65596 KSM65596 LCI65596 LME65596 LWA65596 MFW65596 MPS65596 MZO65596 NJK65596 NTG65596 ODC65596 OMY65596 OWU65596 PGQ65596 PQM65596 QAI65596 QKE65596 QUA65596 RDW65596 RNS65596 RXO65596 SHK65596 SRG65596 TBC65596 TKY65596 TUU65596 UEQ65596 UOM65596 UYI65596 VIE65596 VSA65596 WBW65596 WLS65596 WVO65596 G131132 JC131132 SY131132 ACU131132 AMQ131132 AWM131132 BGI131132 BQE131132 CAA131132 CJW131132 CTS131132 DDO131132 DNK131132 DXG131132 EHC131132 EQY131132 FAU131132 FKQ131132 FUM131132 GEI131132 GOE131132 GYA131132 HHW131132 HRS131132 IBO131132 ILK131132 IVG131132 JFC131132 JOY131132 JYU131132 KIQ131132 KSM131132 LCI131132 LME131132 LWA131132 MFW131132 MPS131132 MZO131132 NJK131132 NTG131132 ODC131132 OMY131132 OWU131132 PGQ131132 PQM131132 QAI131132 QKE131132 QUA131132 RDW131132 RNS131132 RXO131132 SHK131132 SRG131132 TBC131132 TKY131132 TUU131132 UEQ131132 UOM131132 UYI131132 VIE131132 VSA131132 WBW131132 WLS131132 WVO131132 G196668 JC196668 SY196668 ACU196668 AMQ196668 AWM196668 BGI196668 BQE196668 CAA196668 CJW196668 CTS196668 DDO196668 DNK196668 DXG196668 EHC196668 EQY196668 FAU196668 FKQ196668 FUM196668 GEI196668 GOE196668 GYA196668 HHW196668 HRS196668 IBO196668 ILK196668 IVG196668 JFC196668 JOY196668 JYU196668 KIQ196668 KSM196668 LCI196668 LME196668 LWA196668 MFW196668 MPS196668 MZO196668 NJK196668 NTG196668 ODC196668 OMY196668 OWU196668 PGQ196668 PQM196668 QAI196668 QKE196668 QUA196668 RDW196668 RNS196668 RXO196668 SHK196668 SRG196668 TBC196668 TKY196668 TUU196668 UEQ196668 UOM196668 UYI196668 VIE196668 VSA196668 WBW196668 WLS196668 WVO196668 G262204 JC262204 SY262204 ACU262204 AMQ262204 AWM262204 BGI262204 BQE262204 CAA262204 CJW262204 CTS262204 DDO262204 DNK262204 DXG262204 EHC262204 EQY262204 FAU262204 FKQ262204 FUM262204 GEI262204 GOE262204 GYA262204 HHW262204 HRS262204 IBO262204 ILK262204 IVG262204 JFC262204 JOY262204 JYU262204 KIQ262204 KSM262204 LCI262204 LME262204 LWA262204 MFW262204 MPS262204 MZO262204 NJK262204 NTG262204 ODC262204 OMY262204 OWU262204 PGQ262204 PQM262204 QAI262204 QKE262204 QUA262204 RDW262204 RNS262204 RXO262204 SHK262204 SRG262204 TBC262204 TKY262204 TUU262204 UEQ262204 UOM262204 UYI262204 VIE262204 VSA262204 WBW262204 WLS262204 WVO262204 G327740 JC327740 SY327740 ACU327740 AMQ327740 AWM327740 BGI327740 BQE327740 CAA327740 CJW327740 CTS327740 DDO327740 DNK327740 DXG327740 EHC327740 EQY327740 FAU327740 FKQ327740 FUM327740 GEI327740 GOE327740 GYA327740 HHW327740 HRS327740 IBO327740 ILK327740 IVG327740 JFC327740 JOY327740 JYU327740 KIQ327740 KSM327740 LCI327740 LME327740 LWA327740 MFW327740 MPS327740 MZO327740 NJK327740 NTG327740 ODC327740 OMY327740 OWU327740 PGQ327740 PQM327740 QAI327740 QKE327740 QUA327740 RDW327740 RNS327740 RXO327740 SHK327740 SRG327740 TBC327740 TKY327740 TUU327740 UEQ327740 UOM327740 UYI327740 VIE327740 VSA327740 WBW327740 WLS327740 WVO327740 G393276 JC393276 SY393276 ACU393276 AMQ393276 AWM393276 BGI393276 BQE393276 CAA393276 CJW393276 CTS393276 DDO393276 DNK393276 DXG393276 EHC393276 EQY393276 FAU393276 FKQ393276 FUM393276 GEI393276 GOE393276 GYA393276 HHW393276 HRS393276 IBO393276 ILK393276 IVG393276 JFC393276 JOY393276 JYU393276 KIQ393276 KSM393276 LCI393276 LME393276 LWA393276 MFW393276 MPS393276 MZO393276 NJK393276 NTG393276 ODC393276 OMY393276 OWU393276 PGQ393276 PQM393276 QAI393276 QKE393276 QUA393276 RDW393276 RNS393276 RXO393276 SHK393276 SRG393276 TBC393276 TKY393276 TUU393276 UEQ393276 UOM393276 UYI393276 VIE393276 VSA393276 WBW393276 WLS393276 WVO393276 G458812 JC458812 SY458812 ACU458812 AMQ458812 AWM458812 BGI458812 BQE458812 CAA458812 CJW458812 CTS458812 DDO458812 DNK458812 DXG458812 EHC458812 EQY458812 FAU458812 FKQ458812 FUM458812 GEI458812 GOE458812 GYA458812 HHW458812 HRS458812 IBO458812 ILK458812 IVG458812 JFC458812 JOY458812 JYU458812 KIQ458812 KSM458812 LCI458812 LME458812 LWA458812 MFW458812 MPS458812 MZO458812 NJK458812 NTG458812 ODC458812 OMY458812 OWU458812 PGQ458812 PQM458812 QAI458812 QKE458812 QUA458812 RDW458812 RNS458812 RXO458812 SHK458812 SRG458812 TBC458812 TKY458812 TUU458812 UEQ458812 UOM458812 UYI458812 VIE458812 VSA458812 WBW458812 WLS458812 WVO458812 G524348 JC524348 SY524348 ACU524348 AMQ524348 AWM524348 BGI524348 BQE524348 CAA524348 CJW524348 CTS524348 DDO524348 DNK524348 DXG524348 EHC524348 EQY524348 FAU524348 FKQ524348 FUM524348 GEI524348 GOE524348 GYA524348 HHW524348 HRS524348 IBO524348 ILK524348 IVG524348 JFC524348 JOY524348 JYU524348 KIQ524348 KSM524348 LCI524348 LME524348 LWA524348 MFW524348 MPS524348 MZO524348 NJK524348 NTG524348 ODC524348 OMY524348 OWU524348 PGQ524348 PQM524348 QAI524348 QKE524348 QUA524348 RDW524348 RNS524348 RXO524348 SHK524348 SRG524348 TBC524348 TKY524348 TUU524348 UEQ524348 UOM524348 UYI524348 VIE524348 VSA524348 WBW524348 WLS524348 WVO524348 G589884 JC589884 SY589884 ACU589884 AMQ589884 AWM589884 BGI589884 BQE589884 CAA589884 CJW589884 CTS589884 DDO589884 DNK589884 DXG589884 EHC589884 EQY589884 FAU589884 FKQ589884 FUM589884 GEI589884 GOE589884 GYA589884 HHW589884 HRS589884 IBO589884 ILK589884 IVG589884 JFC589884 JOY589884 JYU589884 KIQ589884 KSM589884 LCI589884 LME589884 LWA589884 MFW589884 MPS589884 MZO589884 NJK589884 NTG589884 ODC589884 OMY589884 OWU589884 PGQ589884 PQM589884 QAI589884 QKE589884 QUA589884 RDW589884 RNS589884 RXO589884 SHK589884 SRG589884 TBC589884 TKY589884 TUU589884 UEQ589884 UOM589884 UYI589884 VIE589884 VSA589884 WBW589884 WLS589884 WVO589884 G655420 JC655420 SY655420 ACU655420 AMQ655420 AWM655420 BGI655420 BQE655420 CAA655420 CJW655420 CTS655420 DDO655420 DNK655420 DXG655420 EHC655420 EQY655420 FAU655420 FKQ655420 FUM655420 GEI655420 GOE655420 GYA655420 HHW655420 HRS655420 IBO655420 ILK655420 IVG655420 JFC655420 JOY655420 JYU655420 KIQ655420 KSM655420 LCI655420 LME655420 LWA655420 MFW655420 MPS655420 MZO655420 NJK655420 NTG655420 ODC655420 OMY655420 OWU655420 PGQ655420 PQM655420 QAI655420 QKE655420 QUA655420 RDW655420 RNS655420 RXO655420 SHK655420 SRG655420 TBC655420 TKY655420 TUU655420 UEQ655420 UOM655420 UYI655420 VIE655420 VSA655420 WBW655420 WLS655420 WVO655420 G720956 JC720956 SY720956 ACU720956 AMQ720956 AWM720956 BGI720956 BQE720956 CAA720956 CJW720956 CTS720956 DDO720956 DNK720956 DXG720956 EHC720956 EQY720956 FAU720956 FKQ720956 FUM720956 GEI720956 GOE720956 GYA720956 HHW720956 HRS720956 IBO720956 ILK720956 IVG720956 JFC720956 JOY720956 JYU720956 KIQ720956 KSM720956 LCI720956 LME720956 LWA720956 MFW720956 MPS720956 MZO720956 NJK720956 NTG720956 ODC720956 OMY720956 OWU720956 PGQ720956 PQM720956 QAI720956 QKE720956 QUA720956 RDW720956 RNS720956 RXO720956 SHK720956 SRG720956 TBC720956 TKY720956 TUU720956 UEQ720956 UOM720956 UYI720956 VIE720956 VSA720956 WBW720956 WLS720956 WVO720956 G786492 JC786492 SY786492 ACU786492 AMQ786492 AWM786492 BGI786492 BQE786492 CAA786492 CJW786492 CTS786492 DDO786492 DNK786492 DXG786492 EHC786492 EQY786492 FAU786492 FKQ786492 FUM786492 GEI786492 GOE786492 GYA786492 HHW786492 HRS786492 IBO786492 ILK786492 IVG786492 JFC786492 JOY786492 JYU786492 KIQ786492 KSM786492 LCI786492 LME786492 LWA786492 MFW786492 MPS786492 MZO786492 NJK786492 NTG786492 ODC786492 OMY786492 OWU786492 PGQ786492 PQM786492 QAI786492 QKE786492 QUA786492 RDW786492 RNS786492 RXO786492 SHK786492 SRG786492 TBC786492 TKY786492 TUU786492 UEQ786492 UOM786492 UYI786492 VIE786492 VSA786492 WBW786492 WLS786492 WVO786492 G852028 JC852028 SY852028 ACU852028 AMQ852028 AWM852028 BGI852028 BQE852028 CAA852028 CJW852028 CTS852028 DDO852028 DNK852028 DXG852028 EHC852028 EQY852028 FAU852028 FKQ852028 FUM852028 GEI852028 GOE852028 GYA852028 HHW852028 HRS852028 IBO852028 ILK852028 IVG852028 JFC852028 JOY852028 JYU852028 KIQ852028 KSM852028 LCI852028 LME852028 LWA852028 MFW852028 MPS852028 MZO852028 NJK852028 NTG852028 ODC852028 OMY852028 OWU852028 PGQ852028 PQM852028 QAI852028 QKE852028 QUA852028 RDW852028 RNS852028 RXO852028 SHK852028 SRG852028 TBC852028 TKY852028 TUU852028 UEQ852028 UOM852028 UYI852028 VIE852028 VSA852028 WBW852028 WLS852028 WVO852028 G917564 JC917564 SY917564 ACU917564 AMQ917564 AWM917564 BGI917564 BQE917564 CAA917564 CJW917564 CTS917564 DDO917564 DNK917564 DXG917564 EHC917564 EQY917564 FAU917564 FKQ917564 FUM917564 GEI917564 GOE917564 GYA917564 HHW917564 HRS917564 IBO917564 ILK917564 IVG917564 JFC917564 JOY917564 JYU917564 KIQ917564 KSM917564 LCI917564 LME917564 LWA917564 MFW917564 MPS917564 MZO917564 NJK917564 NTG917564 ODC917564 OMY917564 OWU917564 PGQ917564 PQM917564 QAI917564 QKE917564 QUA917564 RDW917564 RNS917564 RXO917564 SHK917564 SRG917564 TBC917564 TKY917564 TUU917564 UEQ917564 UOM917564 UYI917564 VIE917564 VSA917564 WBW917564 WLS917564 WVO917564 G983100 JC983100 SY983100 ACU983100 AMQ983100 AWM983100 BGI983100 BQE983100 CAA983100 CJW983100 CTS983100 DDO983100 DNK983100 DXG983100 EHC983100 EQY983100 FAU983100 FKQ983100 FUM983100 GEI983100 GOE983100 GYA983100 HHW983100 HRS983100 IBO983100 ILK983100 IVG983100 JFC983100 JOY983100 JYU983100 KIQ983100 KSM983100 LCI983100 LME983100 LWA983100 MFW983100 MPS983100 MZO983100 NJK983100 NTG983100 ODC983100 OMY983100 OWU983100 PGQ983100 PQM983100 QAI983100 QKE983100 QUA983100 RDW983100 RNS983100 RXO983100 SHK983100 SRG983100 TBC983100 TKY983100 TUU983100 UEQ983100 UOM983100 UYI983100 VIE983100 VSA983100 WBW983100 WLS983100 WVO983100 I34 JE34 TA34 ACW34 AMS34 AWO34 BGK34 BQG34 CAC34 CJY34 CTU34 DDQ34 DNM34 DXI34 EHE34 ERA34 FAW34 FKS34 FUO34 GEK34 GOG34 GYC34 HHY34 HRU34 IBQ34 ILM34 IVI34 JFE34 JPA34 JYW34 KIS34 KSO34 LCK34 LMG34 LWC34 MFY34 MPU34 MZQ34 NJM34 NTI34 ODE34 ONA34 OWW34 PGS34 PQO34 QAK34 QKG34 QUC34 RDY34 RNU34 RXQ34 SHM34 SRI34 TBE34 TLA34 TUW34 UES34 UOO34 UYK34 VIG34 VSC34 WBY34 WLU34 WVQ34 I65570 JE65570 TA65570 ACW65570 AMS65570 AWO65570 BGK65570 BQG65570 CAC65570 CJY65570 CTU65570 DDQ65570 DNM65570 DXI65570 EHE65570 ERA65570 FAW65570 FKS65570 FUO65570 GEK65570 GOG65570 GYC65570 HHY65570 HRU65570 IBQ65570 ILM65570 IVI65570 JFE65570 JPA65570 JYW65570 KIS65570 KSO65570 LCK65570 LMG65570 LWC65570 MFY65570 MPU65570 MZQ65570 NJM65570 NTI65570 ODE65570 ONA65570 OWW65570 PGS65570 PQO65570 QAK65570 QKG65570 QUC65570 RDY65570 RNU65570 RXQ65570 SHM65570 SRI65570 TBE65570 TLA65570 TUW65570 UES65570 UOO65570 UYK65570 VIG65570 VSC65570 WBY65570 WLU65570 WVQ65570 I131106 JE131106 TA131106 ACW131106 AMS131106 AWO131106 BGK131106 BQG131106 CAC131106 CJY131106 CTU131106 DDQ131106 DNM131106 DXI131106 EHE131106 ERA131106 FAW131106 FKS131106 FUO131106 GEK131106 GOG131106 GYC131106 HHY131106 HRU131106 IBQ131106 ILM131106 IVI131106 JFE131106 JPA131106 JYW131106 KIS131106 KSO131106 LCK131106 LMG131106 LWC131106 MFY131106 MPU131106 MZQ131106 NJM131106 NTI131106 ODE131106 ONA131106 OWW131106 PGS131106 PQO131106 QAK131106 QKG131106 QUC131106 RDY131106 RNU131106 RXQ131106 SHM131106 SRI131106 TBE131106 TLA131106 TUW131106 UES131106 UOO131106 UYK131106 VIG131106 VSC131106 WBY131106 WLU131106 WVQ131106 I196642 JE196642 TA196642 ACW196642 AMS196642 AWO196642 BGK196642 BQG196642 CAC196642 CJY196642 CTU196642 DDQ196642 DNM196642 DXI196642 EHE196642 ERA196642 FAW196642 FKS196642 FUO196642 GEK196642 GOG196642 GYC196642 HHY196642 HRU196642 IBQ196642 ILM196642 IVI196642 JFE196642 JPA196642 JYW196642 KIS196642 KSO196642 LCK196642 LMG196642 LWC196642 MFY196642 MPU196642 MZQ196642 NJM196642 NTI196642 ODE196642 ONA196642 OWW196642 PGS196642 PQO196642 QAK196642 QKG196642 QUC196642 RDY196642 RNU196642 RXQ196642 SHM196642 SRI196642 TBE196642 TLA196642 TUW196642 UES196642 UOO196642 UYK196642 VIG196642 VSC196642 WBY196642 WLU196642 WVQ196642 I262178 JE262178 TA262178 ACW262178 AMS262178 AWO262178 BGK262178 BQG262178 CAC262178 CJY262178 CTU262178 DDQ262178 DNM262178 DXI262178 EHE262178 ERA262178 FAW262178 FKS262178 FUO262178 GEK262178 GOG262178 GYC262178 HHY262178 HRU262178 IBQ262178 ILM262178 IVI262178 JFE262178 JPA262178 JYW262178 KIS262178 KSO262178 LCK262178 LMG262178 LWC262178 MFY262178 MPU262178 MZQ262178 NJM262178 NTI262178 ODE262178 ONA262178 OWW262178 PGS262178 PQO262178 QAK262178 QKG262178 QUC262178 RDY262178 RNU262178 RXQ262178 SHM262178 SRI262178 TBE262178 TLA262178 TUW262178 UES262178 UOO262178 UYK262178 VIG262178 VSC262178 WBY262178 WLU262178 WVQ262178 I327714 JE327714 TA327714 ACW327714 AMS327714 AWO327714 BGK327714 BQG327714 CAC327714 CJY327714 CTU327714 DDQ327714 DNM327714 DXI327714 EHE327714 ERA327714 FAW327714 FKS327714 FUO327714 GEK327714 GOG327714 GYC327714 HHY327714 HRU327714 IBQ327714 ILM327714 IVI327714 JFE327714 JPA327714 JYW327714 KIS327714 KSO327714 LCK327714 LMG327714 LWC327714 MFY327714 MPU327714 MZQ327714 NJM327714 NTI327714 ODE327714 ONA327714 OWW327714 PGS327714 PQO327714 QAK327714 QKG327714 QUC327714 RDY327714 RNU327714 RXQ327714 SHM327714 SRI327714 TBE327714 TLA327714 TUW327714 UES327714 UOO327714 UYK327714 VIG327714 VSC327714 WBY327714 WLU327714 WVQ327714 I393250 JE393250 TA393250 ACW393250 AMS393250 AWO393250 BGK393250 BQG393250 CAC393250 CJY393250 CTU393250 DDQ393250 DNM393250 DXI393250 EHE393250 ERA393250 FAW393250 FKS393250 FUO393250 GEK393250 GOG393250 GYC393250 HHY393250 HRU393250 IBQ393250 ILM393250 IVI393250 JFE393250 JPA393250 JYW393250 KIS393250 KSO393250 LCK393250 LMG393250 LWC393250 MFY393250 MPU393250 MZQ393250 NJM393250 NTI393250 ODE393250 ONA393250 OWW393250 PGS393250 PQO393250 QAK393250 QKG393250 QUC393250 RDY393250 RNU393250 RXQ393250 SHM393250 SRI393250 TBE393250 TLA393250 TUW393250 UES393250 UOO393250 UYK393250 VIG393250 VSC393250 WBY393250 WLU393250 WVQ393250 I458786 JE458786 TA458786 ACW458786 AMS458786 AWO458786 BGK458786 BQG458786 CAC458786 CJY458786 CTU458786 DDQ458786 DNM458786 DXI458786 EHE458786 ERA458786 FAW458786 FKS458786 FUO458786 GEK458786 GOG458786 GYC458786 HHY458786 HRU458786 IBQ458786 ILM458786 IVI458786 JFE458786 JPA458786 JYW458786 KIS458786 KSO458786 LCK458786 LMG458786 LWC458786 MFY458786 MPU458786 MZQ458786 NJM458786 NTI458786 ODE458786 ONA458786 OWW458786 PGS458786 PQO458786 QAK458786 QKG458786 QUC458786 RDY458786 RNU458786 RXQ458786 SHM458786 SRI458786 TBE458786 TLA458786 TUW458786 UES458786 UOO458786 UYK458786 VIG458786 VSC458786 WBY458786 WLU458786 WVQ458786 I524322 JE524322 TA524322 ACW524322 AMS524322 AWO524322 BGK524322 BQG524322 CAC524322 CJY524322 CTU524322 DDQ524322 DNM524322 DXI524322 EHE524322 ERA524322 FAW524322 FKS524322 FUO524322 GEK524322 GOG524322 GYC524322 HHY524322 HRU524322 IBQ524322 ILM524322 IVI524322 JFE524322 JPA524322 JYW524322 KIS524322 KSO524322 LCK524322 LMG524322 LWC524322 MFY524322 MPU524322 MZQ524322 NJM524322 NTI524322 ODE524322 ONA524322 OWW524322 PGS524322 PQO524322 QAK524322 QKG524322 QUC524322 RDY524322 RNU524322 RXQ524322 SHM524322 SRI524322 TBE524322 TLA524322 TUW524322 UES524322 UOO524322 UYK524322 VIG524322 VSC524322 WBY524322 WLU524322 WVQ524322 I589858 JE589858 TA589858 ACW589858 AMS589858 AWO589858 BGK589858 BQG589858 CAC589858 CJY589858 CTU589858 DDQ589858 DNM589858 DXI589858 EHE589858 ERA589858 FAW589858 FKS589858 FUO589858 GEK589858 GOG589858 GYC589858 HHY589858 HRU589858 IBQ589858 ILM589858 IVI589858 JFE589858 JPA589858 JYW589858 KIS589858 KSO589858 LCK589858 LMG589858 LWC589858 MFY589858 MPU589858 MZQ589858 NJM589858 NTI589858 ODE589858 ONA589858 OWW589858 PGS589858 PQO589858 QAK589858 QKG589858 QUC589858 RDY589858 RNU589858 RXQ589858 SHM589858 SRI589858 TBE589858 TLA589858 TUW589858 UES589858 UOO589858 UYK589858 VIG589858 VSC589858 WBY589858 WLU589858 WVQ589858 I655394 JE655394 TA655394 ACW655394 AMS655394 AWO655394 BGK655394 BQG655394 CAC655394 CJY655394 CTU655394 DDQ655394 DNM655394 DXI655394 EHE655394 ERA655394 FAW655394 FKS655394 FUO655394 GEK655394 GOG655394 GYC655394 HHY655394 HRU655394 IBQ655394 ILM655394 IVI655394 JFE655394 JPA655394 JYW655394 KIS655394 KSO655394 LCK655394 LMG655394 LWC655394 MFY655394 MPU655394 MZQ655394 NJM655394 NTI655394 ODE655394 ONA655394 OWW655394 PGS655394 PQO655394 QAK655394 QKG655394 QUC655394 RDY655394 RNU655394 RXQ655394 SHM655394 SRI655394 TBE655394 TLA655394 TUW655394 UES655394 UOO655394 UYK655394 VIG655394 VSC655394 WBY655394 WLU655394 WVQ655394 I720930 JE720930 TA720930 ACW720930 AMS720930 AWO720930 BGK720930 BQG720930 CAC720930 CJY720930 CTU720930 DDQ720930 DNM720930 DXI720930 EHE720930 ERA720930 FAW720930 FKS720930 FUO720930 GEK720930 GOG720930 GYC720930 HHY720930 HRU720930 IBQ720930 ILM720930 IVI720930 JFE720930 JPA720930 JYW720930 KIS720930 KSO720930 LCK720930 LMG720930 LWC720930 MFY720930 MPU720930 MZQ720930 NJM720930 NTI720930 ODE720930 ONA720930 OWW720930 PGS720930 PQO720930 QAK720930 QKG720930 QUC720930 RDY720930 RNU720930 RXQ720930 SHM720930 SRI720930 TBE720930 TLA720930 TUW720930 UES720930 UOO720930 UYK720930 VIG720930 VSC720930 WBY720930 WLU720930 WVQ720930 I786466 JE786466 TA786466 ACW786466 AMS786466 AWO786466 BGK786466 BQG786466 CAC786466 CJY786466 CTU786466 DDQ786466 DNM786466 DXI786466 EHE786466 ERA786466 FAW786466 FKS786466 FUO786466 GEK786466 GOG786466 GYC786466 HHY786466 HRU786466 IBQ786466 ILM786466 IVI786466 JFE786466 JPA786466 JYW786466 KIS786466 KSO786466 LCK786466 LMG786466 LWC786466 MFY786466 MPU786466 MZQ786466 NJM786466 NTI786466 ODE786466 ONA786466 OWW786466 PGS786466 PQO786466 QAK786466 QKG786466 QUC786466 RDY786466 RNU786466 RXQ786466 SHM786466 SRI786466 TBE786466 TLA786466 TUW786466 UES786466 UOO786466 UYK786466 VIG786466 VSC786466 WBY786466 WLU786466 WVQ786466 I852002 JE852002 TA852002 ACW852002 AMS852002 AWO852002 BGK852002 BQG852002 CAC852002 CJY852002 CTU852002 DDQ852002 DNM852002 DXI852002 EHE852002 ERA852002 FAW852002 FKS852002 FUO852002 GEK852002 GOG852002 GYC852002 HHY852002 HRU852002 IBQ852002 ILM852002 IVI852002 JFE852002 JPA852002 JYW852002 KIS852002 KSO852002 LCK852002 LMG852002 LWC852002 MFY852002 MPU852002 MZQ852002 NJM852002 NTI852002 ODE852002 ONA852002 OWW852002 PGS852002 PQO852002 QAK852002 QKG852002 QUC852002 RDY852002 RNU852002 RXQ852002 SHM852002 SRI852002 TBE852002 TLA852002 TUW852002 UES852002 UOO852002 UYK852002 VIG852002 VSC852002 WBY852002 WLU852002 WVQ852002 I917538 JE917538 TA917538 ACW917538 AMS917538 AWO917538 BGK917538 BQG917538 CAC917538 CJY917538 CTU917538 DDQ917538 DNM917538 DXI917538 EHE917538 ERA917538 FAW917538 FKS917538 FUO917538 GEK917538 GOG917538 GYC917538 HHY917538 HRU917538 IBQ917538 ILM917538 IVI917538 JFE917538 JPA917538 JYW917538 KIS917538 KSO917538 LCK917538 LMG917538 LWC917538 MFY917538 MPU917538 MZQ917538 NJM917538 NTI917538 ODE917538 ONA917538 OWW917538 PGS917538 PQO917538 QAK917538 QKG917538 QUC917538 RDY917538 RNU917538 RXQ917538 SHM917538 SRI917538 TBE917538 TLA917538 TUW917538 UES917538 UOO917538 UYK917538 VIG917538 VSC917538 WBY917538 WLU917538 WVQ917538 I983074 JE983074 TA983074 ACW983074 AMS983074 AWO983074 BGK983074 BQG983074 CAC983074 CJY983074 CTU983074 DDQ983074 DNM983074 DXI983074 EHE983074 ERA983074 FAW983074 FKS983074 FUO983074 GEK983074 GOG983074 GYC983074 HHY983074 HRU983074 IBQ983074 ILM983074 IVI983074 JFE983074 JPA983074 JYW983074 KIS983074 KSO983074 LCK983074 LMG983074 LWC983074 MFY983074 MPU983074 MZQ983074 NJM983074 NTI983074 ODE983074 ONA983074 OWW983074 PGS983074 PQO983074 QAK983074 QKG983074 QUC983074 RDY983074 RNU983074 RXQ983074 SHM983074 SRI983074 TBE983074 TLA983074 TUW983074 UES983074 UOO983074 UYK983074 VIG983074 VSC983074 WBY983074 WLU983074 WVQ983074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E46 JA46 SW46 ACS46 AMO46 AWK46 BGG46 BQC46 BZY46 CJU46 CTQ46 DDM46 DNI46 DXE46 EHA46 EQW46 FAS46 FKO46 FUK46 GEG46 GOC46 GXY46 HHU46 HRQ46 IBM46 ILI46 IVE46 JFA46 JOW46 JYS46 KIO46 KSK46 LCG46 LMC46 LVY46 MFU46 MPQ46 MZM46 NJI46 NTE46 ODA46 OMW46 OWS46 PGO46 PQK46 QAG46 QKC46 QTY46 RDU46 RNQ46 RXM46 SHI46 SRE46 TBA46 TKW46 TUS46 UEO46 UOK46 UYG46 VIC46 VRY46 WBU46 WLQ46 WVM46 E65582 JA65582 SW65582 ACS65582 AMO65582 AWK65582 BGG65582 BQC65582 BZY65582 CJU65582 CTQ65582 DDM65582 DNI65582 DXE65582 EHA65582 EQW65582 FAS65582 FKO65582 FUK65582 GEG65582 GOC65582 GXY65582 HHU65582 HRQ65582 IBM65582 ILI65582 IVE65582 JFA65582 JOW65582 JYS65582 KIO65582 KSK65582 LCG65582 LMC65582 LVY65582 MFU65582 MPQ65582 MZM65582 NJI65582 NTE65582 ODA65582 OMW65582 OWS65582 PGO65582 PQK65582 QAG65582 QKC65582 QTY65582 RDU65582 RNQ65582 RXM65582 SHI65582 SRE65582 TBA65582 TKW65582 TUS65582 UEO65582 UOK65582 UYG65582 VIC65582 VRY65582 WBU65582 WLQ65582 WVM65582 E131118 JA131118 SW131118 ACS131118 AMO131118 AWK131118 BGG131118 BQC131118 BZY131118 CJU131118 CTQ131118 DDM131118 DNI131118 DXE131118 EHA131118 EQW131118 FAS131118 FKO131118 FUK131118 GEG131118 GOC131118 GXY131118 HHU131118 HRQ131118 IBM131118 ILI131118 IVE131118 JFA131118 JOW131118 JYS131118 KIO131118 KSK131118 LCG131118 LMC131118 LVY131118 MFU131118 MPQ131118 MZM131118 NJI131118 NTE131118 ODA131118 OMW131118 OWS131118 PGO131118 PQK131118 QAG131118 QKC131118 QTY131118 RDU131118 RNQ131118 RXM131118 SHI131118 SRE131118 TBA131118 TKW131118 TUS131118 UEO131118 UOK131118 UYG131118 VIC131118 VRY131118 WBU131118 WLQ131118 WVM131118 E196654 JA196654 SW196654 ACS196654 AMO196654 AWK196654 BGG196654 BQC196654 BZY196654 CJU196654 CTQ196654 DDM196654 DNI196654 DXE196654 EHA196654 EQW196654 FAS196654 FKO196654 FUK196654 GEG196654 GOC196654 GXY196654 HHU196654 HRQ196654 IBM196654 ILI196654 IVE196654 JFA196654 JOW196654 JYS196654 KIO196654 KSK196654 LCG196654 LMC196654 LVY196654 MFU196654 MPQ196654 MZM196654 NJI196654 NTE196654 ODA196654 OMW196654 OWS196654 PGO196654 PQK196654 QAG196654 QKC196654 QTY196654 RDU196654 RNQ196654 RXM196654 SHI196654 SRE196654 TBA196654 TKW196654 TUS196654 UEO196654 UOK196654 UYG196654 VIC196654 VRY196654 WBU196654 WLQ196654 WVM196654 E262190 JA262190 SW262190 ACS262190 AMO262190 AWK262190 BGG262190 BQC262190 BZY262190 CJU262190 CTQ262190 DDM262190 DNI262190 DXE262190 EHA262190 EQW262190 FAS262190 FKO262190 FUK262190 GEG262190 GOC262190 GXY262190 HHU262190 HRQ262190 IBM262190 ILI262190 IVE262190 JFA262190 JOW262190 JYS262190 KIO262190 KSK262190 LCG262190 LMC262190 LVY262190 MFU262190 MPQ262190 MZM262190 NJI262190 NTE262190 ODA262190 OMW262190 OWS262190 PGO262190 PQK262190 QAG262190 QKC262190 QTY262190 RDU262190 RNQ262190 RXM262190 SHI262190 SRE262190 TBA262190 TKW262190 TUS262190 UEO262190 UOK262190 UYG262190 VIC262190 VRY262190 WBU262190 WLQ262190 WVM262190 E327726 JA327726 SW327726 ACS327726 AMO327726 AWK327726 BGG327726 BQC327726 BZY327726 CJU327726 CTQ327726 DDM327726 DNI327726 DXE327726 EHA327726 EQW327726 FAS327726 FKO327726 FUK327726 GEG327726 GOC327726 GXY327726 HHU327726 HRQ327726 IBM327726 ILI327726 IVE327726 JFA327726 JOW327726 JYS327726 KIO327726 KSK327726 LCG327726 LMC327726 LVY327726 MFU327726 MPQ327726 MZM327726 NJI327726 NTE327726 ODA327726 OMW327726 OWS327726 PGO327726 PQK327726 QAG327726 QKC327726 QTY327726 RDU327726 RNQ327726 RXM327726 SHI327726 SRE327726 TBA327726 TKW327726 TUS327726 UEO327726 UOK327726 UYG327726 VIC327726 VRY327726 WBU327726 WLQ327726 WVM327726 E393262 JA393262 SW393262 ACS393262 AMO393262 AWK393262 BGG393262 BQC393262 BZY393262 CJU393262 CTQ393262 DDM393262 DNI393262 DXE393262 EHA393262 EQW393262 FAS393262 FKO393262 FUK393262 GEG393262 GOC393262 GXY393262 HHU393262 HRQ393262 IBM393262 ILI393262 IVE393262 JFA393262 JOW393262 JYS393262 KIO393262 KSK393262 LCG393262 LMC393262 LVY393262 MFU393262 MPQ393262 MZM393262 NJI393262 NTE393262 ODA393262 OMW393262 OWS393262 PGO393262 PQK393262 QAG393262 QKC393262 QTY393262 RDU393262 RNQ393262 RXM393262 SHI393262 SRE393262 TBA393262 TKW393262 TUS393262 UEO393262 UOK393262 UYG393262 VIC393262 VRY393262 WBU393262 WLQ393262 WVM393262 E458798 JA458798 SW458798 ACS458798 AMO458798 AWK458798 BGG458798 BQC458798 BZY458798 CJU458798 CTQ458798 DDM458798 DNI458798 DXE458798 EHA458798 EQW458798 FAS458798 FKO458798 FUK458798 GEG458798 GOC458798 GXY458798 HHU458798 HRQ458798 IBM458798 ILI458798 IVE458798 JFA458798 JOW458798 JYS458798 KIO458798 KSK458798 LCG458798 LMC458798 LVY458798 MFU458798 MPQ458798 MZM458798 NJI458798 NTE458798 ODA458798 OMW458798 OWS458798 PGO458798 PQK458798 QAG458798 QKC458798 QTY458798 RDU458798 RNQ458798 RXM458798 SHI458798 SRE458798 TBA458798 TKW458798 TUS458798 UEO458798 UOK458798 UYG458798 VIC458798 VRY458798 WBU458798 WLQ458798 WVM458798 E524334 JA524334 SW524334 ACS524334 AMO524334 AWK524334 BGG524334 BQC524334 BZY524334 CJU524334 CTQ524334 DDM524334 DNI524334 DXE524334 EHA524334 EQW524334 FAS524334 FKO524334 FUK524334 GEG524334 GOC524334 GXY524334 HHU524334 HRQ524334 IBM524334 ILI524334 IVE524334 JFA524334 JOW524334 JYS524334 KIO524334 KSK524334 LCG524334 LMC524334 LVY524334 MFU524334 MPQ524334 MZM524334 NJI524334 NTE524334 ODA524334 OMW524334 OWS524334 PGO524334 PQK524334 QAG524334 QKC524334 QTY524334 RDU524334 RNQ524334 RXM524334 SHI524334 SRE524334 TBA524334 TKW524334 TUS524334 UEO524334 UOK524334 UYG524334 VIC524334 VRY524334 WBU524334 WLQ524334 WVM524334 E589870 JA589870 SW589870 ACS589870 AMO589870 AWK589870 BGG589870 BQC589870 BZY589870 CJU589870 CTQ589870 DDM589870 DNI589870 DXE589870 EHA589870 EQW589870 FAS589870 FKO589870 FUK589870 GEG589870 GOC589870 GXY589870 HHU589870 HRQ589870 IBM589870 ILI589870 IVE589870 JFA589870 JOW589870 JYS589870 KIO589870 KSK589870 LCG589870 LMC589870 LVY589870 MFU589870 MPQ589870 MZM589870 NJI589870 NTE589870 ODA589870 OMW589870 OWS589870 PGO589870 PQK589870 QAG589870 QKC589870 QTY589870 RDU589870 RNQ589870 RXM589870 SHI589870 SRE589870 TBA589870 TKW589870 TUS589870 UEO589870 UOK589870 UYG589870 VIC589870 VRY589870 WBU589870 WLQ589870 WVM589870 E655406 JA655406 SW655406 ACS655406 AMO655406 AWK655406 BGG655406 BQC655406 BZY655406 CJU655406 CTQ655406 DDM655406 DNI655406 DXE655406 EHA655406 EQW655406 FAS655406 FKO655406 FUK655406 GEG655406 GOC655406 GXY655406 HHU655406 HRQ655406 IBM655406 ILI655406 IVE655406 JFA655406 JOW655406 JYS655406 KIO655406 KSK655406 LCG655406 LMC655406 LVY655406 MFU655406 MPQ655406 MZM655406 NJI655406 NTE655406 ODA655406 OMW655406 OWS655406 PGO655406 PQK655406 QAG655406 QKC655406 QTY655406 RDU655406 RNQ655406 RXM655406 SHI655406 SRE655406 TBA655406 TKW655406 TUS655406 UEO655406 UOK655406 UYG655406 VIC655406 VRY655406 WBU655406 WLQ655406 WVM655406 E720942 JA720942 SW720942 ACS720942 AMO720942 AWK720942 BGG720942 BQC720942 BZY720942 CJU720942 CTQ720942 DDM720942 DNI720942 DXE720942 EHA720942 EQW720942 FAS720942 FKO720942 FUK720942 GEG720942 GOC720942 GXY720942 HHU720942 HRQ720942 IBM720942 ILI720942 IVE720942 JFA720942 JOW720942 JYS720942 KIO720942 KSK720942 LCG720942 LMC720942 LVY720942 MFU720942 MPQ720942 MZM720942 NJI720942 NTE720942 ODA720942 OMW720942 OWS720942 PGO720942 PQK720942 QAG720942 QKC720942 QTY720942 RDU720942 RNQ720942 RXM720942 SHI720942 SRE720942 TBA720942 TKW720942 TUS720942 UEO720942 UOK720942 UYG720942 VIC720942 VRY720942 WBU720942 WLQ720942 WVM720942 E786478 JA786478 SW786478 ACS786478 AMO786478 AWK786478 BGG786478 BQC786478 BZY786478 CJU786478 CTQ786478 DDM786478 DNI786478 DXE786478 EHA786478 EQW786478 FAS786478 FKO786478 FUK786478 GEG786478 GOC786478 GXY786478 HHU786478 HRQ786478 IBM786478 ILI786478 IVE786478 JFA786478 JOW786478 JYS786478 KIO786478 KSK786478 LCG786478 LMC786478 LVY786478 MFU786478 MPQ786478 MZM786478 NJI786478 NTE786478 ODA786478 OMW786478 OWS786478 PGO786478 PQK786478 QAG786478 QKC786478 QTY786478 RDU786478 RNQ786478 RXM786478 SHI786478 SRE786478 TBA786478 TKW786478 TUS786478 UEO786478 UOK786478 UYG786478 VIC786478 VRY786478 WBU786478 WLQ786478 WVM786478 E852014 JA852014 SW852014 ACS852014 AMO852014 AWK852014 BGG852014 BQC852014 BZY852014 CJU852014 CTQ852014 DDM852014 DNI852014 DXE852014 EHA852014 EQW852014 FAS852014 FKO852014 FUK852014 GEG852014 GOC852014 GXY852014 HHU852014 HRQ852014 IBM852014 ILI852014 IVE852014 JFA852014 JOW852014 JYS852014 KIO852014 KSK852014 LCG852014 LMC852014 LVY852014 MFU852014 MPQ852014 MZM852014 NJI852014 NTE852014 ODA852014 OMW852014 OWS852014 PGO852014 PQK852014 QAG852014 QKC852014 QTY852014 RDU852014 RNQ852014 RXM852014 SHI852014 SRE852014 TBA852014 TKW852014 TUS852014 UEO852014 UOK852014 UYG852014 VIC852014 VRY852014 WBU852014 WLQ852014 WVM852014 E917550 JA917550 SW917550 ACS917550 AMO917550 AWK917550 BGG917550 BQC917550 BZY917550 CJU917550 CTQ917550 DDM917550 DNI917550 DXE917550 EHA917550 EQW917550 FAS917550 FKO917550 FUK917550 GEG917550 GOC917550 GXY917550 HHU917550 HRQ917550 IBM917550 ILI917550 IVE917550 JFA917550 JOW917550 JYS917550 KIO917550 KSK917550 LCG917550 LMC917550 LVY917550 MFU917550 MPQ917550 MZM917550 NJI917550 NTE917550 ODA917550 OMW917550 OWS917550 PGO917550 PQK917550 QAG917550 QKC917550 QTY917550 RDU917550 RNQ917550 RXM917550 SHI917550 SRE917550 TBA917550 TKW917550 TUS917550 UEO917550 UOK917550 UYG917550 VIC917550 VRY917550 WBU917550 WLQ917550 WVM917550 E983086 JA983086 SW983086 ACS983086 AMO983086 AWK983086 BGG983086 BQC983086 BZY983086 CJU983086 CTQ983086 DDM983086 DNI983086 DXE983086 EHA983086 EQW983086 FAS983086 FKO983086 FUK983086 GEG983086 GOC983086 GXY983086 HHU983086 HRQ983086 IBM983086 ILI983086 IVE983086 JFA983086 JOW983086 JYS983086 KIO983086 KSK983086 LCG983086 LMC983086 LVY983086 MFU983086 MPQ983086 MZM983086 NJI983086 NTE983086 ODA983086 OMW983086 OWS983086 PGO983086 PQK983086 QAG983086 QKC983086 QTY983086 RDU983086 RNQ983086 RXM983086 SHI983086 SRE983086 TBA983086 TKW983086 TUS983086 UEO983086 UOK983086 UYG983086 VIC983086 VRY983086 WBU983086 WLQ983086 WVM983086 E51 JA51 SW51 ACS51 AMO51 AWK51 BGG51 BQC51 BZY51 CJU51 CTQ51 DDM51 DNI51 DXE51 EHA51 EQW51 FAS51 FKO51 FUK51 GEG51 GOC51 GXY51 HHU51 HRQ51 IBM51 ILI51 IVE51 JFA51 JOW51 JYS51 KIO51 KSK51 LCG51 LMC51 LVY51 MFU51 MPQ51 MZM51 NJI51 NTE51 ODA51 OMW51 OWS51 PGO51 PQK51 QAG51 QKC51 QTY51 RDU51 RNQ51 RXM51 SHI51 SRE51 TBA51 TKW51 TUS51 UEO51 UOK51 UYG51 VIC51 VRY51 WBU51 WLQ51 WVM51 E65587 JA65587 SW65587 ACS65587 AMO65587 AWK65587 BGG65587 BQC65587 BZY65587 CJU65587 CTQ65587 DDM65587 DNI65587 DXE65587 EHA65587 EQW65587 FAS65587 FKO65587 FUK65587 GEG65587 GOC65587 GXY65587 HHU65587 HRQ65587 IBM65587 ILI65587 IVE65587 JFA65587 JOW65587 JYS65587 KIO65587 KSK65587 LCG65587 LMC65587 LVY65587 MFU65587 MPQ65587 MZM65587 NJI65587 NTE65587 ODA65587 OMW65587 OWS65587 PGO65587 PQK65587 QAG65587 QKC65587 QTY65587 RDU65587 RNQ65587 RXM65587 SHI65587 SRE65587 TBA65587 TKW65587 TUS65587 UEO65587 UOK65587 UYG65587 VIC65587 VRY65587 WBU65587 WLQ65587 WVM65587 E131123 JA131123 SW131123 ACS131123 AMO131123 AWK131123 BGG131123 BQC131123 BZY131123 CJU131123 CTQ131123 DDM131123 DNI131123 DXE131123 EHA131123 EQW131123 FAS131123 FKO131123 FUK131123 GEG131123 GOC131123 GXY131123 HHU131123 HRQ131123 IBM131123 ILI131123 IVE131123 JFA131123 JOW131123 JYS131123 KIO131123 KSK131123 LCG131123 LMC131123 LVY131123 MFU131123 MPQ131123 MZM131123 NJI131123 NTE131123 ODA131123 OMW131123 OWS131123 PGO131123 PQK131123 QAG131123 QKC131123 QTY131123 RDU131123 RNQ131123 RXM131123 SHI131123 SRE131123 TBA131123 TKW131123 TUS131123 UEO131123 UOK131123 UYG131123 VIC131123 VRY131123 WBU131123 WLQ131123 WVM131123 E196659 JA196659 SW196659 ACS196659 AMO196659 AWK196659 BGG196659 BQC196659 BZY196659 CJU196659 CTQ196659 DDM196659 DNI196659 DXE196659 EHA196659 EQW196659 FAS196659 FKO196659 FUK196659 GEG196659 GOC196659 GXY196659 HHU196659 HRQ196659 IBM196659 ILI196659 IVE196659 JFA196659 JOW196659 JYS196659 KIO196659 KSK196659 LCG196659 LMC196659 LVY196659 MFU196659 MPQ196659 MZM196659 NJI196659 NTE196659 ODA196659 OMW196659 OWS196659 PGO196659 PQK196659 QAG196659 QKC196659 QTY196659 RDU196659 RNQ196659 RXM196659 SHI196659 SRE196659 TBA196659 TKW196659 TUS196659 UEO196659 UOK196659 UYG196659 VIC196659 VRY196659 WBU196659 WLQ196659 WVM196659 E262195 JA262195 SW262195 ACS262195 AMO262195 AWK262195 BGG262195 BQC262195 BZY262195 CJU262195 CTQ262195 DDM262195 DNI262195 DXE262195 EHA262195 EQW262195 FAS262195 FKO262195 FUK262195 GEG262195 GOC262195 GXY262195 HHU262195 HRQ262195 IBM262195 ILI262195 IVE262195 JFA262195 JOW262195 JYS262195 KIO262195 KSK262195 LCG262195 LMC262195 LVY262195 MFU262195 MPQ262195 MZM262195 NJI262195 NTE262195 ODA262195 OMW262195 OWS262195 PGO262195 PQK262195 QAG262195 QKC262195 QTY262195 RDU262195 RNQ262195 RXM262195 SHI262195 SRE262195 TBA262195 TKW262195 TUS262195 UEO262195 UOK262195 UYG262195 VIC262195 VRY262195 WBU262195 WLQ262195 WVM262195 E327731 JA327731 SW327731 ACS327731 AMO327731 AWK327731 BGG327731 BQC327731 BZY327731 CJU327731 CTQ327731 DDM327731 DNI327731 DXE327731 EHA327731 EQW327731 FAS327731 FKO327731 FUK327731 GEG327731 GOC327731 GXY327731 HHU327731 HRQ327731 IBM327731 ILI327731 IVE327731 JFA327731 JOW327731 JYS327731 KIO327731 KSK327731 LCG327731 LMC327731 LVY327731 MFU327731 MPQ327731 MZM327731 NJI327731 NTE327731 ODA327731 OMW327731 OWS327731 PGO327731 PQK327731 QAG327731 QKC327731 QTY327731 RDU327731 RNQ327731 RXM327731 SHI327731 SRE327731 TBA327731 TKW327731 TUS327731 UEO327731 UOK327731 UYG327731 VIC327731 VRY327731 WBU327731 WLQ327731 WVM327731 E393267 JA393267 SW393267 ACS393267 AMO393267 AWK393267 BGG393267 BQC393267 BZY393267 CJU393267 CTQ393267 DDM393267 DNI393267 DXE393267 EHA393267 EQW393267 FAS393267 FKO393267 FUK393267 GEG393267 GOC393267 GXY393267 HHU393267 HRQ393267 IBM393267 ILI393267 IVE393267 JFA393267 JOW393267 JYS393267 KIO393267 KSK393267 LCG393267 LMC393267 LVY393267 MFU393267 MPQ393267 MZM393267 NJI393267 NTE393267 ODA393267 OMW393267 OWS393267 PGO393267 PQK393267 QAG393267 QKC393267 QTY393267 RDU393267 RNQ393267 RXM393267 SHI393267 SRE393267 TBA393267 TKW393267 TUS393267 UEO393267 UOK393267 UYG393267 VIC393267 VRY393267 WBU393267 WLQ393267 WVM393267 E458803 JA458803 SW458803 ACS458803 AMO458803 AWK458803 BGG458803 BQC458803 BZY458803 CJU458803 CTQ458803 DDM458803 DNI458803 DXE458803 EHA458803 EQW458803 FAS458803 FKO458803 FUK458803 GEG458803 GOC458803 GXY458803 HHU458803 HRQ458803 IBM458803 ILI458803 IVE458803 JFA458803 JOW458803 JYS458803 KIO458803 KSK458803 LCG458803 LMC458803 LVY458803 MFU458803 MPQ458803 MZM458803 NJI458803 NTE458803 ODA458803 OMW458803 OWS458803 PGO458803 PQK458803 QAG458803 QKC458803 QTY458803 RDU458803 RNQ458803 RXM458803 SHI458803 SRE458803 TBA458803 TKW458803 TUS458803 UEO458803 UOK458803 UYG458803 VIC458803 VRY458803 WBU458803 WLQ458803 WVM458803 E524339 JA524339 SW524339 ACS524339 AMO524339 AWK524339 BGG524339 BQC524339 BZY524339 CJU524339 CTQ524339 DDM524339 DNI524339 DXE524339 EHA524339 EQW524339 FAS524339 FKO524339 FUK524339 GEG524339 GOC524339 GXY524339 HHU524339 HRQ524339 IBM524339 ILI524339 IVE524339 JFA524339 JOW524339 JYS524339 KIO524339 KSK524339 LCG524339 LMC524339 LVY524339 MFU524339 MPQ524339 MZM524339 NJI524339 NTE524339 ODA524339 OMW524339 OWS524339 PGO524339 PQK524339 QAG524339 QKC524339 QTY524339 RDU524339 RNQ524339 RXM524339 SHI524339 SRE524339 TBA524339 TKW524339 TUS524339 UEO524339 UOK524339 UYG524339 VIC524339 VRY524339 WBU524339 WLQ524339 WVM524339 E589875 JA589875 SW589875 ACS589875 AMO589875 AWK589875 BGG589875 BQC589875 BZY589875 CJU589875 CTQ589875 DDM589875 DNI589875 DXE589875 EHA589875 EQW589875 FAS589875 FKO589875 FUK589875 GEG589875 GOC589875 GXY589875 HHU589875 HRQ589875 IBM589875 ILI589875 IVE589875 JFA589875 JOW589875 JYS589875 KIO589875 KSK589875 LCG589875 LMC589875 LVY589875 MFU589875 MPQ589875 MZM589875 NJI589875 NTE589875 ODA589875 OMW589875 OWS589875 PGO589875 PQK589875 QAG589875 QKC589875 QTY589875 RDU589875 RNQ589875 RXM589875 SHI589875 SRE589875 TBA589875 TKW589875 TUS589875 UEO589875 UOK589875 UYG589875 VIC589875 VRY589875 WBU589875 WLQ589875 WVM589875 E655411 JA655411 SW655411 ACS655411 AMO655411 AWK655411 BGG655411 BQC655411 BZY655411 CJU655411 CTQ655411 DDM655411 DNI655411 DXE655411 EHA655411 EQW655411 FAS655411 FKO655411 FUK655411 GEG655411 GOC655411 GXY655411 HHU655411 HRQ655411 IBM655411 ILI655411 IVE655411 JFA655411 JOW655411 JYS655411 KIO655411 KSK655411 LCG655411 LMC655411 LVY655411 MFU655411 MPQ655411 MZM655411 NJI655411 NTE655411 ODA655411 OMW655411 OWS655411 PGO655411 PQK655411 QAG655411 QKC655411 QTY655411 RDU655411 RNQ655411 RXM655411 SHI655411 SRE655411 TBA655411 TKW655411 TUS655411 UEO655411 UOK655411 UYG655411 VIC655411 VRY655411 WBU655411 WLQ655411 WVM655411 E720947 JA720947 SW720947 ACS720947 AMO720947 AWK720947 BGG720947 BQC720947 BZY720947 CJU720947 CTQ720947 DDM720947 DNI720947 DXE720947 EHA720947 EQW720947 FAS720947 FKO720947 FUK720947 GEG720947 GOC720947 GXY720947 HHU720947 HRQ720947 IBM720947 ILI720947 IVE720947 JFA720947 JOW720947 JYS720947 KIO720947 KSK720947 LCG720947 LMC720947 LVY720947 MFU720947 MPQ720947 MZM720947 NJI720947 NTE720947 ODA720947 OMW720947 OWS720947 PGO720947 PQK720947 QAG720947 QKC720947 QTY720947 RDU720947 RNQ720947 RXM720947 SHI720947 SRE720947 TBA720947 TKW720947 TUS720947 UEO720947 UOK720947 UYG720947 VIC720947 VRY720947 WBU720947 WLQ720947 WVM720947 E786483 JA786483 SW786483 ACS786483 AMO786483 AWK786483 BGG786483 BQC786483 BZY786483 CJU786483 CTQ786483 DDM786483 DNI786483 DXE786483 EHA786483 EQW786483 FAS786483 FKO786483 FUK786483 GEG786483 GOC786483 GXY786483 HHU786483 HRQ786483 IBM786483 ILI786483 IVE786483 JFA786483 JOW786483 JYS786483 KIO786483 KSK786483 LCG786483 LMC786483 LVY786483 MFU786483 MPQ786483 MZM786483 NJI786483 NTE786483 ODA786483 OMW786483 OWS786483 PGO786483 PQK786483 QAG786483 QKC786483 QTY786483 RDU786483 RNQ786483 RXM786483 SHI786483 SRE786483 TBA786483 TKW786483 TUS786483 UEO786483 UOK786483 UYG786483 VIC786483 VRY786483 WBU786483 WLQ786483 WVM786483 E852019 JA852019 SW852019 ACS852019 AMO852019 AWK852019 BGG852019 BQC852019 BZY852019 CJU852019 CTQ852019 DDM852019 DNI852019 DXE852019 EHA852019 EQW852019 FAS852019 FKO852019 FUK852019 GEG852019 GOC852019 GXY852019 HHU852019 HRQ852019 IBM852019 ILI852019 IVE852019 JFA852019 JOW852019 JYS852019 KIO852019 KSK852019 LCG852019 LMC852019 LVY852019 MFU852019 MPQ852019 MZM852019 NJI852019 NTE852019 ODA852019 OMW852019 OWS852019 PGO852019 PQK852019 QAG852019 QKC852019 QTY852019 RDU852019 RNQ852019 RXM852019 SHI852019 SRE852019 TBA852019 TKW852019 TUS852019 UEO852019 UOK852019 UYG852019 VIC852019 VRY852019 WBU852019 WLQ852019 WVM852019 E917555 JA917555 SW917555 ACS917555 AMO917555 AWK917555 BGG917555 BQC917555 BZY917555 CJU917555 CTQ917555 DDM917555 DNI917555 DXE917555 EHA917555 EQW917555 FAS917555 FKO917555 FUK917555 GEG917555 GOC917555 GXY917555 HHU917555 HRQ917555 IBM917555 ILI917555 IVE917555 JFA917555 JOW917555 JYS917555 KIO917555 KSK917555 LCG917555 LMC917555 LVY917555 MFU917555 MPQ917555 MZM917555 NJI917555 NTE917555 ODA917555 OMW917555 OWS917555 PGO917555 PQK917555 QAG917555 QKC917555 QTY917555 RDU917555 RNQ917555 RXM917555 SHI917555 SRE917555 TBA917555 TKW917555 TUS917555 UEO917555 UOK917555 UYG917555 VIC917555 VRY917555 WBU917555 WLQ917555 WVM917555 E983091 JA983091 SW983091 ACS983091 AMO983091 AWK983091 BGG983091 BQC983091 BZY983091 CJU983091 CTQ983091 DDM983091 DNI983091 DXE983091 EHA983091 EQW983091 FAS983091 FKO983091 FUK983091 GEG983091 GOC983091 GXY983091 HHU983091 HRQ983091 IBM983091 ILI983091 IVE983091 JFA983091 JOW983091 JYS983091 KIO983091 KSK983091 LCG983091 LMC983091 LVY983091 MFU983091 MPQ983091 MZM983091 NJI983091 NTE983091 ODA983091 OMW983091 OWS983091 PGO983091 PQK983091 QAG983091 QKC983091 QTY983091 RDU983091 RNQ983091 RXM983091 SHI983091 SRE983091 TBA983091 TKW983091 TUS983091 UEO983091 UOK983091 UYG983091 VIC983091 VRY983091 WBU983091 WLQ983091 WVM983091 E53:E54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E65589:E65590 JA65589:JA65590 SW65589:SW65590 ACS65589:ACS65590 AMO65589:AMO65590 AWK65589:AWK65590 BGG65589:BGG65590 BQC65589:BQC65590 BZY65589:BZY65590 CJU65589:CJU65590 CTQ65589:CTQ65590 DDM65589:DDM65590 DNI65589:DNI65590 DXE65589:DXE65590 EHA65589:EHA65590 EQW65589:EQW65590 FAS65589:FAS65590 FKO65589:FKO65590 FUK65589:FUK65590 GEG65589:GEG65590 GOC65589:GOC65590 GXY65589:GXY65590 HHU65589:HHU65590 HRQ65589:HRQ65590 IBM65589:IBM65590 ILI65589:ILI65590 IVE65589:IVE65590 JFA65589:JFA65590 JOW65589:JOW65590 JYS65589:JYS65590 KIO65589:KIO65590 KSK65589:KSK65590 LCG65589:LCG65590 LMC65589:LMC65590 LVY65589:LVY65590 MFU65589:MFU65590 MPQ65589:MPQ65590 MZM65589:MZM65590 NJI65589:NJI65590 NTE65589:NTE65590 ODA65589:ODA65590 OMW65589:OMW65590 OWS65589:OWS65590 PGO65589:PGO65590 PQK65589:PQK65590 QAG65589:QAG65590 QKC65589:QKC65590 QTY65589:QTY65590 RDU65589:RDU65590 RNQ65589:RNQ65590 RXM65589:RXM65590 SHI65589:SHI65590 SRE65589:SRE65590 TBA65589:TBA65590 TKW65589:TKW65590 TUS65589:TUS65590 UEO65589:UEO65590 UOK65589:UOK65590 UYG65589:UYG65590 VIC65589:VIC65590 VRY65589:VRY65590 WBU65589:WBU65590 WLQ65589:WLQ65590 WVM65589:WVM65590 E131125:E131126 JA131125:JA131126 SW131125:SW131126 ACS131125:ACS131126 AMO131125:AMO131126 AWK131125:AWK131126 BGG131125:BGG131126 BQC131125:BQC131126 BZY131125:BZY131126 CJU131125:CJU131126 CTQ131125:CTQ131126 DDM131125:DDM131126 DNI131125:DNI131126 DXE131125:DXE131126 EHA131125:EHA131126 EQW131125:EQW131126 FAS131125:FAS131126 FKO131125:FKO131126 FUK131125:FUK131126 GEG131125:GEG131126 GOC131125:GOC131126 GXY131125:GXY131126 HHU131125:HHU131126 HRQ131125:HRQ131126 IBM131125:IBM131126 ILI131125:ILI131126 IVE131125:IVE131126 JFA131125:JFA131126 JOW131125:JOW131126 JYS131125:JYS131126 KIO131125:KIO131126 KSK131125:KSK131126 LCG131125:LCG131126 LMC131125:LMC131126 LVY131125:LVY131126 MFU131125:MFU131126 MPQ131125:MPQ131126 MZM131125:MZM131126 NJI131125:NJI131126 NTE131125:NTE131126 ODA131125:ODA131126 OMW131125:OMW131126 OWS131125:OWS131126 PGO131125:PGO131126 PQK131125:PQK131126 QAG131125:QAG131126 QKC131125:QKC131126 QTY131125:QTY131126 RDU131125:RDU131126 RNQ131125:RNQ131126 RXM131125:RXM131126 SHI131125:SHI131126 SRE131125:SRE131126 TBA131125:TBA131126 TKW131125:TKW131126 TUS131125:TUS131126 UEO131125:UEO131126 UOK131125:UOK131126 UYG131125:UYG131126 VIC131125:VIC131126 VRY131125:VRY131126 WBU131125:WBU131126 WLQ131125:WLQ131126 WVM131125:WVM131126 E196661:E196662 JA196661:JA196662 SW196661:SW196662 ACS196661:ACS196662 AMO196661:AMO196662 AWK196661:AWK196662 BGG196661:BGG196662 BQC196661:BQC196662 BZY196661:BZY196662 CJU196661:CJU196662 CTQ196661:CTQ196662 DDM196661:DDM196662 DNI196661:DNI196662 DXE196661:DXE196662 EHA196661:EHA196662 EQW196661:EQW196662 FAS196661:FAS196662 FKO196661:FKO196662 FUK196661:FUK196662 GEG196661:GEG196662 GOC196661:GOC196662 GXY196661:GXY196662 HHU196661:HHU196662 HRQ196661:HRQ196662 IBM196661:IBM196662 ILI196661:ILI196662 IVE196661:IVE196662 JFA196661:JFA196662 JOW196661:JOW196662 JYS196661:JYS196662 KIO196661:KIO196662 KSK196661:KSK196662 LCG196661:LCG196662 LMC196661:LMC196662 LVY196661:LVY196662 MFU196661:MFU196662 MPQ196661:MPQ196662 MZM196661:MZM196662 NJI196661:NJI196662 NTE196661:NTE196662 ODA196661:ODA196662 OMW196661:OMW196662 OWS196661:OWS196662 PGO196661:PGO196662 PQK196661:PQK196662 QAG196661:QAG196662 QKC196661:QKC196662 QTY196661:QTY196662 RDU196661:RDU196662 RNQ196661:RNQ196662 RXM196661:RXM196662 SHI196661:SHI196662 SRE196661:SRE196662 TBA196661:TBA196662 TKW196661:TKW196662 TUS196661:TUS196662 UEO196661:UEO196662 UOK196661:UOK196662 UYG196661:UYG196662 VIC196661:VIC196662 VRY196661:VRY196662 WBU196661:WBU196662 WLQ196661:WLQ196662 WVM196661:WVM196662 E262197:E262198 JA262197:JA262198 SW262197:SW262198 ACS262197:ACS262198 AMO262197:AMO262198 AWK262197:AWK262198 BGG262197:BGG262198 BQC262197:BQC262198 BZY262197:BZY262198 CJU262197:CJU262198 CTQ262197:CTQ262198 DDM262197:DDM262198 DNI262197:DNI262198 DXE262197:DXE262198 EHA262197:EHA262198 EQW262197:EQW262198 FAS262197:FAS262198 FKO262197:FKO262198 FUK262197:FUK262198 GEG262197:GEG262198 GOC262197:GOC262198 GXY262197:GXY262198 HHU262197:HHU262198 HRQ262197:HRQ262198 IBM262197:IBM262198 ILI262197:ILI262198 IVE262197:IVE262198 JFA262197:JFA262198 JOW262197:JOW262198 JYS262197:JYS262198 KIO262197:KIO262198 KSK262197:KSK262198 LCG262197:LCG262198 LMC262197:LMC262198 LVY262197:LVY262198 MFU262197:MFU262198 MPQ262197:MPQ262198 MZM262197:MZM262198 NJI262197:NJI262198 NTE262197:NTE262198 ODA262197:ODA262198 OMW262197:OMW262198 OWS262197:OWS262198 PGO262197:PGO262198 PQK262197:PQK262198 QAG262197:QAG262198 QKC262197:QKC262198 QTY262197:QTY262198 RDU262197:RDU262198 RNQ262197:RNQ262198 RXM262197:RXM262198 SHI262197:SHI262198 SRE262197:SRE262198 TBA262197:TBA262198 TKW262197:TKW262198 TUS262197:TUS262198 UEO262197:UEO262198 UOK262197:UOK262198 UYG262197:UYG262198 VIC262197:VIC262198 VRY262197:VRY262198 WBU262197:WBU262198 WLQ262197:WLQ262198 WVM262197:WVM262198 E327733:E327734 JA327733:JA327734 SW327733:SW327734 ACS327733:ACS327734 AMO327733:AMO327734 AWK327733:AWK327734 BGG327733:BGG327734 BQC327733:BQC327734 BZY327733:BZY327734 CJU327733:CJU327734 CTQ327733:CTQ327734 DDM327733:DDM327734 DNI327733:DNI327734 DXE327733:DXE327734 EHA327733:EHA327734 EQW327733:EQW327734 FAS327733:FAS327734 FKO327733:FKO327734 FUK327733:FUK327734 GEG327733:GEG327734 GOC327733:GOC327734 GXY327733:GXY327734 HHU327733:HHU327734 HRQ327733:HRQ327734 IBM327733:IBM327734 ILI327733:ILI327734 IVE327733:IVE327734 JFA327733:JFA327734 JOW327733:JOW327734 JYS327733:JYS327734 KIO327733:KIO327734 KSK327733:KSK327734 LCG327733:LCG327734 LMC327733:LMC327734 LVY327733:LVY327734 MFU327733:MFU327734 MPQ327733:MPQ327734 MZM327733:MZM327734 NJI327733:NJI327734 NTE327733:NTE327734 ODA327733:ODA327734 OMW327733:OMW327734 OWS327733:OWS327734 PGO327733:PGO327734 PQK327733:PQK327734 QAG327733:QAG327734 QKC327733:QKC327734 QTY327733:QTY327734 RDU327733:RDU327734 RNQ327733:RNQ327734 RXM327733:RXM327734 SHI327733:SHI327734 SRE327733:SRE327734 TBA327733:TBA327734 TKW327733:TKW327734 TUS327733:TUS327734 UEO327733:UEO327734 UOK327733:UOK327734 UYG327733:UYG327734 VIC327733:VIC327734 VRY327733:VRY327734 WBU327733:WBU327734 WLQ327733:WLQ327734 WVM327733:WVM327734 E393269:E393270 JA393269:JA393270 SW393269:SW393270 ACS393269:ACS393270 AMO393269:AMO393270 AWK393269:AWK393270 BGG393269:BGG393270 BQC393269:BQC393270 BZY393269:BZY393270 CJU393269:CJU393270 CTQ393269:CTQ393270 DDM393269:DDM393270 DNI393269:DNI393270 DXE393269:DXE393270 EHA393269:EHA393270 EQW393269:EQW393270 FAS393269:FAS393270 FKO393269:FKO393270 FUK393269:FUK393270 GEG393269:GEG393270 GOC393269:GOC393270 GXY393269:GXY393270 HHU393269:HHU393270 HRQ393269:HRQ393270 IBM393269:IBM393270 ILI393269:ILI393270 IVE393269:IVE393270 JFA393269:JFA393270 JOW393269:JOW393270 JYS393269:JYS393270 KIO393269:KIO393270 KSK393269:KSK393270 LCG393269:LCG393270 LMC393269:LMC393270 LVY393269:LVY393270 MFU393269:MFU393270 MPQ393269:MPQ393270 MZM393269:MZM393270 NJI393269:NJI393270 NTE393269:NTE393270 ODA393269:ODA393270 OMW393269:OMW393270 OWS393269:OWS393270 PGO393269:PGO393270 PQK393269:PQK393270 QAG393269:QAG393270 QKC393269:QKC393270 QTY393269:QTY393270 RDU393269:RDU393270 RNQ393269:RNQ393270 RXM393269:RXM393270 SHI393269:SHI393270 SRE393269:SRE393270 TBA393269:TBA393270 TKW393269:TKW393270 TUS393269:TUS393270 UEO393269:UEO393270 UOK393269:UOK393270 UYG393269:UYG393270 VIC393269:VIC393270 VRY393269:VRY393270 WBU393269:WBU393270 WLQ393269:WLQ393270 WVM393269:WVM393270 E458805:E458806 JA458805:JA458806 SW458805:SW458806 ACS458805:ACS458806 AMO458805:AMO458806 AWK458805:AWK458806 BGG458805:BGG458806 BQC458805:BQC458806 BZY458805:BZY458806 CJU458805:CJU458806 CTQ458805:CTQ458806 DDM458805:DDM458806 DNI458805:DNI458806 DXE458805:DXE458806 EHA458805:EHA458806 EQW458805:EQW458806 FAS458805:FAS458806 FKO458805:FKO458806 FUK458805:FUK458806 GEG458805:GEG458806 GOC458805:GOC458806 GXY458805:GXY458806 HHU458805:HHU458806 HRQ458805:HRQ458806 IBM458805:IBM458806 ILI458805:ILI458806 IVE458805:IVE458806 JFA458805:JFA458806 JOW458805:JOW458806 JYS458805:JYS458806 KIO458805:KIO458806 KSK458805:KSK458806 LCG458805:LCG458806 LMC458805:LMC458806 LVY458805:LVY458806 MFU458805:MFU458806 MPQ458805:MPQ458806 MZM458805:MZM458806 NJI458805:NJI458806 NTE458805:NTE458806 ODA458805:ODA458806 OMW458805:OMW458806 OWS458805:OWS458806 PGO458805:PGO458806 PQK458805:PQK458806 QAG458805:QAG458806 QKC458805:QKC458806 QTY458805:QTY458806 RDU458805:RDU458806 RNQ458805:RNQ458806 RXM458805:RXM458806 SHI458805:SHI458806 SRE458805:SRE458806 TBA458805:TBA458806 TKW458805:TKW458806 TUS458805:TUS458806 UEO458805:UEO458806 UOK458805:UOK458806 UYG458805:UYG458806 VIC458805:VIC458806 VRY458805:VRY458806 WBU458805:WBU458806 WLQ458805:WLQ458806 WVM458805:WVM458806 E524341:E524342 JA524341:JA524342 SW524341:SW524342 ACS524341:ACS524342 AMO524341:AMO524342 AWK524341:AWK524342 BGG524341:BGG524342 BQC524341:BQC524342 BZY524341:BZY524342 CJU524341:CJU524342 CTQ524341:CTQ524342 DDM524341:DDM524342 DNI524341:DNI524342 DXE524341:DXE524342 EHA524341:EHA524342 EQW524341:EQW524342 FAS524341:FAS524342 FKO524341:FKO524342 FUK524341:FUK524342 GEG524341:GEG524342 GOC524341:GOC524342 GXY524341:GXY524342 HHU524341:HHU524342 HRQ524341:HRQ524342 IBM524341:IBM524342 ILI524341:ILI524342 IVE524341:IVE524342 JFA524341:JFA524342 JOW524341:JOW524342 JYS524341:JYS524342 KIO524341:KIO524342 KSK524341:KSK524342 LCG524341:LCG524342 LMC524341:LMC524342 LVY524341:LVY524342 MFU524341:MFU524342 MPQ524341:MPQ524342 MZM524341:MZM524342 NJI524341:NJI524342 NTE524341:NTE524342 ODA524341:ODA524342 OMW524341:OMW524342 OWS524341:OWS524342 PGO524341:PGO524342 PQK524341:PQK524342 QAG524341:QAG524342 QKC524341:QKC524342 QTY524341:QTY524342 RDU524341:RDU524342 RNQ524341:RNQ524342 RXM524341:RXM524342 SHI524341:SHI524342 SRE524341:SRE524342 TBA524341:TBA524342 TKW524341:TKW524342 TUS524341:TUS524342 UEO524341:UEO524342 UOK524341:UOK524342 UYG524341:UYG524342 VIC524341:VIC524342 VRY524341:VRY524342 WBU524341:WBU524342 WLQ524341:WLQ524342 WVM524341:WVM524342 E589877:E589878 JA589877:JA589878 SW589877:SW589878 ACS589877:ACS589878 AMO589877:AMO589878 AWK589877:AWK589878 BGG589877:BGG589878 BQC589877:BQC589878 BZY589877:BZY589878 CJU589877:CJU589878 CTQ589877:CTQ589878 DDM589877:DDM589878 DNI589877:DNI589878 DXE589877:DXE589878 EHA589877:EHA589878 EQW589877:EQW589878 FAS589877:FAS589878 FKO589877:FKO589878 FUK589877:FUK589878 GEG589877:GEG589878 GOC589877:GOC589878 GXY589877:GXY589878 HHU589877:HHU589878 HRQ589877:HRQ589878 IBM589877:IBM589878 ILI589877:ILI589878 IVE589877:IVE589878 JFA589877:JFA589878 JOW589877:JOW589878 JYS589877:JYS589878 KIO589877:KIO589878 KSK589877:KSK589878 LCG589877:LCG589878 LMC589877:LMC589878 LVY589877:LVY589878 MFU589877:MFU589878 MPQ589877:MPQ589878 MZM589877:MZM589878 NJI589877:NJI589878 NTE589877:NTE589878 ODA589877:ODA589878 OMW589877:OMW589878 OWS589877:OWS589878 PGO589877:PGO589878 PQK589877:PQK589878 QAG589877:QAG589878 QKC589877:QKC589878 QTY589877:QTY589878 RDU589877:RDU589878 RNQ589877:RNQ589878 RXM589877:RXM589878 SHI589877:SHI589878 SRE589877:SRE589878 TBA589877:TBA589878 TKW589877:TKW589878 TUS589877:TUS589878 UEO589877:UEO589878 UOK589877:UOK589878 UYG589877:UYG589878 VIC589877:VIC589878 VRY589877:VRY589878 WBU589877:WBU589878 WLQ589877:WLQ589878 WVM589877:WVM589878 E655413:E655414 JA655413:JA655414 SW655413:SW655414 ACS655413:ACS655414 AMO655413:AMO655414 AWK655413:AWK655414 BGG655413:BGG655414 BQC655413:BQC655414 BZY655413:BZY655414 CJU655413:CJU655414 CTQ655413:CTQ655414 DDM655413:DDM655414 DNI655413:DNI655414 DXE655413:DXE655414 EHA655413:EHA655414 EQW655413:EQW655414 FAS655413:FAS655414 FKO655413:FKO655414 FUK655413:FUK655414 GEG655413:GEG655414 GOC655413:GOC655414 GXY655413:GXY655414 HHU655413:HHU655414 HRQ655413:HRQ655414 IBM655413:IBM655414 ILI655413:ILI655414 IVE655413:IVE655414 JFA655413:JFA655414 JOW655413:JOW655414 JYS655413:JYS655414 KIO655413:KIO655414 KSK655413:KSK655414 LCG655413:LCG655414 LMC655413:LMC655414 LVY655413:LVY655414 MFU655413:MFU655414 MPQ655413:MPQ655414 MZM655413:MZM655414 NJI655413:NJI655414 NTE655413:NTE655414 ODA655413:ODA655414 OMW655413:OMW655414 OWS655413:OWS655414 PGO655413:PGO655414 PQK655413:PQK655414 QAG655413:QAG655414 QKC655413:QKC655414 QTY655413:QTY655414 RDU655413:RDU655414 RNQ655413:RNQ655414 RXM655413:RXM655414 SHI655413:SHI655414 SRE655413:SRE655414 TBA655413:TBA655414 TKW655413:TKW655414 TUS655413:TUS655414 UEO655413:UEO655414 UOK655413:UOK655414 UYG655413:UYG655414 VIC655413:VIC655414 VRY655413:VRY655414 WBU655413:WBU655414 WLQ655413:WLQ655414 WVM655413:WVM655414 E720949:E720950 JA720949:JA720950 SW720949:SW720950 ACS720949:ACS720950 AMO720949:AMO720950 AWK720949:AWK720950 BGG720949:BGG720950 BQC720949:BQC720950 BZY720949:BZY720950 CJU720949:CJU720950 CTQ720949:CTQ720950 DDM720949:DDM720950 DNI720949:DNI720950 DXE720949:DXE720950 EHA720949:EHA720950 EQW720949:EQW720950 FAS720949:FAS720950 FKO720949:FKO720950 FUK720949:FUK720950 GEG720949:GEG720950 GOC720949:GOC720950 GXY720949:GXY720950 HHU720949:HHU720950 HRQ720949:HRQ720950 IBM720949:IBM720950 ILI720949:ILI720950 IVE720949:IVE720950 JFA720949:JFA720950 JOW720949:JOW720950 JYS720949:JYS720950 KIO720949:KIO720950 KSK720949:KSK720950 LCG720949:LCG720950 LMC720949:LMC720950 LVY720949:LVY720950 MFU720949:MFU720950 MPQ720949:MPQ720950 MZM720949:MZM720950 NJI720949:NJI720950 NTE720949:NTE720950 ODA720949:ODA720950 OMW720949:OMW720950 OWS720949:OWS720950 PGO720949:PGO720950 PQK720949:PQK720950 QAG720949:QAG720950 QKC720949:QKC720950 QTY720949:QTY720950 RDU720949:RDU720950 RNQ720949:RNQ720950 RXM720949:RXM720950 SHI720949:SHI720950 SRE720949:SRE720950 TBA720949:TBA720950 TKW720949:TKW720950 TUS720949:TUS720950 UEO720949:UEO720950 UOK720949:UOK720950 UYG720949:UYG720950 VIC720949:VIC720950 VRY720949:VRY720950 WBU720949:WBU720950 WLQ720949:WLQ720950 WVM720949:WVM720950 E786485:E786486 JA786485:JA786486 SW786485:SW786486 ACS786485:ACS786486 AMO786485:AMO786486 AWK786485:AWK786486 BGG786485:BGG786486 BQC786485:BQC786486 BZY786485:BZY786486 CJU786485:CJU786486 CTQ786485:CTQ786486 DDM786485:DDM786486 DNI786485:DNI786486 DXE786485:DXE786486 EHA786485:EHA786486 EQW786485:EQW786486 FAS786485:FAS786486 FKO786485:FKO786486 FUK786485:FUK786486 GEG786485:GEG786486 GOC786485:GOC786486 GXY786485:GXY786486 HHU786485:HHU786486 HRQ786485:HRQ786486 IBM786485:IBM786486 ILI786485:ILI786486 IVE786485:IVE786486 JFA786485:JFA786486 JOW786485:JOW786486 JYS786485:JYS786486 KIO786485:KIO786486 KSK786485:KSK786486 LCG786485:LCG786486 LMC786485:LMC786486 LVY786485:LVY786486 MFU786485:MFU786486 MPQ786485:MPQ786486 MZM786485:MZM786486 NJI786485:NJI786486 NTE786485:NTE786486 ODA786485:ODA786486 OMW786485:OMW786486 OWS786485:OWS786486 PGO786485:PGO786486 PQK786485:PQK786486 QAG786485:QAG786486 QKC786485:QKC786486 QTY786485:QTY786486 RDU786485:RDU786486 RNQ786485:RNQ786486 RXM786485:RXM786486 SHI786485:SHI786486 SRE786485:SRE786486 TBA786485:TBA786486 TKW786485:TKW786486 TUS786485:TUS786486 UEO786485:UEO786486 UOK786485:UOK786486 UYG786485:UYG786486 VIC786485:VIC786486 VRY786485:VRY786486 WBU786485:WBU786486 WLQ786485:WLQ786486 WVM786485:WVM786486 E852021:E852022 JA852021:JA852022 SW852021:SW852022 ACS852021:ACS852022 AMO852021:AMO852022 AWK852021:AWK852022 BGG852021:BGG852022 BQC852021:BQC852022 BZY852021:BZY852022 CJU852021:CJU852022 CTQ852021:CTQ852022 DDM852021:DDM852022 DNI852021:DNI852022 DXE852021:DXE852022 EHA852021:EHA852022 EQW852021:EQW852022 FAS852021:FAS852022 FKO852021:FKO852022 FUK852021:FUK852022 GEG852021:GEG852022 GOC852021:GOC852022 GXY852021:GXY852022 HHU852021:HHU852022 HRQ852021:HRQ852022 IBM852021:IBM852022 ILI852021:ILI852022 IVE852021:IVE852022 JFA852021:JFA852022 JOW852021:JOW852022 JYS852021:JYS852022 KIO852021:KIO852022 KSK852021:KSK852022 LCG852021:LCG852022 LMC852021:LMC852022 LVY852021:LVY852022 MFU852021:MFU852022 MPQ852021:MPQ852022 MZM852021:MZM852022 NJI852021:NJI852022 NTE852021:NTE852022 ODA852021:ODA852022 OMW852021:OMW852022 OWS852021:OWS852022 PGO852021:PGO852022 PQK852021:PQK852022 QAG852021:QAG852022 QKC852021:QKC852022 QTY852021:QTY852022 RDU852021:RDU852022 RNQ852021:RNQ852022 RXM852021:RXM852022 SHI852021:SHI852022 SRE852021:SRE852022 TBA852021:TBA852022 TKW852021:TKW852022 TUS852021:TUS852022 UEO852021:UEO852022 UOK852021:UOK852022 UYG852021:UYG852022 VIC852021:VIC852022 VRY852021:VRY852022 WBU852021:WBU852022 WLQ852021:WLQ852022 WVM852021:WVM852022 E917557:E917558 JA917557:JA917558 SW917557:SW917558 ACS917557:ACS917558 AMO917557:AMO917558 AWK917557:AWK917558 BGG917557:BGG917558 BQC917557:BQC917558 BZY917557:BZY917558 CJU917557:CJU917558 CTQ917557:CTQ917558 DDM917557:DDM917558 DNI917557:DNI917558 DXE917557:DXE917558 EHA917557:EHA917558 EQW917557:EQW917558 FAS917557:FAS917558 FKO917557:FKO917558 FUK917557:FUK917558 GEG917557:GEG917558 GOC917557:GOC917558 GXY917557:GXY917558 HHU917557:HHU917558 HRQ917557:HRQ917558 IBM917557:IBM917558 ILI917557:ILI917558 IVE917557:IVE917558 JFA917557:JFA917558 JOW917557:JOW917558 JYS917557:JYS917558 KIO917557:KIO917558 KSK917557:KSK917558 LCG917557:LCG917558 LMC917557:LMC917558 LVY917557:LVY917558 MFU917557:MFU917558 MPQ917557:MPQ917558 MZM917557:MZM917558 NJI917557:NJI917558 NTE917557:NTE917558 ODA917557:ODA917558 OMW917557:OMW917558 OWS917557:OWS917558 PGO917557:PGO917558 PQK917557:PQK917558 QAG917557:QAG917558 QKC917557:QKC917558 QTY917557:QTY917558 RDU917557:RDU917558 RNQ917557:RNQ917558 RXM917557:RXM917558 SHI917557:SHI917558 SRE917557:SRE917558 TBA917557:TBA917558 TKW917557:TKW917558 TUS917557:TUS917558 UEO917557:UEO917558 UOK917557:UOK917558 UYG917557:UYG917558 VIC917557:VIC917558 VRY917557:VRY917558 WBU917557:WBU917558 WLQ917557:WLQ917558 WVM917557:WVM917558 E983093:E983094 JA983093:JA983094 SW983093:SW983094 ACS983093:ACS983094 AMO983093:AMO983094 AWK983093:AWK983094 BGG983093:BGG983094 BQC983093:BQC983094 BZY983093:BZY983094 CJU983093:CJU983094 CTQ983093:CTQ983094 DDM983093:DDM983094 DNI983093:DNI983094 DXE983093:DXE983094 EHA983093:EHA983094 EQW983093:EQW983094 FAS983093:FAS983094 FKO983093:FKO983094 FUK983093:FUK983094 GEG983093:GEG983094 GOC983093:GOC983094 GXY983093:GXY983094 HHU983093:HHU983094 HRQ983093:HRQ983094 IBM983093:IBM983094 ILI983093:ILI983094 IVE983093:IVE983094 JFA983093:JFA983094 JOW983093:JOW983094 JYS983093:JYS983094 KIO983093:KIO983094 KSK983093:KSK983094 LCG983093:LCG983094 LMC983093:LMC983094 LVY983093:LVY983094 MFU983093:MFU983094 MPQ983093:MPQ983094 MZM983093:MZM983094 NJI983093:NJI983094 NTE983093:NTE983094 ODA983093:ODA983094 OMW983093:OMW983094 OWS983093:OWS983094 PGO983093:PGO983094 PQK983093:PQK983094 QAG983093:QAG983094 QKC983093:QKC983094 QTY983093:QTY983094 RDU983093:RDU983094 RNQ983093:RNQ983094 RXM983093:RXM983094 SHI983093:SHI983094 SRE983093:SRE983094 TBA983093:TBA983094 TKW983093:TKW983094 TUS983093:TUS983094 UEO983093:UEO983094 UOK983093:UOK983094 UYG983093:UYG983094 VIC983093:VIC983094 VRY983093:VRY983094 WBU983093:WBU983094 WLQ983093:WLQ983094 WVM983093:WVM983094 G92:I92 JC92:JE92 SY92:TA92 ACU92:ACW92 AMQ92:AMS92 AWM92:AWO92 BGI92:BGK92 BQE92:BQG92 CAA92:CAC92 CJW92:CJY92 CTS92:CTU92 DDO92:DDQ92 DNK92:DNM92 DXG92:DXI92 EHC92:EHE92 EQY92:ERA92 FAU92:FAW92 FKQ92:FKS92 FUM92:FUO92 GEI92:GEK92 GOE92:GOG92 GYA92:GYC92 HHW92:HHY92 HRS92:HRU92 IBO92:IBQ92 ILK92:ILM92 IVG92:IVI92 JFC92:JFE92 JOY92:JPA92 JYU92:JYW92 KIQ92:KIS92 KSM92:KSO92 LCI92:LCK92 LME92:LMG92 LWA92:LWC92 MFW92:MFY92 MPS92:MPU92 MZO92:MZQ92 NJK92:NJM92 NTG92:NTI92 ODC92:ODE92 OMY92:ONA92 OWU92:OWW92 PGQ92:PGS92 PQM92:PQO92 QAI92:QAK92 QKE92:QKG92 QUA92:QUC92 RDW92:RDY92 RNS92:RNU92 RXO92:RXQ92 SHK92:SHM92 SRG92:SRI92 TBC92:TBE92 TKY92:TLA92 TUU92:TUW92 UEQ92:UES92 UOM92:UOO92 UYI92:UYK92 VIE92:VIG92 VSA92:VSC92 WBW92:WBY92 WLS92:WLU92 WVO92:WVQ92 G65628:I65628 JC65628:JE65628 SY65628:TA65628 ACU65628:ACW65628 AMQ65628:AMS65628 AWM65628:AWO65628 BGI65628:BGK65628 BQE65628:BQG65628 CAA65628:CAC65628 CJW65628:CJY65628 CTS65628:CTU65628 DDO65628:DDQ65628 DNK65628:DNM65628 DXG65628:DXI65628 EHC65628:EHE65628 EQY65628:ERA65628 FAU65628:FAW65628 FKQ65628:FKS65628 FUM65628:FUO65628 GEI65628:GEK65628 GOE65628:GOG65628 GYA65628:GYC65628 HHW65628:HHY65628 HRS65628:HRU65628 IBO65628:IBQ65628 ILK65628:ILM65628 IVG65628:IVI65628 JFC65628:JFE65628 JOY65628:JPA65628 JYU65628:JYW65628 KIQ65628:KIS65628 KSM65628:KSO65628 LCI65628:LCK65628 LME65628:LMG65628 LWA65628:LWC65628 MFW65628:MFY65628 MPS65628:MPU65628 MZO65628:MZQ65628 NJK65628:NJM65628 NTG65628:NTI65628 ODC65628:ODE65628 OMY65628:ONA65628 OWU65628:OWW65628 PGQ65628:PGS65628 PQM65628:PQO65628 QAI65628:QAK65628 QKE65628:QKG65628 QUA65628:QUC65628 RDW65628:RDY65628 RNS65628:RNU65628 RXO65628:RXQ65628 SHK65628:SHM65628 SRG65628:SRI65628 TBC65628:TBE65628 TKY65628:TLA65628 TUU65628:TUW65628 UEQ65628:UES65628 UOM65628:UOO65628 UYI65628:UYK65628 VIE65628:VIG65628 VSA65628:VSC65628 WBW65628:WBY65628 WLS65628:WLU65628 WVO65628:WVQ65628 G131164:I131164 JC131164:JE131164 SY131164:TA131164 ACU131164:ACW131164 AMQ131164:AMS131164 AWM131164:AWO131164 BGI131164:BGK131164 BQE131164:BQG131164 CAA131164:CAC131164 CJW131164:CJY131164 CTS131164:CTU131164 DDO131164:DDQ131164 DNK131164:DNM131164 DXG131164:DXI131164 EHC131164:EHE131164 EQY131164:ERA131164 FAU131164:FAW131164 FKQ131164:FKS131164 FUM131164:FUO131164 GEI131164:GEK131164 GOE131164:GOG131164 GYA131164:GYC131164 HHW131164:HHY131164 HRS131164:HRU131164 IBO131164:IBQ131164 ILK131164:ILM131164 IVG131164:IVI131164 JFC131164:JFE131164 JOY131164:JPA131164 JYU131164:JYW131164 KIQ131164:KIS131164 KSM131164:KSO131164 LCI131164:LCK131164 LME131164:LMG131164 LWA131164:LWC131164 MFW131164:MFY131164 MPS131164:MPU131164 MZO131164:MZQ131164 NJK131164:NJM131164 NTG131164:NTI131164 ODC131164:ODE131164 OMY131164:ONA131164 OWU131164:OWW131164 PGQ131164:PGS131164 PQM131164:PQO131164 QAI131164:QAK131164 QKE131164:QKG131164 QUA131164:QUC131164 RDW131164:RDY131164 RNS131164:RNU131164 RXO131164:RXQ131164 SHK131164:SHM131164 SRG131164:SRI131164 TBC131164:TBE131164 TKY131164:TLA131164 TUU131164:TUW131164 UEQ131164:UES131164 UOM131164:UOO131164 UYI131164:UYK131164 VIE131164:VIG131164 VSA131164:VSC131164 WBW131164:WBY131164 WLS131164:WLU131164 WVO131164:WVQ131164 G196700:I196700 JC196700:JE196700 SY196700:TA196700 ACU196700:ACW196700 AMQ196700:AMS196700 AWM196700:AWO196700 BGI196700:BGK196700 BQE196700:BQG196700 CAA196700:CAC196700 CJW196700:CJY196700 CTS196700:CTU196700 DDO196700:DDQ196700 DNK196700:DNM196700 DXG196700:DXI196700 EHC196700:EHE196700 EQY196700:ERA196700 FAU196700:FAW196700 FKQ196700:FKS196700 FUM196700:FUO196700 GEI196700:GEK196700 GOE196700:GOG196700 GYA196700:GYC196700 HHW196700:HHY196700 HRS196700:HRU196700 IBO196700:IBQ196700 ILK196700:ILM196700 IVG196700:IVI196700 JFC196700:JFE196700 JOY196700:JPA196700 JYU196700:JYW196700 KIQ196700:KIS196700 KSM196700:KSO196700 LCI196700:LCK196700 LME196700:LMG196700 LWA196700:LWC196700 MFW196700:MFY196700 MPS196700:MPU196700 MZO196700:MZQ196700 NJK196700:NJM196700 NTG196700:NTI196700 ODC196700:ODE196700 OMY196700:ONA196700 OWU196700:OWW196700 PGQ196700:PGS196700 PQM196700:PQO196700 QAI196700:QAK196700 QKE196700:QKG196700 QUA196700:QUC196700 RDW196700:RDY196700 RNS196700:RNU196700 RXO196700:RXQ196700 SHK196700:SHM196700 SRG196700:SRI196700 TBC196700:TBE196700 TKY196700:TLA196700 TUU196700:TUW196700 UEQ196700:UES196700 UOM196700:UOO196700 UYI196700:UYK196700 VIE196700:VIG196700 VSA196700:VSC196700 WBW196700:WBY196700 WLS196700:WLU196700 WVO196700:WVQ196700 G262236:I262236 JC262236:JE262236 SY262236:TA262236 ACU262236:ACW262236 AMQ262236:AMS262236 AWM262236:AWO262236 BGI262236:BGK262236 BQE262236:BQG262236 CAA262236:CAC262236 CJW262236:CJY262236 CTS262236:CTU262236 DDO262236:DDQ262236 DNK262236:DNM262236 DXG262236:DXI262236 EHC262236:EHE262236 EQY262236:ERA262236 FAU262236:FAW262236 FKQ262236:FKS262236 FUM262236:FUO262236 GEI262236:GEK262236 GOE262236:GOG262236 GYA262236:GYC262236 HHW262236:HHY262236 HRS262236:HRU262236 IBO262236:IBQ262236 ILK262236:ILM262236 IVG262236:IVI262236 JFC262236:JFE262236 JOY262236:JPA262236 JYU262236:JYW262236 KIQ262236:KIS262236 KSM262236:KSO262236 LCI262236:LCK262236 LME262236:LMG262236 LWA262236:LWC262236 MFW262236:MFY262236 MPS262236:MPU262236 MZO262236:MZQ262236 NJK262236:NJM262236 NTG262236:NTI262236 ODC262236:ODE262236 OMY262236:ONA262236 OWU262236:OWW262236 PGQ262236:PGS262236 PQM262236:PQO262236 QAI262236:QAK262236 QKE262236:QKG262236 QUA262236:QUC262236 RDW262236:RDY262236 RNS262236:RNU262236 RXO262236:RXQ262236 SHK262236:SHM262236 SRG262236:SRI262236 TBC262236:TBE262236 TKY262236:TLA262236 TUU262236:TUW262236 UEQ262236:UES262236 UOM262236:UOO262236 UYI262236:UYK262236 VIE262236:VIG262236 VSA262236:VSC262236 WBW262236:WBY262236 WLS262236:WLU262236 WVO262236:WVQ262236 G327772:I327772 JC327772:JE327772 SY327772:TA327772 ACU327772:ACW327772 AMQ327772:AMS327772 AWM327772:AWO327772 BGI327772:BGK327772 BQE327772:BQG327772 CAA327772:CAC327772 CJW327772:CJY327772 CTS327772:CTU327772 DDO327772:DDQ327772 DNK327772:DNM327772 DXG327772:DXI327772 EHC327772:EHE327772 EQY327772:ERA327772 FAU327772:FAW327772 FKQ327772:FKS327772 FUM327772:FUO327772 GEI327772:GEK327772 GOE327772:GOG327772 GYA327772:GYC327772 HHW327772:HHY327772 HRS327772:HRU327772 IBO327772:IBQ327772 ILK327772:ILM327772 IVG327772:IVI327772 JFC327772:JFE327772 JOY327772:JPA327772 JYU327772:JYW327772 KIQ327772:KIS327772 KSM327772:KSO327772 LCI327772:LCK327772 LME327772:LMG327772 LWA327772:LWC327772 MFW327772:MFY327772 MPS327772:MPU327772 MZO327772:MZQ327772 NJK327772:NJM327772 NTG327772:NTI327772 ODC327772:ODE327772 OMY327772:ONA327772 OWU327772:OWW327772 PGQ327772:PGS327772 PQM327772:PQO327772 QAI327772:QAK327772 QKE327772:QKG327772 QUA327772:QUC327772 RDW327772:RDY327772 RNS327772:RNU327772 RXO327772:RXQ327772 SHK327772:SHM327772 SRG327772:SRI327772 TBC327772:TBE327772 TKY327772:TLA327772 TUU327772:TUW327772 UEQ327772:UES327772 UOM327772:UOO327772 UYI327772:UYK327772 VIE327772:VIG327772 VSA327772:VSC327772 WBW327772:WBY327772 WLS327772:WLU327772 WVO327772:WVQ327772 G393308:I393308 JC393308:JE393308 SY393308:TA393308 ACU393308:ACW393308 AMQ393308:AMS393308 AWM393308:AWO393308 BGI393308:BGK393308 BQE393308:BQG393308 CAA393308:CAC393308 CJW393308:CJY393308 CTS393308:CTU393308 DDO393308:DDQ393308 DNK393308:DNM393308 DXG393308:DXI393308 EHC393308:EHE393308 EQY393308:ERA393308 FAU393308:FAW393308 FKQ393308:FKS393308 FUM393308:FUO393308 GEI393308:GEK393308 GOE393308:GOG393308 GYA393308:GYC393308 HHW393308:HHY393308 HRS393308:HRU393308 IBO393308:IBQ393308 ILK393308:ILM393308 IVG393308:IVI393308 JFC393308:JFE393308 JOY393308:JPA393308 JYU393308:JYW393308 KIQ393308:KIS393308 KSM393308:KSO393308 LCI393308:LCK393308 LME393308:LMG393308 LWA393308:LWC393308 MFW393308:MFY393308 MPS393308:MPU393308 MZO393308:MZQ393308 NJK393308:NJM393308 NTG393308:NTI393308 ODC393308:ODE393308 OMY393308:ONA393308 OWU393308:OWW393308 PGQ393308:PGS393308 PQM393308:PQO393308 QAI393308:QAK393308 QKE393308:QKG393308 QUA393308:QUC393308 RDW393308:RDY393308 RNS393308:RNU393308 RXO393308:RXQ393308 SHK393308:SHM393308 SRG393308:SRI393308 TBC393308:TBE393308 TKY393308:TLA393308 TUU393308:TUW393308 UEQ393308:UES393308 UOM393308:UOO393308 UYI393308:UYK393308 VIE393308:VIG393308 VSA393308:VSC393308 WBW393308:WBY393308 WLS393308:WLU393308 WVO393308:WVQ393308 G458844:I458844 JC458844:JE458844 SY458844:TA458844 ACU458844:ACW458844 AMQ458844:AMS458844 AWM458844:AWO458844 BGI458844:BGK458844 BQE458844:BQG458844 CAA458844:CAC458844 CJW458844:CJY458844 CTS458844:CTU458844 DDO458844:DDQ458844 DNK458844:DNM458844 DXG458844:DXI458844 EHC458844:EHE458844 EQY458844:ERA458844 FAU458844:FAW458844 FKQ458844:FKS458844 FUM458844:FUO458844 GEI458844:GEK458844 GOE458844:GOG458844 GYA458844:GYC458844 HHW458844:HHY458844 HRS458844:HRU458844 IBO458844:IBQ458844 ILK458844:ILM458844 IVG458844:IVI458844 JFC458844:JFE458844 JOY458844:JPA458844 JYU458844:JYW458844 KIQ458844:KIS458844 KSM458844:KSO458844 LCI458844:LCK458844 LME458844:LMG458844 LWA458844:LWC458844 MFW458844:MFY458844 MPS458844:MPU458844 MZO458844:MZQ458844 NJK458844:NJM458844 NTG458844:NTI458844 ODC458844:ODE458844 OMY458844:ONA458844 OWU458844:OWW458844 PGQ458844:PGS458844 PQM458844:PQO458844 QAI458844:QAK458844 QKE458844:QKG458844 QUA458844:QUC458844 RDW458844:RDY458844 RNS458844:RNU458844 RXO458844:RXQ458844 SHK458844:SHM458844 SRG458844:SRI458844 TBC458844:TBE458844 TKY458844:TLA458844 TUU458844:TUW458844 UEQ458844:UES458844 UOM458844:UOO458844 UYI458844:UYK458844 VIE458844:VIG458844 VSA458844:VSC458844 WBW458844:WBY458844 WLS458844:WLU458844 WVO458844:WVQ458844 G524380:I524380 JC524380:JE524380 SY524380:TA524380 ACU524380:ACW524380 AMQ524380:AMS524380 AWM524380:AWO524380 BGI524380:BGK524380 BQE524380:BQG524380 CAA524380:CAC524380 CJW524380:CJY524380 CTS524380:CTU524380 DDO524380:DDQ524380 DNK524380:DNM524380 DXG524380:DXI524380 EHC524380:EHE524380 EQY524380:ERA524380 FAU524380:FAW524380 FKQ524380:FKS524380 FUM524380:FUO524380 GEI524380:GEK524380 GOE524380:GOG524380 GYA524380:GYC524380 HHW524380:HHY524380 HRS524380:HRU524380 IBO524380:IBQ524380 ILK524380:ILM524380 IVG524380:IVI524380 JFC524380:JFE524380 JOY524380:JPA524380 JYU524380:JYW524380 KIQ524380:KIS524380 KSM524380:KSO524380 LCI524380:LCK524380 LME524380:LMG524380 LWA524380:LWC524380 MFW524380:MFY524380 MPS524380:MPU524380 MZO524380:MZQ524380 NJK524380:NJM524380 NTG524380:NTI524380 ODC524380:ODE524380 OMY524380:ONA524380 OWU524380:OWW524380 PGQ524380:PGS524380 PQM524380:PQO524380 QAI524380:QAK524380 QKE524380:QKG524380 QUA524380:QUC524380 RDW524380:RDY524380 RNS524380:RNU524380 RXO524380:RXQ524380 SHK524380:SHM524380 SRG524380:SRI524380 TBC524380:TBE524380 TKY524380:TLA524380 TUU524380:TUW524380 UEQ524380:UES524380 UOM524380:UOO524380 UYI524380:UYK524380 VIE524380:VIG524380 VSA524380:VSC524380 WBW524380:WBY524380 WLS524380:WLU524380 WVO524380:WVQ524380 G589916:I589916 JC589916:JE589916 SY589916:TA589916 ACU589916:ACW589916 AMQ589916:AMS589916 AWM589916:AWO589916 BGI589916:BGK589916 BQE589916:BQG589916 CAA589916:CAC589916 CJW589916:CJY589916 CTS589916:CTU589916 DDO589916:DDQ589916 DNK589916:DNM589916 DXG589916:DXI589916 EHC589916:EHE589916 EQY589916:ERA589916 FAU589916:FAW589916 FKQ589916:FKS589916 FUM589916:FUO589916 GEI589916:GEK589916 GOE589916:GOG589916 GYA589916:GYC589916 HHW589916:HHY589916 HRS589916:HRU589916 IBO589916:IBQ589916 ILK589916:ILM589916 IVG589916:IVI589916 JFC589916:JFE589916 JOY589916:JPA589916 JYU589916:JYW589916 KIQ589916:KIS589916 KSM589916:KSO589916 LCI589916:LCK589916 LME589916:LMG589916 LWA589916:LWC589916 MFW589916:MFY589916 MPS589916:MPU589916 MZO589916:MZQ589916 NJK589916:NJM589916 NTG589916:NTI589916 ODC589916:ODE589916 OMY589916:ONA589916 OWU589916:OWW589916 PGQ589916:PGS589916 PQM589916:PQO589916 QAI589916:QAK589916 QKE589916:QKG589916 QUA589916:QUC589916 RDW589916:RDY589916 RNS589916:RNU589916 RXO589916:RXQ589916 SHK589916:SHM589916 SRG589916:SRI589916 TBC589916:TBE589916 TKY589916:TLA589916 TUU589916:TUW589916 UEQ589916:UES589916 UOM589916:UOO589916 UYI589916:UYK589916 VIE589916:VIG589916 VSA589916:VSC589916 WBW589916:WBY589916 WLS589916:WLU589916 WVO589916:WVQ589916 G655452:I655452 JC655452:JE655452 SY655452:TA655452 ACU655452:ACW655452 AMQ655452:AMS655452 AWM655452:AWO655452 BGI655452:BGK655452 BQE655452:BQG655452 CAA655452:CAC655452 CJW655452:CJY655452 CTS655452:CTU655452 DDO655452:DDQ655452 DNK655452:DNM655452 DXG655452:DXI655452 EHC655452:EHE655452 EQY655452:ERA655452 FAU655452:FAW655452 FKQ655452:FKS655452 FUM655452:FUO655452 GEI655452:GEK655452 GOE655452:GOG655452 GYA655452:GYC655452 HHW655452:HHY655452 HRS655452:HRU655452 IBO655452:IBQ655452 ILK655452:ILM655452 IVG655452:IVI655452 JFC655452:JFE655452 JOY655452:JPA655452 JYU655452:JYW655452 KIQ655452:KIS655452 KSM655452:KSO655452 LCI655452:LCK655452 LME655452:LMG655452 LWA655452:LWC655452 MFW655452:MFY655452 MPS655452:MPU655452 MZO655452:MZQ655452 NJK655452:NJM655452 NTG655452:NTI655452 ODC655452:ODE655452 OMY655452:ONA655452 OWU655452:OWW655452 PGQ655452:PGS655452 PQM655452:PQO655452 QAI655452:QAK655452 QKE655452:QKG655452 QUA655452:QUC655452 RDW655452:RDY655452 RNS655452:RNU655452 RXO655452:RXQ655452 SHK655452:SHM655452 SRG655452:SRI655452 TBC655452:TBE655452 TKY655452:TLA655452 TUU655452:TUW655452 UEQ655452:UES655452 UOM655452:UOO655452 UYI655452:UYK655452 VIE655452:VIG655452 VSA655452:VSC655452 WBW655452:WBY655452 WLS655452:WLU655452 WVO655452:WVQ655452 G720988:I720988 JC720988:JE720988 SY720988:TA720988 ACU720988:ACW720988 AMQ720988:AMS720988 AWM720988:AWO720988 BGI720988:BGK720988 BQE720988:BQG720988 CAA720988:CAC720988 CJW720988:CJY720988 CTS720988:CTU720988 DDO720988:DDQ720988 DNK720988:DNM720988 DXG720988:DXI720988 EHC720988:EHE720988 EQY720988:ERA720988 FAU720988:FAW720988 FKQ720988:FKS720988 FUM720988:FUO720988 GEI720988:GEK720988 GOE720988:GOG720988 GYA720988:GYC720988 HHW720988:HHY720988 HRS720988:HRU720988 IBO720988:IBQ720988 ILK720988:ILM720988 IVG720988:IVI720988 JFC720988:JFE720988 JOY720988:JPA720988 JYU720988:JYW720988 KIQ720988:KIS720988 KSM720988:KSO720988 LCI720988:LCK720988 LME720988:LMG720988 LWA720988:LWC720988 MFW720988:MFY720988 MPS720988:MPU720988 MZO720988:MZQ720988 NJK720988:NJM720988 NTG720988:NTI720988 ODC720988:ODE720988 OMY720988:ONA720988 OWU720988:OWW720988 PGQ720988:PGS720988 PQM720988:PQO720988 QAI720988:QAK720988 QKE720988:QKG720988 QUA720988:QUC720988 RDW720988:RDY720988 RNS720988:RNU720988 RXO720988:RXQ720988 SHK720988:SHM720988 SRG720988:SRI720988 TBC720988:TBE720988 TKY720988:TLA720988 TUU720988:TUW720988 UEQ720988:UES720988 UOM720988:UOO720988 UYI720988:UYK720988 VIE720988:VIG720988 VSA720988:VSC720988 WBW720988:WBY720988 WLS720988:WLU720988 WVO720988:WVQ720988 G786524:I786524 JC786524:JE786524 SY786524:TA786524 ACU786524:ACW786524 AMQ786524:AMS786524 AWM786524:AWO786524 BGI786524:BGK786524 BQE786524:BQG786524 CAA786524:CAC786524 CJW786524:CJY786524 CTS786524:CTU786524 DDO786524:DDQ786524 DNK786524:DNM786524 DXG786524:DXI786524 EHC786524:EHE786524 EQY786524:ERA786524 FAU786524:FAW786524 FKQ786524:FKS786524 FUM786524:FUO786524 GEI786524:GEK786524 GOE786524:GOG786524 GYA786524:GYC786524 HHW786524:HHY786524 HRS786524:HRU786524 IBO786524:IBQ786524 ILK786524:ILM786524 IVG786524:IVI786524 JFC786524:JFE786524 JOY786524:JPA786524 JYU786524:JYW786524 KIQ786524:KIS786524 KSM786524:KSO786524 LCI786524:LCK786524 LME786524:LMG786524 LWA786524:LWC786524 MFW786524:MFY786524 MPS786524:MPU786524 MZO786524:MZQ786524 NJK786524:NJM786524 NTG786524:NTI786524 ODC786524:ODE786524 OMY786524:ONA786524 OWU786524:OWW786524 PGQ786524:PGS786524 PQM786524:PQO786524 QAI786524:QAK786524 QKE786524:QKG786524 QUA786524:QUC786524 RDW786524:RDY786524 RNS786524:RNU786524 RXO786524:RXQ786524 SHK786524:SHM786524 SRG786524:SRI786524 TBC786524:TBE786524 TKY786524:TLA786524 TUU786524:TUW786524 UEQ786524:UES786524 UOM786524:UOO786524 UYI786524:UYK786524 VIE786524:VIG786524 VSA786524:VSC786524 WBW786524:WBY786524 WLS786524:WLU786524 WVO786524:WVQ786524 G852060:I852060 JC852060:JE852060 SY852060:TA852060 ACU852060:ACW852060 AMQ852060:AMS852060 AWM852060:AWO852060 BGI852060:BGK852060 BQE852060:BQG852060 CAA852060:CAC852060 CJW852060:CJY852060 CTS852060:CTU852060 DDO852060:DDQ852060 DNK852060:DNM852060 DXG852060:DXI852060 EHC852060:EHE852060 EQY852060:ERA852060 FAU852060:FAW852060 FKQ852060:FKS852060 FUM852060:FUO852060 GEI852060:GEK852060 GOE852060:GOG852060 GYA852060:GYC852060 HHW852060:HHY852060 HRS852060:HRU852060 IBO852060:IBQ852060 ILK852060:ILM852060 IVG852060:IVI852060 JFC852060:JFE852060 JOY852060:JPA852060 JYU852060:JYW852060 KIQ852060:KIS852060 KSM852060:KSO852060 LCI852060:LCK852060 LME852060:LMG852060 LWA852060:LWC852060 MFW852060:MFY852060 MPS852060:MPU852060 MZO852060:MZQ852060 NJK852060:NJM852060 NTG852060:NTI852060 ODC852060:ODE852060 OMY852060:ONA852060 OWU852060:OWW852060 PGQ852060:PGS852060 PQM852060:PQO852060 QAI852060:QAK852060 QKE852060:QKG852060 QUA852060:QUC852060 RDW852060:RDY852060 RNS852060:RNU852060 RXO852060:RXQ852060 SHK852060:SHM852060 SRG852060:SRI852060 TBC852060:TBE852060 TKY852060:TLA852060 TUU852060:TUW852060 UEQ852060:UES852060 UOM852060:UOO852060 UYI852060:UYK852060 VIE852060:VIG852060 VSA852060:VSC852060 WBW852060:WBY852060 WLS852060:WLU852060 WVO852060:WVQ852060 G917596:I917596 JC917596:JE917596 SY917596:TA917596 ACU917596:ACW917596 AMQ917596:AMS917596 AWM917596:AWO917596 BGI917596:BGK917596 BQE917596:BQG917596 CAA917596:CAC917596 CJW917596:CJY917596 CTS917596:CTU917596 DDO917596:DDQ917596 DNK917596:DNM917596 DXG917596:DXI917596 EHC917596:EHE917596 EQY917596:ERA917596 FAU917596:FAW917596 FKQ917596:FKS917596 FUM917596:FUO917596 GEI917596:GEK917596 GOE917596:GOG917596 GYA917596:GYC917596 HHW917596:HHY917596 HRS917596:HRU917596 IBO917596:IBQ917596 ILK917596:ILM917596 IVG917596:IVI917596 JFC917596:JFE917596 JOY917596:JPA917596 JYU917596:JYW917596 KIQ917596:KIS917596 KSM917596:KSO917596 LCI917596:LCK917596 LME917596:LMG917596 LWA917596:LWC917596 MFW917596:MFY917596 MPS917596:MPU917596 MZO917596:MZQ917596 NJK917596:NJM917596 NTG917596:NTI917596 ODC917596:ODE917596 OMY917596:ONA917596 OWU917596:OWW917596 PGQ917596:PGS917596 PQM917596:PQO917596 QAI917596:QAK917596 QKE917596:QKG917596 QUA917596:QUC917596 RDW917596:RDY917596 RNS917596:RNU917596 RXO917596:RXQ917596 SHK917596:SHM917596 SRG917596:SRI917596 TBC917596:TBE917596 TKY917596:TLA917596 TUU917596:TUW917596 UEQ917596:UES917596 UOM917596:UOO917596 UYI917596:UYK917596 VIE917596:VIG917596 VSA917596:VSC917596 WBW917596:WBY917596 WLS917596:WLU917596 WVO917596:WVQ917596 G983132:I983132 JC983132:JE983132 SY983132:TA983132 ACU983132:ACW983132 AMQ983132:AMS983132 AWM983132:AWO983132 BGI983132:BGK983132 BQE983132:BQG983132 CAA983132:CAC983132 CJW983132:CJY983132 CTS983132:CTU983132 DDO983132:DDQ983132 DNK983132:DNM983132 DXG983132:DXI983132 EHC983132:EHE983132 EQY983132:ERA983132 FAU983132:FAW983132 FKQ983132:FKS983132 FUM983132:FUO983132 GEI983132:GEK983132 GOE983132:GOG983132 GYA983132:GYC983132 HHW983132:HHY983132 HRS983132:HRU983132 IBO983132:IBQ983132 ILK983132:ILM983132 IVG983132:IVI983132 JFC983132:JFE983132 JOY983132:JPA983132 JYU983132:JYW983132 KIQ983132:KIS983132 KSM983132:KSO983132 LCI983132:LCK983132 LME983132:LMG983132 LWA983132:LWC983132 MFW983132:MFY983132 MPS983132:MPU983132 MZO983132:MZQ983132 NJK983132:NJM983132 NTG983132:NTI983132 ODC983132:ODE983132 OMY983132:ONA983132 OWU983132:OWW983132 PGQ983132:PGS983132 PQM983132:PQO983132 QAI983132:QAK983132 QKE983132:QKG983132 QUA983132:QUC983132 RDW983132:RDY983132 RNS983132:RNU983132 RXO983132:RXQ983132 SHK983132:SHM983132 SRG983132:SRI983132 TBC983132:TBE983132 TKY983132:TLA983132 TUU983132:TUW983132 UEQ983132:UES983132 UOM983132:UOO983132 UYI983132:UYK983132 VIE983132:VIG983132 VSA983132:VSC983132 WBW983132:WBY983132 WLS983132:WLU983132 WVO983132:WVQ983132 I32 JE32 TA32 ACW32 AMS32 AWO32 BGK32 BQG32 CAC32 CJY32 CTU32 DDQ32 DNM32 DXI32 EHE32 ERA32 FAW32 FKS32 FUO32 GEK32 GOG32 GYC32 HHY32 HRU32 IBQ32 ILM32 IVI32 JFE32 JPA32 JYW32 KIS32 KSO32 LCK32 LMG32 LWC32 MFY32 MPU32 MZQ32 NJM32 NTI32 ODE32 ONA32 OWW32 PGS32 PQO32 QAK32 QKG32 QUC32 RDY32 RNU32 RXQ32 SHM32 SRI32 TBE32 TLA32 TUW32 UES32 UOO32 UYK32 VIG32 VSC32 WBY32 WLU32 WVQ32 I65568 JE65568 TA65568 ACW65568 AMS65568 AWO65568 BGK65568 BQG65568 CAC65568 CJY65568 CTU65568 DDQ65568 DNM65568 DXI65568 EHE65568 ERA65568 FAW65568 FKS65568 FUO65568 GEK65568 GOG65568 GYC65568 HHY65568 HRU65568 IBQ65568 ILM65568 IVI65568 JFE65568 JPA65568 JYW65568 KIS65568 KSO65568 LCK65568 LMG65568 LWC65568 MFY65568 MPU65568 MZQ65568 NJM65568 NTI65568 ODE65568 ONA65568 OWW65568 PGS65568 PQO65568 QAK65568 QKG65568 QUC65568 RDY65568 RNU65568 RXQ65568 SHM65568 SRI65568 TBE65568 TLA65568 TUW65568 UES65568 UOO65568 UYK65568 VIG65568 VSC65568 WBY65568 WLU65568 WVQ65568 I131104 JE131104 TA131104 ACW131104 AMS131104 AWO131104 BGK131104 BQG131104 CAC131104 CJY131104 CTU131104 DDQ131104 DNM131104 DXI131104 EHE131104 ERA131104 FAW131104 FKS131104 FUO131104 GEK131104 GOG131104 GYC131104 HHY131104 HRU131104 IBQ131104 ILM131104 IVI131104 JFE131104 JPA131104 JYW131104 KIS131104 KSO131104 LCK131104 LMG131104 LWC131104 MFY131104 MPU131104 MZQ131104 NJM131104 NTI131104 ODE131104 ONA131104 OWW131104 PGS131104 PQO131104 QAK131104 QKG131104 QUC131104 RDY131104 RNU131104 RXQ131104 SHM131104 SRI131104 TBE131104 TLA131104 TUW131104 UES131104 UOO131104 UYK131104 VIG131104 VSC131104 WBY131104 WLU131104 WVQ131104 I196640 JE196640 TA196640 ACW196640 AMS196640 AWO196640 BGK196640 BQG196640 CAC196640 CJY196640 CTU196640 DDQ196640 DNM196640 DXI196640 EHE196640 ERA196640 FAW196640 FKS196640 FUO196640 GEK196640 GOG196640 GYC196640 HHY196640 HRU196640 IBQ196640 ILM196640 IVI196640 JFE196640 JPA196640 JYW196640 KIS196640 KSO196640 LCK196640 LMG196640 LWC196640 MFY196640 MPU196640 MZQ196640 NJM196640 NTI196640 ODE196640 ONA196640 OWW196640 PGS196640 PQO196640 QAK196640 QKG196640 QUC196640 RDY196640 RNU196640 RXQ196640 SHM196640 SRI196640 TBE196640 TLA196640 TUW196640 UES196640 UOO196640 UYK196640 VIG196640 VSC196640 WBY196640 WLU196640 WVQ196640 I262176 JE262176 TA262176 ACW262176 AMS262176 AWO262176 BGK262176 BQG262176 CAC262176 CJY262176 CTU262176 DDQ262176 DNM262176 DXI262176 EHE262176 ERA262176 FAW262176 FKS262176 FUO262176 GEK262176 GOG262176 GYC262176 HHY262176 HRU262176 IBQ262176 ILM262176 IVI262176 JFE262176 JPA262176 JYW262176 KIS262176 KSO262176 LCK262176 LMG262176 LWC262176 MFY262176 MPU262176 MZQ262176 NJM262176 NTI262176 ODE262176 ONA262176 OWW262176 PGS262176 PQO262176 QAK262176 QKG262176 QUC262176 RDY262176 RNU262176 RXQ262176 SHM262176 SRI262176 TBE262176 TLA262176 TUW262176 UES262176 UOO262176 UYK262176 VIG262176 VSC262176 WBY262176 WLU262176 WVQ262176 I327712 JE327712 TA327712 ACW327712 AMS327712 AWO327712 BGK327712 BQG327712 CAC327712 CJY327712 CTU327712 DDQ327712 DNM327712 DXI327712 EHE327712 ERA327712 FAW327712 FKS327712 FUO327712 GEK327712 GOG327712 GYC327712 HHY327712 HRU327712 IBQ327712 ILM327712 IVI327712 JFE327712 JPA327712 JYW327712 KIS327712 KSO327712 LCK327712 LMG327712 LWC327712 MFY327712 MPU327712 MZQ327712 NJM327712 NTI327712 ODE327712 ONA327712 OWW327712 PGS327712 PQO327712 QAK327712 QKG327712 QUC327712 RDY327712 RNU327712 RXQ327712 SHM327712 SRI327712 TBE327712 TLA327712 TUW327712 UES327712 UOO327712 UYK327712 VIG327712 VSC327712 WBY327712 WLU327712 WVQ327712 I393248 JE393248 TA393248 ACW393248 AMS393248 AWO393248 BGK393248 BQG393248 CAC393248 CJY393248 CTU393248 DDQ393248 DNM393248 DXI393248 EHE393248 ERA393248 FAW393248 FKS393248 FUO393248 GEK393248 GOG393248 GYC393248 HHY393248 HRU393248 IBQ393248 ILM393248 IVI393248 JFE393248 JPA393248 JYW393248 KIS393248 KSO393248 LCK393248 LMG393248 LWC393248 MFY393248 MPU393248 MZQ393248 NJM393248 NTI393248 ODE393248 ONA393248 OWW393248 PGS393248 PQO393248 QAK393248 QKG393248 QUC393248 RDY393248 RNU393248 RXQ393248 SHM393248 SRI393248 TBE393248 TLA393248 TUW393248 UES393248 UOO393248 UYK393248 VIG393248 VSC393248 WBY393248 WLU393248 WVQ393248 I458784 JE458784 TA458784 ACW458784 AMS458784 AWO458784 BGK458784 BQG458784 CAC458784 CJY458784 CTU458784 DDQ458784 DNM458784 DXI458784 EHE458784 ERA458784 FAW458784 FKS458784 FUO458784 GEK458784 GOG458784 GYC458784 HHY458784 HRU458784 IBQ458784 ILM458784 IVI458784 JFE458784 JPA458784 JYW458784 KIS458784 KSO458784 LCK458784 LMG458784 LWC458784 MFY458784 MPU458784 MZQ458784 NJM458784 NTI458784 ODE458784 ONA458784 OWW458784 PGS458784 PQO458784 QAK458784 QKG458784 QUC458784 RDY458784 RNU458784 RXQ458784 SHM458784 SRI458784 TBE458784 TLA458784 TUW458784 UES458784 UOO458784 UYK458784 VIG458784 VSC458784 WBY458784 WLU458784 WVQ458784 I524320 JE524320 TA524320 ACW524320 AMS524320 AWO524320 BGK524320 BQG524320 CAC524320 CJY524320 CTU524320 DDQ524320 DNM524320 DXI524320 EHE524320 ERA524320 FAW524320 FKS524320 FUO524320 GEK524320 GOG524320 GYC524320 HHY524320 HRU524320 IBQ524320 ILM524320 IVI524320 JFE524320 JPA524320 JYW524320 KIS524320 KSO524320 LCK524320 LMG524320 LWC524320 MFY524320 MPU524320 MZQ524320 NJM524320 NTI524320 ODE524320 ONA524320 OWW524320 PGS524320 PQO524320 QAK524320 QKG524320 QUC524320 RDY524320 RNU524320 RXQ524320 SHM524320 SRI524320 TBE524320 TLA524320 TUW524320 UES524320 UOO524320 UYK524320 VIG524320 VSC524320 WBY524320 WLU524320 WVQ524320 I589856 JE589856 TA589856 ACW589856 AMS589856 AWO589856 BGK589856 BQG589856 CAC589856 CJY589856 CTU589856 DDQ589856 DNM589856 DXI589856 EHE589856 ERA589856 FAW589856 FKS589856 FUO589856 GEK589856 GOG589856 GYC589856 HHY589856 HRU589856 IBQ589856 ILM589856 IVI589856 JFE589856 JPA589856 JYW589856 KIS589856 KSO589856 LCK589856 LMG589856 LWC589856 MFY589856 MPU589856 MZQ589856 NJM589856 NTI589856 ODE589856 ONA589856 OWW589856 PGS589856 PQO589856 QAK589856 QKG589856 QUC589856 RDY589856 RNU589856 RXQ589856 SHM589856 SRI589856 TBE589856 TLA589856 TUW589856 UES589856 UOO589856 UYK589856 VIG589856 VSC589856 WBY589856 WLU589856 WVQ589856 I655392 JE655392 TA655392 ACW655392 AMS655392 AWO655392 BGK655392 BQG655392 CAC655392 CJY655392 CTU655392 DDQ655392 DNM655392 DXI655392 EHE655392 ERA655392 FAW655392 FKS655392 FUO655392 GEK655392 GOG655392 GYC655392 HHY655392 HRU655392 IBQ655392 ILM655392 IVI655392 JFE655392 JPA655392 JYW655392 KIS655392 KSO655392 LCK655392 LMG655392 LWC655392 MFY655392 MPU655392 MZQ655392 NJM655392 NTI655392 ODE655392 ONA655392 OWW655392 PGS655392 PQO655392 QAK655392 QKG655392 QUC655392 RDY655392 RNU655392 RXQ655392 SHM655392 SRI655392 TBE655392 TLA655392 TUW655392 UES655392 UOO655392 UYK655392 VIG655392 VSC655392 WBY655392 WLU655392 WVQ655392 I720928 JE720928 TA720928 ACW720928 AMS720928 AWO720928 BGK720928 BQG720928 CAC720928 CJY720928 CTU720928 DDQ720928 DNM720928 DXI720928 EHE720928 ERA720928 FAW720928 FKS720928 FUO720928 GEK720928 GOG720928 GYC720928 HHY720928 HRU720928 IBQ720928 ILM720928 IVI720928 JFE720928 JPA720928 JYW720928 KIS720928 KSO720928 LCK720928 LMG720928 LWC720928 MFY720928 MPU720928 MZQ720928 NJM720928 NTI720928 ODE720928 ONA720928 OWW720928 PGS720928 PQO720928 QAK720928 QKG720928 QUC720928 RDY720928 RNU720928 RXQ720928 SHM720928 SRI720928 TBE720928 TLA720928 TUW720928 UES720928 UOO720928 UYK720928 VIG720928 VSC720928 WBY720928 WLU720928 WVQ720928 I786464 JE786464 TA786464 ACW786464 AMS786464 AWO786464 BGK786464 BQG786464 CAC786464 CJY786464 CTU786464 DDQ786464 DNM786464 DXI786464 EHE786464 ERA786464 FAW786464 FKS786464 FUO786464 GEK786464 GOG786464 GYC786464 HHY786464 HRU786464 IBQ786464 ILM786464 IVI786464 JFE786464 JPA786464 JYW786464 KIS786464 KSO786464 LCK786464 LMG786464 LWC786464 MFY786464 MPU786464 MZQ786464 NJM786464 NTI786464 ODE786464 ONA786464 OWW786464 PGS786464 PQO786464 QAK786464 QKG786464 QUC786464 RDY786464 RNU786464 RXQ786464 SHM786464 SRI786464 TBE786464 TLA786464 TUW786464 UES786464 UOO786464 UYK786464 VIG786464 VSC786464 WBY786464 WLU786464 WVQ786464 I852000 JE852000 TA852000 ACW852000 AMS852000 AWO852000 BGK852000 BQG852000 CAC852000 CJY852000 CTU852000 DDQ852000 DNM852000 DXI852000 EHE852000 ERA852000 FAW852000 FKS852000 FUO852000 GEK852000 GOG852000 GYC852000 HHY852000 HRU852000 IBQ852000 ILM852000 IVI852000 JFE852000 JPA852000 JYW852000 KIS852000 KSO852000 LCK852000 LMG852000 LWC852000 MFY852000 MPU852000 MZQ852000 NJM852000 NTI852000 ODE852000 ONA852000 OWW852000 PGS852000 PQO852000 QAK852000 QKG852000 QUC852000 RDY852000 RNU852000 RXQ852000 SHM852000 SRI852000 TBE852000 TLA852000 TUW852000 UES852000 UOO852000 UYK852000 VIG852000 VSC852000 WBY852000 WLU852000 WVQ852000 I917536 JE917536 TA917536 ACW917536 AMS917536 AWO917536 BGK917536 BQG917536 CAC917536 CJY917536 CTU917536 DDQ917536 DNM917536 DXI917536 EHE917536 ERA917536 FAW917536 FKS917536 FUO917536 GEK917536 GOG917536 GYC917536 HHY917536 HRU917536 IBQ917536 ILM917536 IVI917536 JFE917536 JPA917536 JYW917536 KIS917536 KSO917536 LCK917536 LMG917536 LWC917536 MFY917536 MPU917536 MZQ917536 NJM917536 NTI917536 ODE917536 ONA917536 OWW917536 PGS917536 PQO917536 QAK917536 QKG917536 QUC917536 RDY917536 RNU917536 RXQ917536 SHM917536 SRI917536 TBE917536 TLA917536 TUW917536 UES917536 UOO917536 UYK917536 VIG917536 VSC917536 WBY917536 WLU917536 WVQ917536 I983072 JE983072 TA983072 ACW983072 AMS983072 AWO983072 BGK983072 BQG983072 CAC983072 CJY983072 CTU983072 DDQ983072 DNM983072 DXI983072 EHE983072 ERA983072 FAW983072 FKS983072 FUO983072 GEK983072 GOG983072 GYC983072 HHY983072 HRU983072 IBQ983072 ILM983072 IVI983072 JFE983072 JPA983072 JYW983072 KIS983072 KSO983072 LCK983072 LMG983072 LWC983072 MFY983072 MPU983072 MZQ983072 NJM983072 NTI983072 ODE983072 ONA983072 OWW983072 PGS983072 PQO983072 QAK983072 QKG983072 QUC983072 RDY983072 RNU983072 RXQ983072 SHM983072 SRI983072 TBE983072 TLA983072 TUW983072 UES983072 UOO983072 UYK983072 VIG983072 VSC983072 WBY983072 WLU983072 WVQ983072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21</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c r="A13" s="326" t="s">
        <v>1670</v>
      </c>
      <c r="B13" s="957" t="s">
        <v>1671</v>
      </c>
      <c r="C13" s="957"/>
      <c r="D13" s="958"/>
      <c r="E13" s="959" t="s">
        <v>786</v>
      </c>
      <c r="F13" s="960"/>
      <c r="G13" s="960"/>
      <c r="H13" s="960"/>
      <c r="I13" s="961"/>
      <c r="J13" s="81"/>
      <c r="K13" s="104" t="str">
        <f>E13</f>
        <v>National Pilot Committee for Reproductive Health Commodity Security</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343</v>
      </c>
      <c r="F15" s="329" t="s">
        <v>1675</v>
      </c>
      <c r="G15" s="968" t="s">
        <v>500</v>
      </c>
      <c r="H15" s="969"/>
      <c r="I15" s="970"/>
      <c r="J15" s="81"/>
      <c r="K15" s="68"/>
      <c r="L15" s="61" t="str">
        <f t="shared" ref="L15:L23" si="0">G15</f>
        <v>Population Services International (PSI)</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 r="A16" s="330" t="s">
        <v>1676</v>
      </c>
      <c r="B16" s="957" t="s">
        <v>1677</v>
      </c>
      <c r="C16" s="957"/>
      <c r="D16" s="958"/>
      <c r="E16" s="788" t="s">
        <v>343</v>
      </c>
      <c r="F16" s="331" t="s">
        <v>1675</v>
      </c>
      <c r="G16" s="968" t="s">
        <v>787</v>
      </c>
      <c r="H16" s="969"/>
      <c r="I16" s="970"/>
      <c r="J16" s="81"/>
      <c r="K16" s="68"/>
      <c r="L16" s="61" t="str">
        <f t="shared" si="0"/>
        <v>Guinean Association for Family Wellbeing (AGBEF), Jhpiego, Plan Guinea</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343</v>
      </c>
      <c r="F17" s="331" t="s">
        <v>1675</v>
      </c>
      <c r="G17" s="968" t="s">
        <v>788</v>
      </c>
      <c r="H17" s="969"/>
      <c r="I17" s="970"/>
      <c r="J17" s="81"/>
      <c r="K17" s="68"/>
      <c r="L17" s="61" t="str">
        <f t="shared" si="0"/>
        <v>Laborex-Guinea (distributor)</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343</v>
      </c>
      <c r="F18" s="331" t="s">
        <v>1682</v>
      </c>
      <c r="G18" s="968" t="s">
        <v>789</v>
      </c>
      <c r="H18" s="969"/>
      <c r="I18" s="970"/>
      <c r="J18" s="81"/>
      <c r="K18" s="68"/>
      <c r="L18" s="61" t="str">
        <f t="shared" si="0"/>
        <v>United States Agency for International Development (USAID), GIZ</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343</v>
      </c>
      <c r="F19" s="331" t="s">
        <v>1685</v>
      </c>
      <c r="G19" s="968" t="s">
        <v>546</v>
      </c>
      <c r="H19" s="969"/>
      <c r="I19" s="970"/>
      <c r="J19" s="81"/>
      <c r="K19" s="68"/>
      <c r="L19" s="61" t="str">
        <f t="shared" si="0"/>
        <v>United Nations Population Fund (UNFPA)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5">
      <c r="A20" s="330" t="s">
        <v>1686</v>
      </c>
      <c r="B20" s="957" t="s">
        <v>1687</v>
      </c>
      <c r="C20" s="957"/>
      <c r="D20" s="958"/>
      <c r="E20" s="788" t="s">
        <v>343</v>
      </c>
      <c r="F20" s="331" t="s">
        <v>1688</v>
      </c>
      <c r="G20" s="968" t="s">
        <v>790</v>
      </c>
      <c r="H20" s="969"/>
      <c r="I20" s="970"/>
      <c r="J20" s="81"/>
      <c r="K20" s="68"/>
      <c r="L20" s="61" t="str">
        <f t="shared" si="0"/>
        <v>National Directorate of Pharmacy and Laboratory (DNPL), National Directorate of Family Health and nutrition  (DNSF)</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343</v>
      </c>
      <c r="F21" s="331" t="s">
        <v>1691</v>
      </c>
      <c r="G21" s="968" t="s">
        <v>791</v>
      </c>
      <c r="H21" s="969"/>
      <c r="I21" s="970"/>
      <c r="J21" s="81"/>
      <c r="K21" s="68"/>
      <c r="L21" s="61" t="str">
        <f t="shared" si="0"/>
        <v>Central Pharmacy of Guinea (central warehouse), regional stores (5)</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343</v>
      </c>
      <c r="F22" s="331" t="s">
        <v>1691</v>
      </c>
      <c r="G22" s="968" t="s">
        <v>792</v>
      </c>
      <c r="H22" s="969"/>
      <c r="I22" s="970"/>
      <c r="J22" s="81"/>
      <c r="K22" s="68"/>
      <c r="L22" s="61" t="str">
        <f t="shared" si="0"/>
        <v>Ministry of Finance</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343</v>
      </c>
      <c r="F23" s="331" t="s">
        <v>1691</v>
      </c>
      <c r="G23" s="968" t="s">
        <v>793</v>
      </c>
      <c r="H23" s="969"/>
      <c r="I23" s="970"/>
      <c r="J23" s="81"/>
      <c r="K23" s="68"/>
      <c r="L23" s="61" t="str">
        <f t="shared" si="0"/>
        <v>Army Health Service</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794</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343</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343</v>
      </c>
      <c r="F26" s="332" t="s">
        <v>1702</v>
      </c>
      <c r="G26" s="43" t="s">
        <v>795</v>
      </c>
      <c r="H26" s="333" t="s">
        <v>1703</v>
      </c>
      <c r="I26" s="57" t="s">
        <v>796</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585750</v>
      </c>
      <c r="I29" s="996"/>
      <c r="J29" s="97"/>
      <c r="K29" s="67"/>
      <c r="L29" s="61"/>
      <c r="M29" s="336">
        <f>H29</f>
        <v>585750</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537" t="s">
        <v>452</v>
      </c>
      <c r="H30" s="538" t="s">
        <v>1713</v>
      </c>
      <c r="I30" s="539" t="s">
        <v>453</v>
      </c>
      <c r="J30" s="97"/>
      <c r="K30" s="67"/>
      <c r="L30" s="61"/>
      <c r="M30" s="60"/>
      <c r="N30" s="98"/>
      <c r="O30" s="60"/>
      <c r="P30" s="60"/>
      <c r="Q30" s="60"/>
      <c r="R30" s="60"/>
      <c r="S30" s="60"/>
      <c r="T30" s="60"/>
      <c r="U30" s="70"/>
      <c r="V30" s="70"/>
      <c r="W30" s="70"/>
      <c r="X30" s="71"/>
      <c r="Y30" s="71"/>
      <c r="Z30" s="99"/>
      <c r="AA30" s="85"/>
      <c r="AB30" s="73"/>
    </row>
    <row r="31" spans="1:135" s="24" customFormat="1" ht="36" customHeight="1">
      <c r="A31" s="338" t="s">
        <v>1670</v>
      </c>
      <c r="B31" s="971" t="s">
        <v>1714</v>
      </c>
      <c r="C31" s="971"/>
      <c r="D31" s="971"/>
      <c r="E31" s="971"/>
      <c r="F31" s="971"/>
      <c r="G31" s="1204" t="s">
        <v>797</v>
      </c>
      <c r="H31" s="1205"/>
      <c r="I31" s="1206"/>
      <c r="J31" s="97"/>
      <c r="K31" s="67"/>
      <c r="L31" s="61" t="str">
        <f>G31</f>
        <v>National Reproductive Health Commodity Quantification Committee</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347</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0</v>
      </c>
      <c r="G37" s="48"/>
      <c r="H37" s="49"/>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c r="J42" s="428"/>
    </row>
    <row r="43" spans="1:28" s="24" customFormat="1" ht="66">
      <c r="A43" s="350" t="s">
        <v>1733</v>
      </c>
      <c r="B43" s="1001" t="s">
        <v>1734</v>
      </c>
      <c r="C43" s="1001"/>
      <c r="D43" s="1002"/>
      <c r="E43" s="351" t="s">
        <v>1735</v>
      </c>
      <c r="F43" s="352" t="s">
        <v>1736</v>
      </c>
      <c r="G43" s="352" t="s">
        <v>1737</v>
      </c>
      <c r="H43" s="353" t="s">
        <v>1738</v>
      </c>
      <c r="I43" s="354" t="s">
        <v>96</v>
      </c>
      <c r="J43" s="100"/>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347</v>
      </c>
      <c r="F44" s="47">
        <v>0</v>
      </c>
      <c r="G44" s="53"/>
      <c r="H44" s="54"/>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343</v>
      </c>
      <c r="F51" s="47">
        <v>738541</v>
      </c>
      <c r="G51" s="53" t="s">
        <v>406</v>
      </c>
      <c r="H51" s="55" t="s">
        <v>615</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c r="F52" s="1014"/>
      <c r="G52" s="1014"/>
      <c r="H52" s="1014"/>
      <c r="I52" s="1015"/>
      <c r="J52" s="29"/>
      <c r="K52" s="360">
        <f>E52</f>
        <v>0</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347</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738541</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88.5" customHeight="1">
      <c r="A57" s="362" t="s">
        <v>1756</v>
      </c>
      <c r="B57" s="1003" t="s">
        <v>1757</v>
      </c>
      <c r="C57" s="1003"/>
      <c r="D57" s="1003"/>
      <c r="E57" s="1003"/>
      <c r="F57" s="1004"/>
      <c r="G57" s="363">
        <f>F48/(F48+F55)</f>
        <v>0</v>
      </c>
      <c r="H57" s="1005" t="s">
        <v>798</v>
      </c>
      <c r="I57" s="1006"/>
      <c r="J57" s="97"/>
      <c r="K57" s="103"/>
      <c r="L57" s="61"/>
      <c r="M57" s="364" t="str">
        <f>H57</f>
        <v>Comments: 
A budget line exists, but it is not spent</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v>0</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1.2608467776355101</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t="s">
        <v>347</v>
      </c>
      <c r="H60" s="1027" t="s">
        <v>799</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373</v>
      </c>
      <c r="H61" s="1017"/>
      <c r="I61" s="1018"/>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c r="H62" s="969"/>
      <c r="I62" s="970"/>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c r="H63" s="1017"/>
      <c r="I63" s="1018"/>
      <c r="J63" s="97"/>
      <c r="K63" s="96"/>
      <c r="L63" s="86">
        <f>G63</f>
        <v>0</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t="s">
        <v>2294</v>
      </c>
      <c r="F64" s="1044"/>
      <c r="G64" s="1044"/>
      <c r="H64" s="1044"/>
      <c r="I64" s="1045"/>
      <c r="J64" s="81"/>
      <c r="K64" s="96" t="str">
        <f>E64</f>
        <v>All contraceptive products are purchased and sent to country by partners (UNFPA, USAID, etc.). Sometimes these partners even do the distribution.</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433"/>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360</v>
      </c>
      <c r="H66" s="1047"/>
      <c r="I66" s="1048"/>
      <c r="J66" s="81"/>
      <c r="K66" s="96"/>
      <c r="L66" s="61" t="str">
        <f>G66</f>
        <v>Don't know</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c r="F67" s="1052"/>
      <c r="G67" s="1052"/>
      <c r="H67" s="1052"/>
      <c r="I67" s="1053"/>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343</v>
      </c>
      <c r="I75" s="46"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343</v>
      </c>
      <c r="H78" s="787" t="s">
        <v>343</v>
      </c>
      <c r="I78" s="46" t="s">
        <v>343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343</v>
      </c>
      <c r="H79" s="787" t="s">
        <v>343</v>
      </c>
      <c r="I79" s="46" t="s">
        <v>343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347</v>
      </c>
      <c r="G80" s="787" t="s">
        <v>343</v>
      </c>
      <c r="H80" s="787" t="s">
        <v>343</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347</v>
      </c>
      <c r="G81" s="787" t="s">
        <v>343</v>
      </c>
      <c r="H81" s="787" t="s">
        <v>343</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343</v>
      </c>
      <c r="H82" s="787" t="s">
        <v>343</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180"/>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t="s">
        <v>800</v>
      </c>
      <c r="G84" s="1052"/>
      <c r="H84" s="1052"/>
      <c r="I84" s="1053"/>
      <c r="J84" s="81"/>
      <c r="K84" s="96"/>
      <c r="L84" s="61"/>
      <c r="M84" s="60"/>
      <c r="N84" s="60" t="str">
        <f>F84</f>
        <v>The products offered by partners are perceived by users to be of better quality</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30">
      <c r="A88" s="330" t="s">
        <v>1805</v>
      </c>
      <c r="B88" s="957" t="s">
        <v>1806</v>
      </c>
      <c r="C88" s="957"/>
      <c r="D88" s="957"/>
      <c r="E88" s="957"/>
      <c r="F88" s="957"/>
      <c r="G88" s="968" t="s">
        <v>801</v>
      </c>
      <c r="H88" s="969"/>
      <c r="I88" s="970"/>
      <c r="J88" s="116"/>
      <c r="K88" s="96"/>
      <c r="L88" s="61" t="str">
        <f t="shared" ref="L88:L98" si="1">G88</f>
        <v>Revised Strategic Plan for Reproductive Health Commodity Security in Guinea</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802</v>
      </c>
      <c r="H89" s="969"/>
      <c r="I89" s="970"/>
      <c r="J89" s="116"/>
      <c r="K89" s="96"/>
      <c r="L89" s="61" t="str">
        <f t="shared" si="1"/>
        <v>2013-2017</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803</v>
      </c>
      <c r="H93" s="1059"/>
      <c r="I93" s="1060"/>
      <c r="J93" s="382"/>
      <c r="K93" s="383"/>
      <c r="L93" s="61" t="str">
        <f t="shared" si="1"/>
        <v>NGO, social marketing</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v>0.03</v>
      </c>
      <c r="H94" s="1059"/>
      <c r="I94" s="1060"/>
      <c r="J94" s="382"/>
      <c r="K94" s="383"/>
      <c r="L94" s="61">
        <f t="shared" si="1"/>
        <v>0.03</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343</v>
      </c>
      <c r="H95" s="1070"/>
      <c r="I95" s="1071"/>
      <c r="J95" s="392"/>
      <c r="K95" s="393"/>
      <c r="L95" s="61" t="str">
        <f t="shared" si="1"/>
        <v>Yes</v>
      </c>
      <c r="M95" s="60"/>
      <c r="N95" s="60"/>
      <c r="O95" s="60"/>
      <c r="P95" s="60"/>
      <c r="Q95" s="61"/>
      <c r="R95" s="60"/>
      <c r="S95" s="61"/>
      <c r="T95" s="60"/>
      <c r="U95" s="70"/>
      <c r="V95" s="70"/>
      <c r="W95" s="70"/>
      <c r="X95" s="71"/>
      <c r="Y95" s="71"/>
      <c r="Z95" s="84"/>
      <c r="AA95" s="85"/>
      <c r="AB95" s="73"/>
    </row>
    <row r="96" spans="1:28" s="24" customFormat="1" ht="45">
      <c r="A96" s="330" t="s">
        <v>1670</v>
      </c>
      <c r="B96" s="957" t="s">
        <v>1816</v>
      </c>
      <c r="C96" s="957"/>
      <c r="D96" s="957"/>
      <c r="E96" s="957"/>
      <c r="F96" s="958"/>
      <c r="G96" s="968" t="s">
        <v>804</v>
      </c>
      <c r="H96" s="969"/>
      <c r="I96" s="970"/>
      <c r="J96" s="115"/>
      <c r="K96" s="103"/>
      <c r="L96" s="61" t="str">
        <f t="shared" si="1"/>
        <v>NGOs and social marketing organizations are subject to a 3% tax on medical consumables associated with contraceptives, such as syringes for Depo Provera</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45.75" thickBot="1">
      <c r="A98" s="326" t="s">
        <v>1670</v>
      </c>
      <c r="B98" s="1041" t="s">
        <v>1816</v>
      </c>
      <c r="C98" s="1041"/>
      <c r="D98" s="1041"/>
      <c r="E98" s="1041"/>
      <c r="F98" s="1042"/>
      <c r="G98" s="1043" t="s">
        <v>805</v>
      </c>
      <c r="H98" s="1044"/>
      <c r="I98" s="1045"/>
      <c r="J98" s="115"/>
      <c r="K98" s="103"/>
      <c r="L98" s="61" t="str">
        <f t="shared" si="1"/>
        <v xml:space="preserve">NGOs and social marketing organizations that work in family planning are exempted from all other taxes in Guinea </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540</v>
      </c>
      <c r="G101" s="1137"/>
      <c r="H101" s="1138" t="s">
        <v>539</v>
      </c>
      <c r="I101" s="1139"/>
      <c r="J101" s="122"/>
      <c r="K101" s="103"/>
      <c r="L101" s="61"/>
      <c r="M101" s="117" t="str">
        <f t="shared" ref="M101:M108" si="2">H101</f>
        <v>Auxiliary 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587</v>
      </c>
      <c r="G102" s="1137"/>
      <c r="H102" s="1138" t="s">
        <v>539</v>
      </c>
      <c r="I102" s="1139"/>
      <c r="J102" s="122"/>
      <c r="K102" s="103"/>
      <c r="L102" s="61"/>
      <c r="M102" s="117" t="str">
        <f t="shared" si="2"/>
        <v>Auxiliary nurse</v>
      </c>
      <c r="N102" s="86"/>
      <c r="O102" s="117" t="str">
        <f t="shared" si="3"/>
        <v>Auxiliary nurse midwife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463</v>
      </c>
      <c r="G103" s="1137"/>
      <c r="H103" s="1138" t="s">
        <v>463</v>
      </c>
      <c r="I103" s="1139"/>
      <c r="J103" s="122"/>
      <c r="K103" s="103"/>
      <c r="L103" s="61"/>
      <c r="M103" s="117" t="str">
        <f t="shared" si="2"/>
        <v>Nurse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463</v>
      </c>
      <c r="G104" s="1137"/>
      <c r="H104" s="1138" t="s">
        <v>463</v>
      </c>
      <c r="I104" s="1139"/>
      <c r="J104" s="122"/>
      <c r="K104" s="103"/>
      <c r="L104" s="61"/>
      <c r="M104" s="117" t="str">
        <f t="shared" si="2"/>
        <v>Nurse</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540</v>
      </c>
      <c r="G105" s="1137"/>
      <c r="H105" s="1138" t="s">
        <v>540</v>
      </c>
      <c r="I105" s="1139"/>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539</v>
      </c>
      <c r="G106" s="1137"/>
      <c r="H106" s="1138" t="s">
        <v>562</v>
      </c>
      <c r="I106" s="1139"/>
      <c r="J106" s="122"/>
      <c r="K106" s="103"/>
      <c r="L106" s="61"/>
      <c r="M106" s="117" t="str">
        <f t="shared" si="2"/>
        <v>Clinical Officer</v>
      </c>
      <c r="N106" s="86"/>
      <c r="O106" s="117" t="str">
        <f t="shared" si="3"/>
        <v>Auxiliary nurse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375</v>
      </c>
      <c r="I107" s="113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36" t="s">
        <v>540</v>
      </c>
      <c r="G108" s="1137"/>
      <c r="H108" s="1138" t="s">
        <v>588</v>
      </c>
      <c r="I108" s="1139"/>
      <c r="J108" s="122"/>
      <c r="K108" s="103"/>
      <c r="L108" s="61"/>
      <c r="M108" s="117" t="str">
        <f t="shared" si="2"/>
        <v>Don’t know</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t="s">
        <v>2295</v>
      </c>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360</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343</v>
      </c>
      <c r="F115" s="1095"/>
      <c r="G115" s="1095"/>
      <c r="H115" s="1095"/>
      <c r="I115" s="1096"/>
      <c r="J115" s="122"/>
      <c r="K115" s="103" t="str">
        <f>E115</f>
        <v>Yes</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343</v>
      </c>
      <c r="F117" s="1095"/>
      <c r="G117" s="1095"/>
      <c r="H117" s="1095"/>
      <c r="I117" s="1096"/>
      <c r="J117" s="122"/>
      <c r="K117" s="103" t="str">
        <f>E117</f>
        <v>Yes</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960" t="s">
        <v>806</v>
      </c>
      <c r="F118" s="960"/>
      <c r="G118" s="960"/>
      <c r="H118" s="960"/>
      <c r="I118" s="961"/>
      <c r="J118" s="122"/>
      <c r="K118" s="103" t="str">
        <f>E118</f>
        <v>For the poor</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343</v>
      </c>
      <c r="I128" s="1018"/>
      <c r="J128" s="91"/>
      <c r="K128" s="103"/>
      <c r="L128" s="61"/>
      <c r="M128" s="86" t="str">
        <f t="shared" si="4"/>
        <v>Yes</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2011</v>
      </c>
      <c r="I131" s="1057"/>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21.75" customHeight="1">
      <c r="A132" s="183" t="s">
        <v>1855</v>
      </c>
      <c r="B132" s="957" t="s">
        <v>1856</v>
      </c>
      <c r="C132" s="957"/>
      <c r="D132" s="958"/>
      <c r="E132" s="968" t="s">
        <v>541</v>
      </c>
      <c r="F132" s="969"/>
      <c r="G132" s="969"/>
      <c r="H132" s="969"/>
      <c r="I132" s="970"/>
      <c r="J132" s="91"/>
      <c r="K132" s="125" t="str">
        <f>E132</f>
        <v>National Essential Medicines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t="s">
        <v>807</v>
      </c>
      <c r="F133" s="1044"/>
      <c r="G133" s="1044"/>
      <c r="H133" s="1044"/>
      <c r="I133" s="1045"/>
      <c r="J133" s="91"/>
      <c r="K133" s="125" t="str">
        <f>E133</f>
        <v>The list was revised in 2012</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2013</v>
      </c>
      <c r="I135" s="1108"/>
      <c r="J135" s="91"/>
      <c r="K135" s="103"/>
      <c r="L135" s="61"/>
      <c r="M135" s="61">
        <f>H135</f>
        <v>2013</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347</v>
      </c>
      <c r="I138" s="1018"/>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60.75" thickBot="1">
      <c r="A140" s="330" t="s">
        <v>1686</v>
      </c>
      <c r="B140" s="957" t="s">
        <v>1866</v>
      </c>
      <c r="C140" s="957"/>
      <c r="D140" s="958"/>
      <c r="E140" s="1104" t="s">
        <v>808</v>
      </c>
      <c r="F140" s="1105"/>
      <c r="G140" s="1105"/>
      <c r="H140" s="1105"/>
      <c r="I140" s="1106"/>
      <c r="J140" s="91"/>
      <c r="K140" s="125" t="str">
        <f>E140</f>
        <v>Sub-sub bullet under health includes "increase the availability and use of preventive, curative and promotional services of quality for maternal and
neonatal health, including family planning, MTCTP and nutrition"</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347</v>
      </c>
      <c r="H149" s="969"/>
      <c r="I149" s="970"/>
      <c r="J149" s="81"/>
      <c r="K149" s="103"/>
      <c r="L149" s="61" t="str">
        <f t="shared" si="5"/>
        <v>No</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347</v>
      </c>
      <c r="H150" s="969"/>
      <c r="I150" s="970"/>
      <c r="J150" s="81"/>
      <c r="K150" s="103"/>
      <c r="L150" s="61" t="str">
        <f t="shared" si="5"/>
        <v>No</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373</v>
      </c>
      <c r="H151" s="969"/>
      <c r="I151" s="970"/>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406</v>
      </c>
      <c r="H152" s="969"/>
      <c r="I152" s="970"/>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809</v>
      </c>
      <c r="H153" s="969"/>
      <c r="I153" s="970"/>
      <c r="J153" s="81"/>
      <c r="K153" s="103"/>
      <c r="L153" s="61" t="str">
        <f t="shared" si="5"/>
        <v>Physical inventory reports for contraceptives</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90.75" thickBot="1">
      <c r="A157" s="245" t="s">
        <v>1875</v>
      </c>
      <c r="B157" s="977" t="s">
        <v>1876</v>
      </c>
      <c r="C157" s="977"/>
      <c r="D157" s="977"/>
      <c r="E157" s="977"/>
      <c r="F157" s="977"/>
      <c r="G157" s="1104" t="s">
        <v>2296</v>
      </c>
      <c r="H157" s="1105"/>
      <c r="I157" s="1106"/>
      <c r="J157" s="81"/>
      <c r="K157" s="103"/>
      <c r="L157" s="61" t="str">
        <f>G157</f>
        <v>The main weaknesses in Guinea are storage at the central level and transport from the central to the service delivery levels. These activities are done by partners. Major successes include the availability of contraceptives and the promotion of long term methods (IUDs and Jadelle)</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818" priority="22">
      <formula>$G$92="Don't know"</formula>
    </cfRule>
    <cfRule type="expression" dxfId="817" priority="23">
      <formula>$G$92="no"</formula>
    </cfRule>
  </conditionalFormatting>
  <conditionalFormatting sqref="G96:I96">
    <cfRule type="expression" dxfId="816" priority="20">
      <formula>$G$95="Don't know"</formula>
    </cfRule>
    <cfRule type="expression" dxfId="815" priority="21">
      <formula>$G$95="No"</formula>
    </cfRule>
  </conditionalFormatting>
  <conditionalFormatting sqref="G98:I98">
    <cfRule type="expression" dxfId="814" priority="18">
      <formula>$G$97="Don't know"</formula>
    </cfRule>
    <cfRule type="expression" dxfId="813" priority="19">
      <formula>$G$97="No"</formula>
    </cfRule>
  </conditionalFormatting>
  <conditionalFormatting sqref="G88:I91">
    <cfRule type="expression" dxfId="812" priority="16">
      <formula>$I$86="Don't know"</formula>
    </cfRule>
    <cfRule type="expression" dxfId="811" priority="17">
      <formula>$I$86="No"</formula>
    </cfRule>
  </conditionalFormatting>
  <conditionalFormatting sqref="F111:I111">
    <cfRule type="expression" dxfId="810" priority="12">
      <formula>$E$111="Don't know"</formula>
    </cfRule>
    <cfRule type="expression" dxfId="809" priority="15">
      <formula>$E$111="No"</formula>
    </cfRule>
  </conditionalFormatting>
  <conditionalFormatting sqref="F112:I112">
    <cfRule type="expression" dxfId="808" priority="11">
      <formula>$E$112="Don't know"</formula>
    </cfRule>
    <cfRule type="expression" dxfId="807" priority="14">
      <formula>$E$112="No"</formula>
    </cfRule>
  </conditionalFormatting>
  <conditionalFormatting sqref="F113:I113">
    <cfRule type="expression" dxfId="806" priority="10">
      <formula>$E$113="Don't know"</formula>
    </cfRule>
    <cfRule type="expression" dxfId="805" priority="13">
      <formula>$E$113="No"</formula>
    </cfRule>
  </conditionalFormatting>
  <conditionalFormatting sqref="G15:I15">
    <cfRule type="expression" dxfId="804" priority="7">
      <formula>$E$15="Not applicable"</formula>
    </cfRule>
    <cfRule type="expression" dxfId="803" priority="8">
      <formula>$E$15="Don't know"</formula>
    </cfRule>
    <cfRule type="expression" dxfId="802" priority="9">
      <formula>$E$15="No"</formula>
    </cfRule>
  </conditionalFormatting>
  <conditionalFormatting sqref="G16:I23">
    <cfRule type="expression" dxfId="801" priority="4">
      <formula>$E16="Not applicable"</formula>
    </cfRule>
    <cfRule type="expression" dxfId="800" priority="5">
      <formula>$E16="Don't know"</formula>
    </cfRule>
    <cfRule type="expression" dxfId="799" priority="6">
      <formula>$E16="No"</formula>
    </cfRule>
  </conditionalFormatting>
  <conditionalFormatting sqref="E15:E23 G15:I23 I24:I25 E13:I13">
    <cfRule type="expression" dxfId="798" priority="3">
      <formula>$I$12="Don't know"</formula>
    </cfRule>
  </conditionalFormatting>
  <conditionalFormatting sqref="E15:E23 G15:I23 I24:I25 E13:I13">
    <cfRule type="expression" dxfId="797" priority="2">
      <formula>$I$12="Not applicable"</formula>
    </cfRule>
  </conditionalFormatting>
  <conditionalFormatting sqref="E15:E23 G15:I23 I24:I25 E13:I13">
    <cfRule type="expression" dxfId="796" priority="1">
      <formula>$I$12="No"</formula>
    </cfRule>
  </conditionalFormatting>
  <dataValidations count="18">
    <dataValidation type="list" allowBlank="1" showInputMessage="1" showErrorMessage="1" error="Please select from the dropdown list" prompt="Please select from the dropdown list" sqref="G28 I28" xr:uid="{00000000-0002-0000-1700-000000000000}">
      <formula1>"January, February, March, April, May, June, July August, September, October, November, December, Don’t know"</formula1>
    </dataValidation>
    <dataValidation type="list" allowBlank="1" showInputMessage="1" showErrorMessage="1" error="Please choose from the dropdown list." prompt="Please select from the dropdown list" sqref="H120:I129" xr:uid="{00000000-0002-0000-1700-000001000000}">
      <formula1>"Yes, No, Don't know"</formula1>
    </dataValidation>
    <dataValidation type="list" allowBlank="1" showInputMessage="1" showErrorMessage="1" error="Please choose from the dropdown list." prompt="Please select from the dropdown list" sqref="E115:I117 G155:I156 G143:I151" xr:uid="{00000000-0002-0000-1700-000002000000}">
      <formula1>"Yes, No, Don't know, Not applicable"</formula1>
    </dataValidation>
    <dataValidation type="list" errorStyle="warning" allowBlank="1" showInputMessage="1" prompt="Please select from the dropdown list if possible. If you cannot find a provider cadre that fits, you may write it in." sqref="F101:I108" xr:uid="{00000000-0002-0000-1700-000003000000}">
      <formula1>"Community health worker, Auxiliary nurse, Auxiliary nurse midwife, Midwife, Nurse, Clinical Officer, Doctor, Don’t know, Not applicable"</formula1>
    </dataValidation>
    <dataValidation allowBlank="1" showInputMessage="1" prompt="Please provide the name of the contraceptive" sqref="F83:I83" xr:uid="{00000000-0002-0000-1700-000004000000}"/>
    <dataValidation type="list" allowBlank="1" showInputMessage="1" showErrorMessage="1" error="Please choose from the dropdown list." prompt="Please select from the dropdown list." sqref="G95:I95 G97:I97" xr:uid="{00000000-0002-0000-1700-000005000000}">
      <formula1>"Yes, No, Don't know"</formula1>
    </dataValidation>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1700-000006000000}"/>
    <dataValidation allowBlank="1" showInputMessage="1" showErrorMessage="1" promptTitle="This will auto-calculate" prompt="It contains the following formula: Government internally generated spending (question B8a) /Total government spending (question B8c" sqref="G58" xr:uid="{00000000-0002-0000-1700-000007000000}"/>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1700-000008000000}"/>
    <dataValidation type="list" allowBlank="1" showInputMessage="1" showErrorMessage="1" error="Please select from the dropdown list" prompt="Please select from the dropdown list" sqref="E111:E113 G66:I66" xr:uid="{00000000-0002-0000-1700-000009000000}">
      <formula1>"Yes, No, Don't know"</formula1>
    </dataValidation>
    <dataValidation type="list" allowBlank="1" showInputMessage="1" showErrorMessage="1" error="Please select from the dropdown list" prompt="Please select from the dropdown list" sqref="G90:I91 I111:I113" xr:uid="{00000000-0002-0000-1700-00000A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1700-00000B000000}">
      <formula1>"Yes, No, Don't know, Not applicable"</formula1>
    </dataValidation>
    <dataValidation type="list" allowBlank="1" showInputMessage="1" showErrorMessage="1" error="Please choose from the dropdown list." sqref="G63 H136:H139 I25" xr:uid="{00000000-0002-0000-1700-00000C000000}">
      <formula1>"Yes, No, Don't know, Not applicable"</formula1>
    </dataValidation>
    <dataValidation type="list" allowBlank="1" showErrorMessage="1" error="Please choose from the dropdown list." sqref="I41" xr:uid="{00000000-0002-0000-1700-00000D000000}">
      <formula1>"Yes, No, Don't know"</formula1>
    </dataValidation>
    <dataValidation type="list" allowBlank="1" showInputMessage="1" showErrorMessage="1" error="Please choose from the dropdown list." sqref="J95:K95 J97:K97 G60 I34 E44 E46 E51 E53:E54 G92:I92 I32" xr:uid="{00000000-0002-0000-1700-00000E000000}">
      <formula1>"Yes, No, Don't know"</formula1>
    </dataValidation>
    <dataValidation type="list" allowBlank="1" showInputMessage="1" showErrorMessage="1" error="Please choose from the dropdown list." prompt="Please select from the dropdown list" sqref="G61:I61" xr:uid="{00000000-0002-0000-1700-00000F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I24" xr:uid="{00000000-0002-0000-1700-000010000000}">
      <formula1>"0 times, 1-2 times, 3-5 times, 6 or more times, Don't know"</formula1>
    </dataValidation>
    <dataValidation type="list" allowBlank="1" showInputMessage="1" showErrorMessage="1" errorTitle="Choose from dropdown" error="Please choose from the dropdown list." prompt="Please select from the dropdown list." sqref="I86" xr:uid="{00000000-0002-0000-1700-000011000000}">
      <formula1>"Yes, No,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sheetPr>
  <dimension ref="A1:EE186"/>
  <sheetViews>
    <sheetView showGridLines="0" showRowColHeaders="0" zoomScaleNormal="100" zoomScaleSheetLayoutView="70" workbookViewId="0">
      <selection activeCell="F55" sqref="F55"/>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22</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c r="A13" s="326" t="s">
        <v>1670</v>
      </c>
      <c r="B13" s="957" t="s">
        <v>1671</v>
      </c>
      <c r="C13" s="957"/>
      <c r="D13" s="958"/>
      <c r="E13" s="959" t="s">
        <v>811</v>
      </c>
      <c r="F13" s="960"/>
      <c r="G13" s="960"/>
      <c r="H13" s="960"/>
      <c r="I13" s="961"/>
      <c r="J13" s="81"/>
      <c r="K13" s="104" t="str">
        <f>E13</f>
        <v>Comité Technique en Santé de la Reproduction (Reproductive Health Technical Committee - RHTC)</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5">
      <c r="A15" s="328" t="s">
        <v>1670</v>
      </c>
      <c r="B15" s="975" t="s">
        <v>583</v>
      </c>
      <c r="C15" s="975"/>
      <c r="D15" s="976"/>
      <c r="E15" s="788" t="s">
        <v>343</v>
      </c>
      <c r="F15" s="329" t="s">
        <v>1675</v>
      </c>
      <c r="G15" s="968" t="s">
        <v>812</v>
      </c>
      <c r="H15" s="969"/>
      <c r="I15" s="970"/>
      <c r="J15" s="81"/>
      <c r="K15" s="68"/>
      <c r="L15" s="61" t="str">
        <f t="shared" ref="L15:L23" si="0">G15</f>
        <v>Organisation Haitienne de Marketing Social pour la Santé (Haitian Social Marketing Organization - OHMaSS), formerly PSI</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105">
      <c r="A16" s="330" t="s">
        <v>1676</v>
      </c>
      <c r="B16" s="957" t="s">
        <v>1677</v>
      </c>
      <c r="C16" s="957"/>
      <c r="D16" s="958"/>
      <c r="E16" s="788" t="s">
        <v>343</v>
      </c>
      <c r="F16" s="331" t="s">
        <v>1675</v>
      </c>
      <c r="G16" s="968" t="s">
        <v>813</v>
      </c>
      <c r="H16" s="969"/>
      <c r="I16" s="970"/>
      <c r="J16" s="81"/>
      <c r="K16" s="68"/>
      <c r="L16" s="61" t="str">
        <f t="shared" si="0"/>
        <v>Association Pour la Promotion de la Famille Haitienne (Haitian Association for the Promotion of the Family - PROFAMIL [International Planned Parenthood Federation affiliate]), Management Sciences for Health (MSH), Jhpiego, Foundation for Reproductive Health and Family Education (FOSREF), Pathfinder, University Research Company (URC)</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347</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343</v>
      </c>
      <c r="F18" s="331" t="s">
        <v>1682</v>
      </c>
      <c r="G18" s="968" t="s">
        <v>814</v>
      </c>
      <c r="H18" s="969"/>
      <c r="I18" s="970"/>
      <c r="J18" s="81"/>
      <c r="K18" s="68"/>
      <c r="L18" s="61" t="str">
        <f t="shared" si="0"/>
        <v>USAID, Canadian International Development Agency (CIDA)</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343</v>
      </c>
      <c r="F19" s="331" t="s">
        <v>1685</v>
      </c>
      <c r="G19" s="968" t="s">
        <v>815</v>
      </c>
      <c r="H19" s="969"/>
      <c r="I19" s="970"/>
      <c r="J19" s="81"/>
      <c r="K19" s="68"/>
      <c r="L19" s="61" t="str">
        <f t="shared" si="0"/>
        <v>UNFPA, UNICEF</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c r="A20" s="330" t="s">
        <v>1686</v>
      </c>
      <c r="B20" s="957" t="s">
        <v>1687</v>
      </c>
      <c r="C20" s="957"/>
      <c r="D20" s="958"/>
      <c r="E20" s="788" t="s">
        <v>343</v>
      </c>
      <c r="F20" s="331" t="s">
        <v>1688</v>
      </c>
      <c r="G20" s="968" t="s">
        <v>816</v>
      </c>
      <c r="H20" s="969"/>
      <c r="I20" s="970"/>
      <c r="J20" s="81"/>
      <c r="K20" s="68"/>
      <c r="L20" s="61" t="str">
        <f t="shared" si="0"/>
        <v>MoH Directorate of Family Health (Chair), Directorate of Pharmaceutical Management</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347</v>
      </c>
      <c r="F21" s="331" t="s">
        <v>1691</v>
      </c>
      <c r="G21" s="968"/>
      <c r="H21" s="969"/>
      <c r="I21" s="970"/>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347</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354</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343</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343</v>
      </c>
      <c r="F26" s="332" t="s">
        <v>1702</v>
      </c>
      <c r="G26" s="43" t="s">
        <v>817</v>
      </c>
      <c r="H26" s="333" t="s">
        <v>1703</v>
      </c>
      <c r="I26" s="57" t="s">
        <v>818</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605</v>
      </c>
      <c r="H28" s="334" t="s">
        <v>1707</v>
      </c>
      <c r="I28" s="45" t="s">
        <v>606</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2960611</v>
      </c>
      <c r="I29" s="996"/>
      <c r="J29" s="97"/>
      <c r="K29" s="67"/>
      <c r="L29" s="61"/>
      <c r="M29" s="336">
        <f>H29</f>
        <v>2960611</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314" t="s">
        <v>452</v>
      </c>
      <c r="H30" s="337" t="s">
        <v>1713</v>
      </c>
      <c r="I30" s="314" t="s">
        <v>453</v>
      </c>
      <c r="J30" s="97"/>
      <c r="K30" s="67"/>
      <c r="L30" s="61"/>
      <c r="M30" s="60"/>
      <c r="N30" s="98"/>
      <c r="O30" s="60"/>
      <c r="P30" s="60"/>
      <c r="Q30" s="60"/>
      <c r="R30" s="60"/>
      <c r="S30" s="60"/>
      <c r="T30" s="60"/>
      <c r="U30" s="70"/>
      <c r="V30" s="70"/>
      <c r="W30" s="70"/>
      <c r="X30" s="71"/>
      <c r="Y30" s="71"/>
      <c r="Z30" s="99"/>
      <c r="AA30" s="85"/>
      <c r="AB30" s="73"/>
    </row>
    <row r="31" spans="1:135" s="24" customFormat="1" ht="36" customHeight="1">
      <c r="A31" s="338" t="s">
        <v>1670</v>
      </c>
      <c r="B31" s="971" t="s">
        <v>1714</v>
      </c>
      <c r="C31" s="971"/>
      <c r="D31" s="971"/>
      <c r="E31" s="971"/>
      <c r="F31" s="971"/>
      <c r="G31" s="997" t="s">
        <v>819</v>
      </c>
      <c r="H31" s="997"/>
      <c r="I31" s="998"/>
      <c r="J31" s="97"/>
      <c r="K31" s="67"/>
      <c r="L31" s="61" t="str">
        <f>G31</f>
        <v>MoH Directorates of Family Health and Pharmaceutical Management</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347</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347</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0</v>
      </c>
      <c r="G37" s="48"/>
      <c r="H37" s="49"/>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c r="J42" s="428"/>
    </row>
    <row r="43" spans="1:28" s="24" customFormat="1" ht="66">
      <c r="A43" s="350" t="s">
        <v>1733</v>
      </c>
      <c r="B43" s="1001" t="s">
        <v>1734</v>
      </c>
      <c r="C43" s="1001"/>
      <c r="D43" s="1002"/>
      <c r="E43" s="351" t="s">
        <v>1735</v>
      </c>
      <c r="F43" s="352" t="s">
        <v>1736</v>
      </c>
      <c r="G43" s="352" t="s">
        <v>1737</v>
      </c>
      <c r="H43" s="353" t="s">
        <v>1738</v>
      </c>
      <c r="I43" s="354" t="s">
        <v>96</v>
      </c>
      <c r="J43" s="100"/>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347</v>
      </c>
      <c r="F44" s="47">
        <v>0</v>
      </c>
      <c r="G44" s="53"/>
      <c r="H44" s="54"/>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343</v>
      </c>
      <c r="F51" s="47">
        <v>2819261</v>
      </c>
      <c r="G51" s="53" t="s">
        <v>406</v>
      </c>
      <c r="H51" s="55" t="s">
        <v>820</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c r="F52" s="1014"/>
      <c r="G52" s="1014"/>
      <c r="H52" s="1014"/>
      <c r="I52" s="1015"/>
      <c r="J52" s="29"/>
      <c r="K52" s="360">
        <f>E52</f>
        <v>0</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343</v>
      </c>
      <c r="F53" s="47">
        <v>141350</v>
      </c>
      <c r="G53" s="53" t="s">
        <v>406</v>
      </c>
      <c r="H53" s="55" t="s">
        <v>821</v>
      </c>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2960611</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0</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v>0</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1</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373</v>
      </c>
      <c r="H61" s="1017"/>
      <c r="I61" s="1018"/>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c r="H62" s="969"/>
      <c r="I62" s="970"/>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373</v>
      </c>
      <c r="H63" s="1017"/>
      <c r="I63" s="1018"/>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c r="F64" s="1044"/>
      <c r="G64" s="1044"/>
      <c r="H64" s="1044"/>
      <c r="I64" s="1045"/>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433"/>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347</v>
      </c>
      <c r="H66" s="1047"/>
      <c r="I66" s="1048"/>
      <c r="J66" s="81"/>
      <c r="K66" s="96"/>
      <c r="L66" s="61" t="str">
        <f>G66</f>
        <v>No</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c r="F67" s="1052"/>
      <c r="G67" s="1052"/>
      <c r="H67" s="1052"/>
      <c r="I67" s="1053"/>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343</v>
      </c>
      <c r="I75" s="46" t="s">
        <v>347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343</v>
      </c>
      <c r="H78" s="787" t="s">
        <v>347</v>
      </c>
      <c r="I78" s="46" t="s">
        <v>347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343</v>
      </c>
      <c r="H79" s="787" t="s">
        <v>343</v>
      </c>
      <c r="I79" s="46"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343</v>
      </c>
      <c r="G80" s="787" t="s">
        <v>343</v>
      </c>
      <c r="H80" s="787" t="s">
        <v>343</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343</v>
      </c>
      <c r="H81" s="787" t="s">
        <v>343</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343</v>
      </c>
      <c r="G82" s="787" t="s">
        <v>343</v>
      </c>
      <c r="H82" s="787" t="s">
        <v>343</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180"/>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30">
      <c r="A88" s="330" t="s">
        <v>1805</v>
      </c>
      <c r="B88" s="957" t="s">
        <v>1806</v>
      </c>
      <c r="C88" s="957"/>
      <c r="D88" s="957"/>
      <c r="E88" s="957"/>
      <c r="F88" s="957"/>
      <c r="G88" s="968" t="s">
        <v>822</v>
      </c>
      <c r="H88" s="969"/>
      <c r="I88" s="970"/>
      <c r="J88" s="116"/>
      <c r="K88" s="96"/>
      <c r="L88" s="61" t="str">
        <f t="shared" ref="L88:L98" si="1">G88</f>
        <v>Plan d'action de la Direction de la Santé de la Famille (Action Plan of the Directorate of Family Health)</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619</v>
      </c>
      <c r="H89" s="969"/>
      <c r="I89" s="970"/>
      <c r="J89" s="116"/>
      <c r="K89" s="96"/>
      <c r="L89" s="61" t="str">
        <f t="shared" si="1"/>
        <v>2013-2015</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369</v>
      </c>
      <c r="H93" s="1059"/>
      <c r="I93" s="1060"/>
      <c r="J93" s="382"/>
      <c r="K93" s="383"/>
      <c r="L93" s="61" t="str">
        <f t="shared" si="1"/>
        <v>Commercial sector</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t="s">
        <v>360</v>
      </c>
      <c r="H94" s="1059"/>
      <c r="I94" s="1060"/>
      <c r="J94" s="382"/>
      <c r="K94" s="383"/>
      <c r="L94" s="61" t="str">
        <f t="shared" si="1"/>
        <v>Don't know</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347</v>
      </c>
      <c r="H95" s="1070"/>
      <c r="I95" s="1071"/>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30.75" thickBot="1">
      <c r="A98" s="326" t="s">
        <v>1670</v>
      </c>
      <c r="B98" s="1041" t="s">
        <v>1816</v>
      </c>
      <c r="C98" s="1041"/>
      <c r="D98" s="1041"/>
      <c r="E98" s="1041"/>
      <c r="F98" s="1042"/>
      <c r="G98" s="1043" t="s">
        <v>823</v>
      </c>
      <c r="H98" s="1044"/>
      <c r="I98" s="1045"/>
      <c r="J98" s="115"/>
      <c r="K98" s="103"/>
      <c r="L98" s="61" t="str">
        <f t="shared" si="1"/>
        <v>The Family Planning Norms Manual describing how to provide FP services</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372</v>
      </c>
      <c r="G101" s="1137"/>
      <c r="H101" s="1138" t="s">
        <v>539</v>
      </c>
      <c r="I101" s="1139"/>
      <c r="J101" s="122"/>
      <c r="K101" s="103"/>
      <c r="L101" s="61"/>
      <c r="M101" s="117" t="str">
        <f t="shared" ref="M101:M108" si="2">H101</f>
        <v>Auxiliary 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372</v>
      </c>
      <c r="G102" s="1137"/>
      <c r="H102" s="1138" t="s">
        <v>539</v>
      </c>
      <c r="I102" s="1139"/>
      <c r="J102" s="122"/>
      <c r="K102" s="103"/>
      <c r="L102" s="61"/>
      <c r="M102" s="117" t="str">
        <f t="shared" si="2"/>
        <v>Auxiliary nurse</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463</v>
      </c>
      <c r="G103" s="1137"/>
      <c r="H103" s="1138" t="s">
        <v>463</v>
      </c>
      <c r="I103" s="1139"/>
      <c r="J103" s="122"/>
      <c r="K103" s="103"/>
      <c r="L103" s="61"/>
      <c r="M103" s="117" t="str">
        <f t="shared" si="2"/>
        <v>Nurse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375</v>
      </c>
      <c r="G104" s="1137"/>
      <c r="H104" s="1138" t="s">
        <v>375</v>
      </c>
      <c r="I104" s="1139"/>
      <c r="J104" s="122"/>
      <c r="K104" s="103"/>
      <c r="L104" s="61"/>
      <c r="M104" s="117" t="str">
        <f t="shared" si="2"/>
        <v>Doctor</v>
      </c>
      <c r="N104" s="86"/>
      <c r="O104" s="117" t="str">
        <f t="shared" si="3"/>
        <v>Doctor</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372</v>
      </c>
      <c r="G105" s="1137"/>
      <c r="H105" s="1138" t="s">
        <v>539</v>
      </c>
      <c r="I105" s="1139"/>
      <c r="J105" s="122"/>
      <c r="K105" s="103"/>
      <c r="L105" s="61"/>
      <c r="M105" s="117" t="str">
        <f t="shared" si="2"/>
        <v>Auxiliary 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372</v>
      </c>
      <c r="G106" s="1137"/>
      <c r="H106" s="1138" t="s">
        <v>539</v>
      </c>
      <c r="I106" s="1139"/>
      <c r="J106" s="122"/>
      <c r="K106" s="103"/>
      <c r="L106" s="61"/>
      <c r="M106" s="117" t="str">
        <f t="shared" si="2"/>
        <v>Auxiliary nurse</v>
      </c>
      <c r="N106" s="86"/>
      <c r="O106" s="117" t="str">
        <f t="shared" si="3"/>
        <v>Community Health Worker</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374</v>
      </c>
      <c r="G107" s="1137"/>
      <c r="H107" s="1138" t="s">
        <v>374</v>
      </c>
      <c r="I107" s="1139"/>
      <c r="J107" s="122"/>
      <c r="K107" s="103"/>
      <c r="L107" s="61"/>
      <c r="M107" s="117" t="str">
        <f t="shared" si="2"/>
        <v>Midwife</v>
      </c>
      <c r="N107" s="86"/>
      <c r="O107" s="117" t="str">
        <f t="shared" si="3"/>
        <v>Midwife</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372</v>
      </c>
      <c r="G108" s="1141"/>
      <c r="H108" s="1140" t="s">
        <v>539</v>
      </c>
      <c r="I108" s="1142"/>
      <c r="J108" s="122"/>
      <c r="K108" s="103"/>
      <c r="L108" s="61"/>
      <c r="M108" s="117" t="str">
        <f t="shared" si="2"/>
        <v>Auxiliary nurse</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343</v>
      </c>
      <c r="F115" s="1095"/>
      <c r="G115" s="1095"/>
      <c r="H115" s="1095"/>
      <c r="I115" s="1096"/>
      <c r="J115" s="122"/>
      <c r="K115" s="103" t="str">
        <f>E115</f>
        <v>Yes</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343</v>
      </c>
      <c r="F117" s="1095"/>
      <c r="G117" s="1095"/>
      <c r="H117" s="1095"/>
      <c r="I117" s="1096"/>
      <c r="J117" s="122"/>
      <c r="K117" s="103" t="str">
        <f>E117</f>
        <v>Yes</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960" t="s">
        <v>824</v>
      </c>
      <c r="F118" s="960"/>
      <c r="G118" s="960"/>
      <c r="H118" s="960"/>
      <c r="I118" s="961"/>
      <c r="J118" s="122"/>
      <c r="K118" s="103" t="str">
        <f>E118</f>
        <v>Fees are waived for people who cannot afford the services.</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347</v>
      </c>
      <c r="I126" s="1018"/>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343</v>
      </c>
      <c r="I128" s="1018"/>
      <c r="J128" s="91"/>
      <c r="K128" s="103"/>
      <c r="L128" s="61"/>
      <c r="M128" s="86" t="str">
        <f t="shared" si="4"/>
        <v>Yes</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t="s">
        <v>825</v>
      </c>
      <c r="I131" s="1057"/>
      <c r="J131" s="91"/>
      <c r="K131" s="103"/>
      <c r="L131" s="61"/>
      <c r="M131" s="86" t="str">
        <f t="shared" si="4"/>
        <v>2011-2012</v>
      </c>
      <c r="N131" s="60"/>
      <c r="O131" s="60"/>
      <c r="P131" s="61"/>
      <c r="Q131" s="60"/>
      <c r="R131" s="126"/>
      <c r="S131" s="61"/>
      <c r="T131" s="76"/>
      <c r="U131" s="77"/>
      <c r="V131" s="77"/>
      <c r="W131" s="77"/>
      <c r="X131" s="78"/>
      <c r="Y131" s="78"/>
      <c r="Z131" s="126"/>
      <c r="AA131" s="127"/>
      <c r="AB131" s="73"/>
    </row>
    <row r="132" spans="1:28" s="32" customFormat="1" ht="21" customHeight="1">
      <c r="A132" s="183" t="s">
        <v>1855</v>
      </c>
      <c r="B132" s="957" t="s">
        <v>1856</v>
      </c>
      <c r="C132" s="957"/>
      <c r="D132" s="958"/>
      <c r="E132" s="968" t="s">
        <v>826</v>
      </c>
      <c r="F132" s="969"/>
      <c r="G132" s="969"/>
      <c r="H132" s="969"/>
      <c r="I132" s="970"/>
      <c r="J132" s="91"/>
      <c r="K132" s="125" t="str">
        <f>E132</f>
        <v>Liste nationale des médicaments essentiels (The National List of Essential Medicines)</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c r="F133" s="1044"/>
      <c r="G133" s="1044"/>
      <c r="H133" s="1044"/>
      <c r="I133" s="1045"/>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2014</v>
      </c>
      <c r="I135" s="1108"/>
      <c r="J135" s="91"/>
      <c r="K135" s="103"/>
      <c r="L135" s="61"/>
      <c r="M135" s="61">
        <f>H135</f>
        <v>2014</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347</v>
      </c>
      <c r="I136" s="1018"/>
      <c r="J136" s="91"/>
      <c r="K136" s="103"/>
      <c r="L136" s="61"/>
      <c r="M136" s="61" t="str">
        <f>H136</f>
        <v>No</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347</v>
      </c>
      <c r="I138" s="1018"/>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t="s">
        <v>827</v>
      </c>
      <c r="F140" s="1105"/>
      <c r="G140" s="1105"/>
      <c r="H140" s="1105"/>
      <c r="I140" s="1106"/>
      <c r="J140" s="91"/>
      <c r="K140" s="125" t="str">
        <f>E140</f>
        <v>The strategy focuses on the economy and governance</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347</v>
      </c>
      <c r="H149" s="969"/>
      <c r="I149" s="970"/>
      <c r="J149" s="81"/>
      <c r="K149" s="103"/>
      <c r="L149" s="61" t="str">
        <f t="shared" si="5"/>
        <v>No</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347</v>
      </c>
      <c r="H150" s="969"/>
      <c r="I150" s="970"/>
      <c r="J150" s="81"/>
      <c r="K150" s="103"/>
      <c r="L150" s="61" t="str">
        <f t="shared" si="5"/>
        <v>No</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347</v>
      </c>
      <c r="H151" s="969"/>
      <c r="I151" s="970"/>
      <c r="J151" s="81"/>
      <c r="K151" s="103"/>
      <c r="L151" s="61" t="str">
        <f t="shared" si="5"/>
        <v>No</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406</v>
      </c>
      <c r="H152" s="969"/>
      <c r="I152" s="970"/>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828</v>
      </c>
      <c r="H153" s="969"/>
      <c r="I153" s="970"/>
      <c r="J153" s="81"/>
      <c r="K153" s="103"/>
      <c r="L153" s="61" t="str">
        <f t="shared" si="5"/>
        <v>WHO/PROMESS (Programme des Médicaments Essentiels - Program on Essential Medicines)</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195.75" thickBot="1">
      <c r="A157" s="245" t="s">
        <v>1875</v>
      </c>
      <c r="B157" s="977" t="s">
        <v>1876</v>
      </c>
      <c r="C157" s="977"/>
      <c r="D157" s="977"/>
      <c r="E157" s="977"/>
      <c r="F157" s="977"/>
      <c r="G157" s="1104" t="s">
        <v>2297</v>
      </c>
      <c r="H157" s="1105"/>
      <c r="I157" s="1106"/>
      <c r="J157" s="81"/>
      <c r="K157" s="103"/>
      <c r="L157" s="61" t="str">
        <f>G157</f>
        <v>The biggest challenge with contraceptive security in Haiti is that so far, the Government has not been able to allocate funding for contraceptive commodities. Although donors, particularly USAID, have made it an advocacy priority, budgets constraints make it difficult for the MoH to financially plan for the procurement of contraceptive commodities. 
On the same hand, the success of contraceptive security comes from the fact that despite challenges, contraceptive commodities have been able to be procured for the country thanks to the commitment of USAID and other donors such as UNFPA and Global Fund (UNDP)</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795" priority="22">
      <formula>$G$92="Don't know"</formula>
    </cfRule>
    <cfRule type="expression" dxfId="794" priority="23">
      <formula>$G$92="no"</formula>
    </cfRule>
  </conditionalFormatting>
  <conditionalFormatting sqref="G96:I96">
    <cfRule type="expression" dxfId="793" priority="20">
      <formula>$G$95="Don't know"</formula>
    </cfRule>
    <cfRule type="expression" dxfId="792" priority="21">
      <formula>$G$95="No"</formula>
    </cfRule>
  </conditionalFormatting>
  <conditionalFormatting sqref="G98:I98">
    <cfRule type="expression" dxfId="791" priority="18">
      <formula>$G$97="Don't know"</formula>
    </cfRule>
    <cfRule type="expression" dxfId="790" priority="19">
      <formula>$G$97="No"</formula>
    </cfRule>
  </conditionalFormatting>
  <conditionalFormatting sqref="G88:I91">
    <cfRule type="expression" dxfId="789" priority="16">
      <formula>$I$86="Don't know"</formula>
    </cfRule>
    <cfRule type="expression" dxfId="788" priority="17">
      <formula>$I$86="No"</formula>
    </cfRule>
  </conditionalFormatting>
  <conditionalFormatting sqref="F111:I111">
    <cfRule type="expression" dxfId="787" priority="12">
      <formula>$E$111="Don't know"</formula>
    </cfRule>
    <cfRule type="expression" dxfId="786" priority="15">
      <formula>$E$111="No"</formula>
    </cfRule>
  </conditionalFormatting>
  <conditionalFormatting sqref="F112:I112">
    <cfRule type="expression" dxfId="785" priority="11">
      <formula>$E$112="Don't know"</formula>
    </cfRule>
    <cfRule type="expression" dxfId="784" priority="14">
      <formula>$E$112="No"</formula>
    </cfRule>
  </conditionalFormatting>
  <conditionalFormatting sqref="F113:I113">
    <cfRule type="expression" dxfId="783" priority="10">
      <formula>$E$113="Don't know"</formula>
    </cfRule>
    <cfRule type="expression" dxfId="782" priority="13">
      <formula>$E$113="No"</formula>
    </cfRule>
  </conditionalFormatting>
  <conditionalFormatting sqref="G15:I15">
    <cfRule type="expression" dxfId="781" priority="7">
      <formula>$E$15="Not applicable"</formula>
    </cfRule>
    <cfRule type="expression" dxfId="780" priority="8">
      <formula>$E$15="Don't know"</formula>
    </cfRule>
    <cfRule type="expression" dxfId="779" priority="9">
      <formula>$E$15="No"</formula>
    </cfRule>
  </conditionalFormatting>
  <conditionalFormatting sqref="G16:I23">
    <cfRule type="expression" dxfId="778" priority="4">
      <formula>$E16="Not applicable"</formula>
    </cfRule>
    <cfRule type="expression" dxfId="777" priority="5">
      <formula>$E16="Don't know"</formula>
    </cfRule>
    <cfRule type="expression" dxfId="776" priority="6">
      <formula>$E16="No"</formula>
    </cfRule>
  </conditionalFormatting>
  <conditionalFormatting sqref="E15:E23 G15:I23 I24:I25 E13:I13">
    <cfRule type="expression" dxfId="775" priority="3">
      <formula>$I$12="Don't know"</formula>
    </cfRule>
  </conditionalFormatting>
  <conditionalFormatting sqref="E15:E23 G15:I23 I24:I25 E13:I13">
    <cfRule type="expression" dxfId="774" priority="2">
      <formula>$I$12="Not applicable"</formula>
    </cfRule>
  </conditionalFormatting>
  <conditionalFormatting sqref="E15:E23 G15:I23 I24:I25 E13:I13">
    <cfRule type="expression" dxfId="773"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1800-000000000000}">
      <formula1>"Yes, No, Don't know"</formula1>
    </dataValidation>
    <dataValidation type="list" allowBlank="1" showInputMessage="1" showErrorMessage="1" error="Please choose from the dropdown list." sqref="I24" xr:uid="{00000000-0002-0000-18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18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1800-000003000000}">
      <formula1>"Yes, No, Don't know"</formula1>
    </dataValidation>
    <dataValidation type="list" allowBlank="1" showErrorMessage="1" error="Please choose from the dropdown list." sqref="I41" xr:uid="{00000000-0002-0000-1800-000004000000}">
      <formula1>"Yes, No, Don't know"</formula1>
    </dataValidation>
    <dataValidation type="list" allowBlank="1" showInputMessage="1" showErrorMessage="1" error="Please choose from the dropdown list." sqref="G63 H136:H139 I25" xr:uid="{00000000-0002-0000-18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1800-000006000000}">
      <formula1>"Yes, No, Don't know, Not applicable"</formula1>
    </dataValidation>
    <dataValidation type="list" allowBlank="1" showInputMessage="1" showErrorMessage="1" error="Please select from the dropdown list" prompt="Please select from the dropdown list" sqref="G90:I91 I111:I113" xr:uid="{00000000-0002-0000-1800-000007000000}">
      <formula1>"Yes, No, Don't know, Not applicable"</formula1>
    </dataValidation>
    <dataValidation type="list" allowBlank="1" showInputMessage="1" showErrorMessage="1" error="Please select from the dropdown list" prompt="Please select from the dropdown list" sqref="E111:E113 G66:I66" xr:uid="{00000000-0002-0000-18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1800-000009000000}"/>
    <dataValidation allowBlank="1" showInputMessage="1" showErrorMessage="1" promptTitle="This will auto-calculate" prompt="It contains the following formula: Government internally generated spending (question B8a) /Total government spending (question B8c" sqref="G58" xr:uid="{00000000-0002-0000-18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1800-00000B000000}"/>
    <dataValidation type="list" allowBlank="1" showInputMessage="1" showErrorMessage="1" error="Please choose from the dropdown list." prompt="Please select from the dropdown list." sqref="G95:I95 G97:I97" xr:uid="{00000000-0002-0000-1800-00000C000000}">
      <formula1>"Yes, No, Don't know"</formula1>
    </dataValidation>
    <dataValidation allowBlank="1" showInputMessage="1" prompt="Please provide the name of the contraceptive" sqref="F83:I83" xr:uid="{00000000-0002-0000-1800-00000D000000}"/>
    <dataValidation type="list" errorStyle="warning" allowBlank="1" showInputMessage="1" prompt="Please select from the dropdown list if possible. If you cannot find a provider cadre that fits, you may write it in." sqref="F101:I108" xr:uid="{00000000-0002-0000-1800-00000E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1800-00000F000000}">
      <formula1>"Yes, No, Don't know, Not applicable"</formula1>
    </dataValidation>
    <dataValidation type="list" allowBlank="1" showInputMessage="1" showErrorMessage="1" error="Please choose from the dropdown list." prompt="Please select from the dropdown list" sqref="H120:I129" xr:uid="{00000000-0002-0000-1800-000010000000}">
      <formula1>"Yes, No, Don't know"</formula1>
    </dataValidation>
    <dataValidation type="list" allowBlank="1" showInputMessage="1" showErrorMessage="1" error="Please select from the dropdown list" prompt="Please select from the dropdown list" sqref="G28 I28" xr:uid="{00000000-0002-0000-1800-000011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1:EE186"/>
  <sheetViews>
    <sheetView showGridLines="0" showRowColHeaders="0" zoomScaleNormal="100" workbookViewId="0">
      <selection activeCell="R48" sqref="R48"/>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511"/>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511"/>
      <c r="S7" s="61"/>
      <c r="T7" s="60"/>
      <c r="U7" s="69"/>
      <c r="V7" s="70"/>
      <c r="W7" s="70"/>
      <c r="Y7" s="71"/>
      <c r="AA7" s="65"/>
      <c r="AB7" s="73"/>
    </row>
    <row r="8" spans="1:135" s="20" customFormat="1" ht="34.5" customHeight="1" thickBot="1">
      <c r="A8" s="316"/>
      <c r="C8" s="322" t="s">
        <v>1665</v>
      </c>
      <c r="D8" s="323" t="s">
        <v>23</v>
      </c>
      <c r="E8" s="318"/>
      <c r="F8" s="319"/>
      <c r="G8" s="318"/>
      <c r="H8" s="320"/>
      <c r="I8" s="321"/>
      <c r="J8" s="74"/>
      <c r="K8" s="68"/>
      <c r="L8" s="61"/>
      <c r="M8" s="60"/>
      <c r="N8" s="60"/>
      <c r="O8" s="61"/>
      <c r="P8" s="61"/>
      <c r="Q8" s="60"/>
      <c r="R8" s="511"/>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511"/>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511"/>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46.5" customHeight="1">
      <c r="A13" s="326" t="s">
        <v>1670</v>
      </c>
      <c r="B13" s="957" t="s">
        <v>1671</v>
      </c>
      <c r="C13" s="957"/>
      <c r="D13" s="958"/>
      <c r="E13" s="1209" t="s">
        <v>830</v>
      </c>
      <c r="F13" s="1207"/>
      <c r="G13" s="1207"/>
      <c r="H13" s="1207"/>
      <c r="I13" s="1210"/>
      <c r="J13" s="81"/>
      <c r="K13" s="104" t="str">
        <f>E13</f>
        <v>The Inter-institutional Committee for Contraceptive Security (CIDAIA for acronym in Spanish) has not met for the last two years, but will probably will meet again during 2015.</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373</v>
      </c>
      <c r="F15" s="329" t="s">
        <v>1675</v>
      </c>
      <c r="G15" s="968"/>
      <c r="H15" s="969"/>
      <c r="I15" s="970"/>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c r="A16" s="330" t="s">
        <v>1676</v>
      </c>
      <c r="B16" s="957" t="s">
        <v>1677</v>
      </c>
      <c r="C16" s="957"/>
      <c r="D16" s="958"/>
      <c r="E16" s="788" t="s">
        <v>373</v>
      </c>
      <c r="F16" s="331" t="s">
        <v>1675</v>
      </c>
      <c r="G16" s="968"/>
      <c r="H16" s="969"/>
      <c r="I16" s="970"/>
      <c r="J16" s="81"/>
      <c r="K16" s="68"/>
      <c r="L16" s="61">
        <f t="shared" si="0"/>
        <v>0</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373</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373</v>
      </c>
      <c r="F18" s="331" t="s">
        <v>1682</v>
      </c>
      <c r="G18" s="968"/>
      <c r="H18" s="969"/>
      <c r="I18" s="970"/>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373</v>
      </c>
      <c r="F19" s="331" t="s">
        <v>1685</v>
      </c>
      <c r="G19" s="968"/>
      <c r="H19" s="969"/>
      <c r="I19" s="970"/>
      <c r="J19" s="81"/>
      <c r="K19" s="68"/>
      <c r="L19" s="61">
        <f t="shared" si="0"/>
        <v>0</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c r="A20" s="330" t="s">
        <v>1686</v>
      </c>
      <c r="B20" s="957" t="s">
        <v>1687</v>
      </c>
      <c r="C20" s="957"/>
      <c r="D20" s="958"/>
      <c r="E20" s="788" t="s">
        <v>373</v>
      </c>
      <c r="F20" s="331" t="s">
        <v>1688</v>
      </c>
      <c r="G20" s="968"/>
      <c r="H20" s="969"/>
      <c r="I20" s="970"/>
      <c r="J20" s="81"/>
      <c r="K20" s="68"/>
      <c r="L20" s="61">
        <f t="shared" si="0"/>
        <v>0</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373</v>
      </c>
      <c r="F21" s="331" t="s">
        <v>1691</v>
      </c>
      <c r="G21" s="968"/>
      <c r="H21" s="969"/>
      <c r="I21" s="970"/>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373</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373</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c r="J25" s="90"/>
      <c r="K25" s="68"/>
      <c r="L25" s="61"/>
      <c r="M25" s="60"/>
      <c r="N25" s="60"/>
      <c r="O25" s="60"/>
      <c r="P25" s="61"/>
      <c r="Q25" s="60"/>
      <c r="R25" s="60"/>
      <c r="S25" s="60"/>
      <c r="T25" s="60"/>
      <c r="U25" s="70"/>
      <c r="V25" s="70"/>
      <c r="W25" s="70"/>
      <c r="X25" s="71"/>
      <c r="Y25" s="71"/>
      <c r="Z25" s="84"/>
      <c r="AA25" s="85"/>
      <c r="AB25" s="73"/>
    </row>
    <row r="26" spans="1:135" s="24" customFormat="1" ht="201" customHeight="1" thickBot="1">
      <c r="A26" s="245" t="s">
        <v>1700</v>
      </c>
      <c r="B26" s="977" t="s">
        <v>1701</v>
      </c>
      <c r="C26" s="977"/>
      <c r="D26" s="978"/>
      <c r="E26" s="787" t="s">
        <v>343</v>
      </c>
      <c r="F26" s="332" t="s">
        <v>1702</v>
      </c>
      <c r="G26" s="43" t="s">
        <v>831</v>
      </c>
      <c r="H26" s="333" t="s">
        <v>1703</v>
      </c>
      <c r="I26" s="457" t="s">
        <v>832</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1534883.72</v>
      </c>
      <c r="I29" s="996"/>
      <c r="J29" s="97"/>
      <c r="K29" s="67"/>
      <c r="L29" s="61"/>
      <c r="M29" s="336">
        <f>H29</f>
        <v>1534883.72</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537" t="s">
        <v>452</v>
      </c>
      <c r="H30" s="538" t="s">
        <v>1713</v>
      </c>
      <c r="I30" s="490" t="s">
        <v>453</v>
      </c>
      <c r="J30" s="97"/>
      <c r="K30" s="67"/>
      <c r="L30" s="61"/>
      <c r="M30" s="60"/>
      <c r="N30" s="98"/>
      <c r="O30" s="60"/>
      <c r="P30" s="60"/>
      <c r="Q30" s="60"/>
      <c r="R30" s="60"/>
      <c r="S30" s="60"/>
      <c r="T30" s="60"/>
      <c r="U30" s="70"/>
      <c r="V30" s="70"/>
      <c r="W30" s="70"/>
      <c r="X30" s="71"/>
      <c r="Y30" s="71"/>
      <c r="Z30" s="99"/>
      <c r="AA30" s="85"/>
      <c r="AB30" s="73"/>
    </row>
    <row r="31" spans="1:135" s="24" customFormat="1" ht="31.5" customHeight="1">
      <c r="A31" s="338" t="s">
        <v>1670</v>
      </c>
      <c r="B31" s="971" t="s">
        <v>1714</v>
      </c>
      <c r="C31" s="971"/>
      <c r="D31" s="971"/>
      <c r="E31" s="971"/>
      <c r="F31" s="971"/>
      <c r="G31" s="997" t="s">
        <v>833</v>
      </c>
      <c r="H31" s="997"/>
      <c r="I31" s="998"/>
      <c r="J31" s="97"/>
      <c r="K31" s="67"/>
      <c r="L31" s="61" t="str">
        <f>G31</f>
        <v>Ministry of Health (SESAL for acronym in Spanish), Women´s Integrated Healthcare Program</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1279865.3</v>
      </c>
      <c r="G37" s="48" t="s">
        <v>406</v>
      </c>
      <c r="H37" s="49" t="s">
        <v>834</v>
      </c>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1279865.3</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c r="J42" s="428"/>
    </row>
    <row r="43" spans="1:28" s="24" customFormat="1" ht="66">
      <c r="A43" s="350" t="s">
        <v>1733</v>
      </c>
      <c r="B43" s="1001" t="s">
        <v>1734</v>
      </c>
      <c r="C43" s="1001"/>
      <c r="D43" s="1002"/>
      <c r="E43" s="351" t="s">
        <v>1735</v>
      </c>
      <c r="F43" s="352" t="s">
        <v>1736</v>
      </c>
      <c r="G43" s="352" t="s">
        <v>1737</v>
      </c>
      <c r="H43" s="353" t="s">
        <v>1738</v>
      </c>
      <c r="I43" s="354" t="s">
        <v>96</v>
      </c>
      <c r="J43" s="100"/>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343</v>
      </c>
      <c r="F44" s="47">
        <v>1279865.3</v>
      </c>
      <c r="G44" s="53" t="s">
        <v>406</v>
      </c>
      <c r="H44" s="54" t="s">
        <v>835</v>
      </c>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1279865.3</v>
      </c>
      <c r="G48" s="51"/>
      <c r="H48" s="51"/>
      <c r="I48" s="52"/>
      <c r="J48" s="335"/>
      <c r="K48" s="96"/>
      <c r="L48" s="61"/>
      <c r="M48" s="60"/>
      <c r="N48" s="60"/>
      <c r="O48" s="60"/>
      <c r="P48" s="62"/>
      <c r="Q48" s="60"/>
      <c r="R48" s="336"/>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343</v>
      </c>
      <c r="F51" s="47">
        <v>1028690</v>
      </c>
      <c r="G51" s="53" t="s">
        <v>836</v>
      </c>
      <c r="H51" s="55" t="s">
        <v>837</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407</v>
      </c>
      <c r="F52" s="1014"/>
      <c r="G52" s="1014"/>
      <c r="H52" s="1014"/>
      <c r="I52" s="1015"/>
      <c r="J52" s="29"/>
      <c r="K52" s="360" t="str">
        <f>E52</f>
        <v>UNFPA</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360</v>
      </c>
      <c r="F53" s="47"/>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360</v>
      </c>
      <c r="F54" s="47"/>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1028690</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0.55440097103153652</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105">
      <c r="A59" s="367" t="s">
        <v>1760</v>
      </c>
      <c r="B59" s="957" t="s">
        <v>1761</v>
      </c>
      <c r="C59" s="957"/>
      <c r="D59" s="1023"/>
      <c r="E59" s="1023"/>
      <c r="F59" s="1024"/>
      <c r="G59" s="366">
        <f>(F48+F55)/H29</f>
        <v>1.5040587569721566</v>
      </c>
      <c r="H59" s="1021" t="s">
        <v>838</v>
      </c>
      <c r="I59" s="1022"/>
      <c r="J59" s="97"/>
      <c r="K59" s="103"/>
      <c r="L59" s="61"/>
      <c r="M59" s="364" t="str">
        <f>H59</f>
        <v xml:space="preserve">Comments: Donated funds from UNFPA were almost the same as funds provided by MOH.   Therefore expenditure is higher than 100%.   This will help to protect contraceptives while allocations and expenditures are stabilized.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t="s">
        <v>347</v>
      </c>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556</v>
      </c>
      <c r="H61" s="1017"/>
      <c r="I61" s="1018"/>
      <c r="J61" s="104"/>
      <c r="K61" s="96"/>
      <c r="L61" s="86" t="str">
        <f>G61</f>
        <v>Third-party agent (e.g. UNFPA/ Crown Agents)</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t="s">
        <v>407</v>
      </c>
      <c r="H62" s="969"/>
      <c r="I62" s="970"/>
      <c r="J62" s="97"/>
      <c r="K62" s="96"/>
      <c r="L62" s="86" t="str">
        <f>G62</f>
        <v>UNFPA</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347</v>
      </c>
      <c r="H63" s="1017"/>
      <c r="I63" s="1018"/>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t="s">
        <v>2298</v>
      </c>
      <c r="F64" s="1044"/>
      <c r="G64" s="1044"/>
      <c r="H64" s="1044"/>
      <c r="I64" s="1045"/>
      <c r="J64" s="81"/>
      <c r="K64" s="96" t="str">
        <f>E64</f>
        <v>Besides MOH expenditures, UNFPA donated an equivalent amount.  Without UNFPA's donation, there would have been a gap of $255,018.42</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433"/>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t="s">
        <v>839</v>
      </c>
      <c r="F67" s="1052"/>
      <c r="G67" s="1052"/>
      <c r="H67" s="1052"/>
      <c r="I67" s="1053"/>
      <c r="J67" s="81"/>
      <c r="K67" s="96" t="str">
        <f>E67</f>
        <v>US$ 1,090,909 -  Directorate of Regulations/Ministry of Health data.</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8" t="s">
        <v>343</v>
      </c>
      <c r="G72" s="788" t="s">
        <v>343</v>
      </c>
      <c r="H72" s="788" t="s">
        <v>343</v>
      </c>
      <c r="I72" s="525" t="s">
        <v>347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8" t="s">
        <v>343</v>
      </c>
      <c r="G73" s="788" t="s">
        <v>347</v>
      </c>
      <c r="H73" s="788" t="s">
        <v>347</v>
      </c>
      <c r="I73" s="525"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8" t="s">
        <v>343</v>
      </c>
      <c r="G74" s="788" t="s">
        <v>343</v>
      </c>
      <c r="H74" s="788" t="s">
        <v>343</v>
      </c>
      <c r="I74" s="525" t="s">
        <v>347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8" t="s">
        <v>343</v>
      </c>
      <c r="G75" s="788" t="s">
        <v>343</v>
      </c>
      <c r="H75" s="788" t="s">
        <v>343</v>
      </c>
      <c r="I75" s="525" t="s">
        <v>347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8" t="s">
        <v>343</v>
      </c>
      <c r="G76" s="788" t="s">
        <v>343</v>
      </c>
      <c r="H76" s="788" t="s">
        <v>343</v>
      </c>
      <c r="I76" s="525" t="s">
        <v>347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8" t="s">
        <v>343</v>
      </c>
      <c r="G77" s="788" t="s">
        <v>343</v>
      </c>
      <c r="H77" s="788" t="s">
        <v>343</v>
      </c>
      <c r="I77" s="525"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8" t="s">
        <v>347</v>
      </c>
      <c r="G78" s="788" t="s">
        <v>347</v>
      </c>
      <c r="H78" s="788" t="s">
        <v>343</v>
      </c>
      <c r="I78" s="525" t="s">
        <v>347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8" t="s">
        <v>347</v>
      </c>
      <c r="G79" s="788" t="s">
        <v>347</v>
      </c>
      <c r="H79" s="788" t="s">
        <v>347</v>
      </c>
      <c r="I79" s="525"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8" t="s">
        <v>343</v>
      </c>
      <c r="G80" s="788" t="s">
        <v>343</v>
      </c>
      <c r="H80" s="788" t="s">
        <v>343</v>
      </c>
      <c r="I80" s="525"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8" t="s">
        <v>343</v>
      </c>
      <c r="G81" s="788" t="s">
        <v>343</v>
      </c>
      <c r="H81" s="788" t="s">
        <v>343</v>
      </c>
      <c r="I81" s="525"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8" t="s">
        <v>347</v>
      </c>
      <c r="G82" s="788" t="s">
        <v>343</v>
      </c>
      <c r="H82" s="788" t="s">
        <v>347</v>
      </c>
      <c r="I82" s="525"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94" t="s">
        <v>840</v>
      </c>
      <c r="G83" s="788"/>
      <c r="H83" s="788" t="s">
        <v>841</v>
      </c>
      <c r="I83" s="525"/>
      <c r="J83" s="81"/>
      <c r="K83" s="96"/>
      <c r="L83" s="61"/>
      <c r="M83" s="60"/>
      <c r="N83" s="60"/>
      <c r="O83" s="60"/>
      <c r="P83" s="60"/>
      <c r="Q83" s="60"/>
      <c r="R83" s="60"/>
      <c r="S83" s="61"/>
      <c r="T83" s="60"/>
      <c r="U83" s="70"/>
      <c r="V83" s="70"/>
      <c r="W83" s="70"/>
      <c r="X83" s="71"/>
      <c r="Y83" s="71"/>
      <c r="Z83" s="84"/>
      <c r="AA83" s="85"/>
      <c r="AB83" s="73"/>
    </row>
    <row r="84" spans="1:28" s="24" customFormat="1" ht="45.75" thickBot="1">
      <c r="A84" s="1054" t="s">
        <v>1800</v>
      </c>
      <c r="B84" s="977"/>
      <c r="C84" s="977"/>
      <c r="D84" s="977"/>
      <c r="E84" s="978"/>
      <c r="F84" s="1255" t="s">
        <v>842</v>
      </c>
      <c r="G84" s="1256"/>
      <c r="H84" s="1256"/>
      <c r="I84" s="1257"/>
      <c r="J84" s="81"/>
      <c r="K84" s="96"/>
      <c r="L84" s="61"/>
      <c r="M84" s="60"/>
      <c r="N84" s="60" t="str">
        <f>F84</f>
        <v>a) Ministry of Health does not procure emergency contraceptive pills because they are prohibited by law.  B) standard days method is offered but without the CycleBeads from Georgetown University.</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347</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373</v>
      </c>
      <c r="H88" s="969"/>
      <c r="I88" s="970"/>
      <c r="J88" s="116"/>
      <c r="K88" s="96"/>
      <c r="L88" s="61" t="str">
        <f t="shared" ref="L88:L98" si="1">G88</f>
        <v>Not applicable</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373</v>
      </c>
      <c r="H89" s="969"/>
      <c r="I89" s="970"/>
      <c r="J89" s="116"/>
      <c r="K89" s="96"/>
      <c r="L89" s="61" t="str">
        <f t="shared" si="1"/>
        <v>Not applicable</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373</v>
      </c>
      <c r="H90" s="969"/>
      <c r="I90" s="970"/>
      <c r="J90" s="116"/>
      <c r="K90" s="96"/>
      <c r="L90" s="61" t="str">
        <f t="shared" si="1"/>
        <v>Not applicable</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373</v>
      </c>
      <c r="H91" s="969"/>
      <c r="I91" s="970"/>
      <c r="J91" s="116"/>
      <c r="K91" s="96"/>
      <c r="L91" s="61" t="str">
        <f t="shared" si="1"/>
        <v>Not applicable</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670</v>
      </c>
      <c r="H93" s="1059"/>
      <c r="I93" s="1060"/>
      <c r="J93" s="382"/>
      <c r="K93" s="383"/>
      <c r="L93" s="61" t="str">
        <f t="shared" si="1"/>
        <v>All sectors</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260" t="s">
        <v>843</v>
      </c>
      <c r="H94" s="1173"/>
      <c r="I94" s="1174"/>
      <c r="J94" s="382"/>
      <c r="K94" s="383"/>
      <c r="L94" s="61" t="str">
        <f t="shared" si="1"/>
        <v>27% ( 15% Added Value Tax and 12% Customs)</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343</v>
      </c>
      <c r="H95" s="1070"/>
      <c r="I95" s="1071"/>
      <c r="J95" s="392"/>
      <c r="K95" s="393"/>
      <c r="L95" s="61" t="str">
        <f t="shared" si="1"/>
        <v>Yes</v>
      </c>
      <c r="M95" s="60"/>
      <c r="N95" s="60"/>
      <c r="O95" s="60"/>
      <c r="P95" s="60"/>
      <c r="Q95" s="61"/>
      <c r="R95" s="60"/>
      <c r="S95" s="61"/>
      <c r="T95" s="60"/>
      <c r="U95" s="70"/>
      <c r="V95" s="70"/>
      <c r="W95" s="70"/>
      <c r="X95" s="71"/>
      <c r="Y95" s="71"/>
      <c r="Z95" s="84"/>
      <c r="AA95" s="85"/>
      <c r="AB95" s="73"/>
    </row>
    <row r="96" spans="1:28" s="24" customFormat="1" ht="33" customHeight="1">
      <c r="A96" s="330" t="s">
        <v>1670</v>
      </c>
      <c r="B96" s="957" t="s">
        <v>1816</v>
      </c>
      <c r="C96" s="957"/>
      <c r="D96" s="957"/>
      <c r="E96" s="957"/>
      <c r="F96" s="958"/>
      <c r="G96" s="1209" t="s">
        <v>844</v>
      </c>
      <c r="H96" s="1207"/>
      <c r="I96" s="1207"/>
      <c r="J96" s="526"/>
      <c r="K96" s="527"/>
      <c r="L96" s="61" t="str">
        <f t="shared" si="1"/>
        <v>There is a law, passed by the National Congress, that prohibits the purchase, sale, commercialization, and prescription of the emergency contraceptive pill.</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51" customHeight="1" thickBot="1">
      <c r="A98" s="326" t="s">
        <v>1670</v>
      </c>
      <c r="B98" s="1041" t="s">
        <v>1816</v>
      </c>
      <c r="C98" s="1041"/>
      <c r="D98" s="1041"/>
      <c r="E98" s="1041"/>
      <c r="F98" s="1042"/>
      <c r="G98" s="1258" t="s">
        <v>845</v>
      </c>
      <c r="H98" s="1259"/>
      <c r="I98" s="1259"/>
      <c r="J98" s="526"/>
      <c r="K98" s="528"/>
      <c r="L98" s="61" t="str">
        <f t="shared" si="1"/>
        <v>The Market Segmentation Strategy for Contraceptives in Honduras (written but not implemented) and the Family Planning Care Norms of the Ministry of Health</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235" t="s">
        <v>372</v>
      </c>
      <c r="G101" s="1234"/>
      <c r="H101" s="1235" t="s">
        <v>375</v>
      </c>
      <c r="I101" s="1236"/>
      <c r="J101" s="122"/>
      <c r="K101" s="103"/>
      <c r="L101" s="61"/>
      <c r="M101" s="117" t="str">
        <f t="shared" ref="M101:M108" si="2">H101</f>
        <v>Doctor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235" t="s">
        <v>436</v>
      </c>
      <c r="G102" s="1234"/>
      <c r="H102" s="1235" t="s">
        <v>375</v>
      </c>
      <c r="I102" s="1236"/>
      <c r="J102" s="122"/>
      <c r="K102" s="103"/>
      <c r="L102" s="61"/>
      <c r="M102" s="117" t="str">
        <f t="shared" si="2"/>
        <v>Doctor</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235" t="s">
        <v>375</v>
      </c>
      <c r="G103" s="1234"/>
      <c r="H103" s="1235" t="s">
        <v>375</v>
      </c>
      <c r="I103" s="1236"/>
      <c r="J103" s="122"/>
      <c r="K103" s="103"/>
      <c r="L103" s="61"/>
      <c r="M103" s="117" t="str">
        <f t="shared" si="2"/>
        <v>Doctor</v>
      </c>
      <c r="N103" s="86"/>
      <c r="O103" s="117" t="str">
        <f t="shared" si="3"/>
        <v>Doctor</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235" t="s">
        <v>436</v>
      </c>
      <c r="G104" s="1234"/>
      <c r="H104" s="1235" t="s">
        <v>375</v>
      </c>
      <c r="I104" s="1236"/>
      <c r="J104" s="122"/>
      <c r="K104" s="103"/>
      <c r="L104" s="61"/>
      <c r="M104" s="117" t="str">
        <f t="shared" si="2"/>
        <v>Doctor</v>
      </c>
      <c r="N104" s="86"/>
      <c r="O104" s="117" t="str">
        <f t="shared" si="3"/>
        <v>Auxiliary Nurse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235" t="s">
        <v>372</v>
      </c>
      <c r="G105" s="1234"/>
      <c r="H105" s="1235" t="s">
        <v>436</v>
      </c>
      <c r="I105" s="1236"/>
      <c r="J105" s="122"/>
      <c r="K105" s="103"/>
      <c r="L105" s="61"/>
      <c r="M105" s="117" t="str">
        <f t="shared" si="2"/>
        <v>Auxiliary 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235" t="s">
        <v>373</v>
      </c>
      <c r="G106" s="1234"/>
      <c r="H106" s="1235" t="s">
        <v>373</v>
      </c>
      <c r="I106" s="1236"/>
      <c r="J106" s="122"/>
      <c r="K106" s="103"/>
      <c r="L106" s="61"/>
      <c r="M106" s="117" t="str">
        <f t="shared" si="2"/>
        <v>Not applicable</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235" t="s">
        <v>375</v>
      </c>
      <c r="G107" s="1234"/>
      <c r="H107" s="1235" t="s">
        <v>375</v>
      </c>
      <c r="I107" s="1236"/>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235" t="s">
        <v>436</v>
      </c>
      <c r="G108" s="1234"/>
      <c r="H108" s="1233" t="s">
        <v>373</v>
      </c>
      <c r="I108" s="1236"/>
      <c r="J108" s="122"/>
      <c r="K108" s="103"/>
      <c r="L108" s="61"/>
      <c r="M108" s="117" t="str">
        <f t="shared" si="2"/>
        <v>Not applicable</v>
      </c>
      <c r="N108" s="86"/>
      <c r="O108" s="117" t="str">
        <f t="shared" si="3"/>
        <v>Auxiliary Nurse</v>
      </c>
      <c r="P108" s="61"/>
      <c r="Q108" s="61"/>
      <c r="R108" s="60"/>
      <c r="S108" s="60"/>
      <c r="T108" s="60"/>
      <c r="U108" s="120"/>
      <c r="V108" s="121"/>
      <c r="W108" s="70"/>
      <c r="X108" s="71"/>
      <c r="Y108" s="71"/>
      <c r="Z108" s="84"/>
      <c r="AA108" s="85"/>
      <c r="AB108" s="73"/>
    </row>
    <row r="109" spans="1:29" s="24" customFormat="1" ht="90.75" customHeight="1">
      <c r="A109" s="185" t="s">
        <v>1831</v>
      </c>
      <c r="B109" s="1093" t="s">
        <v>1832</v>
      </c>
      <c r="C109" s="1093"/>
      <c r="D109" s="1093"/>
      <c r="E109" s="1094"/>
      <c r="F109" s="1219" t="s">
        <v>2299</v>
      </c>
      <c r="G109" s="1220"/>
      <c r="H109" s="1220"/>
      <c r="I109" s="1220"/>
      <c r="J109" s="529"/>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2300</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343</v>
      </c>
      <c r="F113" s="1087" t="s">
        <v>846</v>
      </c>
      <c r="G113" s="1088"/>
      <c r="H113" s="1089"/>
      <c r="I113" s="340" t="s">
        <v>343</v>
      </c>
      <c r="J113" s="104"/>
      <c r="K113" s="103"/>
      <c r="L113" s="61"/>
      <c r="M113" s="60"/>
      <c r="N113" s="86"/>
      <c r="O113" s="60"/>
      <c r="P113" s="86" t="str">
        <f>F113</f>
        <v>Emergency pills prohibited by law.</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016" t="s">
        <v>373</v>
      </c>
      <c r="F118" s="1017"/>
      <c r="G118" s="1017"/>
      <c r="H118" s="1017"/>
      <c r="I118" s="101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347</v>
      </c>
      <c r="I127" s="1018"/>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2015</v>
      </c>
      <c r="I131" s="1057"/>
      <c r="J131" s="91"/>
      <c r="K131" s="103"/>
      <c r="L131" s="61"/>
      <c r="M131" s="86">
        <f t="shared" si="4"/>
        <v>2015</v>
      </c>
      <c r="N131" s="60"/>
      <c r="O131" s="60"/>
      <c r="P131" s="61"/>
      <c r="Q131" s="60"/>
      <c r="R131" s="126"/>
      <c r="S131" s="61"/>
      <c r="T131" s="76"/>
      <c r="U131" s="77"/>
      <c r="V131" s="77"/>
      <c r="W131" s="77"/>
      <c r="X131" s="78"/>
      <c r="Y131" s="78"/>
      <c r="Z131" s="126"/>
      <c r="AA131" s="127"/>
      <c r="AB131" s="73"/>
    </row>
    <row r="132" spans="1:28" s="32" customFormat="1" ht="39" customHeight="1">
      <c r="A132" s="183" t="s">
        <v>1855</v>
      </c>
      <c r="B132" s="957" t="s">
        <v>1856</v>
      </c>
      <c r="C132" s="957"/>
      <c r="D132" s="958"/>
      <c r="E132" s="1148" t="s">
        <v>847</v>
      </c>
      <c r="F132" s="1149"/>
      <c r="G132" s="1149"/>
      <c r="H132" s="1149"/>
      <c r="I132" s="1150"/>
      <c r="J132" s="91"/>
      <c r="K132" s="125" t="str">
        <f>E132</f>
        <v>New National Essential Medication List in process of being published during coming months</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c r="F133" s="1044"/>
      <c r="G133" s="1044"/>
      <c r="H133" s="1044"/>
      <c r="I133" s="1045"/>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261" t="s">
        <v>848</v>
      </c>
      <c r="I135" s="1262"/>
      <c r="J135" s="530"/>
      <c r="K135" s="103"/>
      <c r="L135" s="61"/>
      <c r="M135" s="61" t="str">
        <f>H135</f>
        <v>2001, progress report in 2004, 2005</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343</v>
      </c>
      <c r="I138" s="1018"/>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67.5" customHeight="1" thickBot="1">
      <c r="A140" s="330" t="s">
        <v>1686</v>
      </c>
      <c r="B140" s="957" t="s">
        <v>1866</v>
      </c>
      <c r="C140" s="957"/>
      <c r="D140" s="958"/>
      <c r="E140" s="1104" t="s">
        <v>849</v>
      </c>
      <c r="F140" s="1105"/>
      <c r="G140" s="1105"/>
      <c r="H140" s="1105"/>
      <c r="I140" s="1106"/>
      <c r="J140" s="91"/>
      <c r="K140" s="125" t="str">
        <f>E140</f>
        <v>While family planning and reproductive health are not explicitly mentioned as "priorities," they seem to be. There is a goal to increase contraceptive prevalence, and both the maternal mortality rate and the number of women in reproductive health programs are included as indicators in order to "provide greater attention to women's health conditions".</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343</v>
      </c>
      <c r="H143" s="969"/>
      <c r="I143" s="970"/>
      <c r="J143" s="81"/>
      <c r="K143" s="103"/>
      <c r="L143" s="61" t="str">
        <f t="shared" ref="L143:L153" si="5">G143</f>
        <v>Yes</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373</v>
      </c>
      <c r="H144" s="969"/>
      <c r="I144" s="970"/>
      <c r="J144" s="81"/>
      <c r="K144" s="103"/>
      <c r="L144" s="61" t="str">
        <f t="shared" si="5"/>
        <v>Not applicable</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343</v>
      </c>
      <c r="H145" s="969"/>
      <c r="I145" s="970"/>
      <c r="J145" s="81"/>
      <c r="K145" s="103"/>
      <c r="L145" s="61" t="str">
        <f t="shared" si="5"/>
        <v>Yes</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343</v>
      </c>
      <c r="H147" s="969"/>
      <c r="I147" s="970"/>
      <c r="J147" s="81"/>
      <c r="K147" s="103"/>
      <c r="L147" s="61" t="str">
        <f t="shared" si="5"/>
        <v>Yes</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343</v>
      </c>
      <c r="H148" s="969"/>
      <c r="I148" s="970"/>
      <c r="J148" s="81"/>
      <c r="K148" s="103"/>
      <c r="L148" s="61" t="str">
        <f t="shared" si="5"/>
        <v>Yes</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373</v>
      </c>
      <c r="H149" s="969"/>
      <c r="I149" s="970"/>
      <c r="J149" s="81"/>
      <c r="K149" s="103"/>
      <c r="L149" s="61" t="str">
        <f t="shared" si="5"/>
        <v>Not applicable</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373</v>
      </c>
      <c r="H150" s="969"/>
      <c r="I150" s="970"/>
      <c r="J150" s="81"/>
      <c r="K150" s="103"/>
      <c r="L150" s="61" t="str">
        <f t="shared" si="5"/>
        <v>Not applicable</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343</v>
      </c>
      <c r="H151" s="969"/>
      <c r="I151" s="970"/>
      <c r="J151" s="81"/>
      <c r="K151" s="103"/>
      <c r="L151" s="61" t="str">
        <f t="shared" si="5"/>
        <v>Yes</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1148" t="s">
        <v>507</v>
      </c>
      <c r="H152" s="1149"/>
      <c r="I152" s="1150"/>
      <c r="J152" s="81"/>
      <c r="K152" s="103"/>
      <c r="L152" s="61" t="str">
        <f t="shared" si="5"/>
        <v>01/14 - 12/14</v>
      </c>
      <c r="M152" s="60"/>
      <c r="N152" s="61"/>
      <c r="O152" s="60"/>
      <c r="P152" s="60"/>
      <c r="Q152" s="60"/>
      <c r="R152" s="61"/>
      <c r="S152" s="61"/>
      <c r="T152" s="60"/>
      <c r="U152" s="70"/>
      <c r="V152" s="70"/>
      <c r="W152" s="70"/>
      <c r="X152" s="71"/>
      <c r="Y152" s="71"/>
      <c r="Z152" s="84"/>
      <c r="AA152" s="85"/>
      <c r="AB152" s="73"/>
    </row>
    <row r="153" spans="1:28" s="24" customFormat="1" ht="60">
      <c r="A153" s="330" t="s">
        <v>1796</v>
      </c>
      <c r="B153" s="957" t="s">
        <v>1870</v>
      </c>
      <c r="C153" s="957"/>
      <c r="D153" s="957"/>
      <c r="E153" s="957"/>
      <c r="F153" s="957"/>
      <c r="G153" s="968" t="s">
        <v>850</v>
      </c>
      <c r="H153" s="969"/>
      <c r="I153" s="970"/>
      <c r="J153" s="81"/>
      <c r="K153" s="103"/>
      <c r="L153" s="61" t="str">
        <f t="shared" si="5"/>
        <v xml:space="preserve">Physical inventory records of contraceptives and inventory forms of  central medical stores.  There were stockouts at central level warehouse in May and December 2014. </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343</v>
      </c>
      <c r="H156" s="969"/>
      <c r="I156" s="970"/>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41.25" customHeight="1" thickBot="1">
      <c r="A157" s="245" t="s">
        <v>1875</v>
      </c>
      <c r="B157" s="977" t="s">
        <v>1876</v>
      </c>
      <c r="C157" s="977"/>
      <c r="D157" s="977"/>
      <c r="E157" s="977"/>
      <c r="F157" s="977"/>
      <c r="G157" s="1104" t="s">
        <v>2301</v>
      </c>
      <c r="H157" s="1105"/>
      <c r="I157" s="1106"/>
      <c r="J157" s="81"/>
      <c r="K157" s="103"/>
      <c r="L157" s="61" t="str">
        <f>G157</f>
        <v>Purchased less than estimated need and slow processes result in stockouts.</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3">
    <cfRule type="expression" dxfId="772" priority="24">
      <formula>$G$92="Don't know"</formula>
    </cfRule>
    <cfRule type="expression" dxfId="771" priority="25">
      <formula>$G$92="no"</formula>
    </cfRule>
  </conditionalFormatting>
  <conditionalFormatting sqref="G88:I91">
    <cfRule type="expression" dxfId="770" priority="22">
      <formula>$I$86="Don't know"</formula>
    </cfRule>
    <cfRule type="expression" dxfId="769" priority="23">
      <formula>$I$86="No"</formula>
    </cfRule>
  </conditionalFormatting>
  <conditionalFormatting sqref="F111:I111">
    <cfRule type="expression" dxfId="768" priority="18">
      <formula>$E$111="Don't know"</formula>
    </cfRule>
    <cfRule type="expression" dxfId="767" priority="21">
      <formula>$E$111="No"</formula>
    </cfRule>
  </conditionalFormatting>
  <conditionalFormatting sqref="F112:I112">
    <cfRule type="expression" dxfId="766" priority="17">
      <formula>$E$112="Don't know"</formula>
    </cfRule>
    <cfRule type="expression" dxfId="765" priority="20">
      <formula>$E$112="No"</formula>
    </cfRule>
  </conditionalFormatting>
  <conditionalFormatting sqref="F113:I113">
    <cfRule type="expression" dxfId="764" priority="16">
      <formula>$E$113="Don't know"</formula>
    </cfRule>
    <cfRule type="expression" dxfId="763" priority="19">
      <formula>$E$113="No"</formula>
    </cfRule>
  </conditionalFormatting>
  <conditionalFormatting sqref="G15:I15">
    <cfRule type="expression" dxfId="762" priority="13">
      <formula>$E$15="Not applicable"</formula>
    </cfRule>
    <cfRule type="expression" dxfId="761" priority="14">
      <formula>$E$15="Don't know"</formula>
    </cfRule>
    <cfRule type="expression" dxfId="760" priority="15">
      <formula>$E$15="No"</formula>
    </cfRule>
  </conditionalFormatting>
  <conditionalFormatting sqref="G16:I23">
    <cfRule type="expression" dxfId="759" priority="10">
      <formula>$E16="Not applicable"</formula>
    </cfRule>
    <cfRule type="expression" dxfId="758" priority="11">
      <formula>$E16="Don't know"</formula>
    </cfRule>
    <cfRule type="expression" dxfId="757" priority="12">
      <formula>$E16="No"</formula>
    </cfRule>
  </conditionalFormatting>
  <conditionalFormatting sqref="E15:E23 G15:I23 I24:I25 E13:I13">
    <cfRule type="expression" dxfId="756" priority="9">
      <formula>$I$12="Don't know"</formula>
    </cfRule>
  </conditionalFormatting>
  <conditionalFormatting sqref="E15:E23 G15:I23 I24:I25 E13:I13">
    <cfRule type="expression" dxfId="755" priority="8">
      <formula>$I$12="Not applicable"</formula>
    </cfRule>
  </conditionalFormatting>
  <conditionalFormatting sqref="E15:E23 G15:I23 I24:I25 E13:I13">
    <cfRule type="expression" dxfId="754" priority="7">
      <formula>$I$12="No"</formula>
    </cfRule>
  </conditionalFormatting>
  <conditionalFormatting sqref="G94:I94">
    <cfRule type="expression" dxfId="753" priority="5">
      <formula>$G$92="No sé"</formula>
    </cfRule>
    <cfRule type="expression" dxfId="752" priority="6">
      <formula>$G$92="no"</formula>
    </cfRule>
  </conditionalFormatting>
  <conditionalFormatting sqref="G96">
    <cfRule type="expression" dxfId="751" priority="3">
      <formula>$G$95="No sé"</formula>
    </cfRule>
    <cfRule type="expression" dxfId="750" priority="4">
      <formula>$G$95="No"</formula>
    </cfRule>
  </conditionalFormatting>
  <conditionalFormatting sqref="G98">
    <cfRule type="expression" dxfId="749" priority="1">
      <formula>$G$97="No sé"</formula>
    </cfRule>
    <cfRule type="expression" dxfId="748" priority="2">
      <formula>$G$97="No"</formula>
    </cfRule>
  </conditionalFormatting>
  <dataValidations count="20">
    <dataValidation type="list" allowBlank="1" showInputMessage="1" showErrorMessage="1" error="Please choose from the dropdown list." sqref="H136:H139" xr:uid="{00000000-0002-0000-1900-000000000000}">
      <formula1>$W$1:$W$4</formula1>
    </dataValidation>
    <dataValidation allowBlank="1" showInputMessage="1" showErrorMessage="1" error="Por favor seleccione una respuesta de la lista desplegada." prompt="Por favor seleccione una respuesta de la lista desplegada." sqref="G94:I94" xr:uid="{00000000-0002-0000-1900-000001000000}"/>
    <dataValidation type="list" allowBlank="1" showInputMessage="1" showErrorMessage="1" errorTitle="Choose from dropdown" error="Please choose from the dropdown list." prompt="Please select from the dropdown list." sqref="I86" xr:uid="{00000000-0002-0000-1900-000002000000}">
      <formula1>"Yes, No, Don't know"</formula1>
    </dataValidation>
    <dataValidation type="list" allowBlank="1" showInputMessage="1" showErrorMessage="1" error="Please choose from the dropdown list." sqref="I24" xr:uid="{00000000-0002-0000-1900-000003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1900-000004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1900-000005000000}">
      <formula1>"Yes, No, Don't know"</formula1>
    </dataValidation>
    <dataValidation type="list" allowBlank="1" showErrorMessage="1" error="Please choose from the dropdown list." sqref="I41" xr:uid="{00000000-0002-0000-1900-000006000000}">
      <formula1>"Yes, No, Don't know"</formula1>
    </dataValidation>
    <dataValidation type="list" allowBlank="1" showInputMessage="1" showErrorMessage="1" error="Please choose from the dropdown list." sqref="G63 I25" xr:uid="{00000000-0002-0000-1900-000007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1900-000008000000}">
      <formula1>"Yes, No, Don't know, Not applicable"</formula1>
    </dataValidation>
    <dataValidation type="list" allowBlank="1" showInputMessage="1" showErrorMessage="1" error="Please select from the dropdown list" prompt="Please select from the dropdown list" sqref="G90:I91 I111:I113" xr:uid="{00000000-0002-0000-1900-000009000000}">
      <formula1>"Yes, No, Don't know, Not applicable"</formula1>
    </dataValidation>
    <dataValidation type="list" allowBlank="1" showInputMessage="1" showErrorMessage="1" error="Please select from the dropdown list" prompt="Please select from the dropdown list" sqref="E111:E113 G66:I66" xr:uid="{00000000-0002-0000-1900-00000A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1900-00000B000000}"/>
    <dataValidation allowBlank="1" showInputMessage="1" showErrorMessage="1" promptTitle="This will auto-calculate" prompt="It contains the following formula: Government internally generated spending (question B8a) /Total government spending (question B8c" sqref="G58" xr:uid="{00000000-0002-0000-1900-00000C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1900-00000D000000}"/>
    <dataValidation type="list" allowBlank="1" showInputMessage="1" showErrorMessage="1" error="Please choose from the dropdown list." prompt="Please select from the dropdown list." sqref="G95:I95 G97:I97" xr:uid="{00000000-0002-0000-1900-00000E000000}">
      <formula1>"Yes, No, Don't know"</formula1>
    </dataValidation>
    <dataValidation allowBlank="1" showInputMessage="1" prompt="Please provide the name of the contraceptive" sqref="G83:I83" xr:uid="{00000000-0002-0000-1900-00000F000000}"/>
    <dataValidation type="list" errorStyle="warning" allowBlank="1" showInputMessage="1" prompt="Please select from the dropdown list if possible. If you cannot find a provider cadre that fits, you may write it in." sqref="F101:I108" xr:uid="{00000000-0002-0000-1900-000010000000}">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1900-000011000000}">
      <formula1>"Yes, No, Don't know, Not applicable"</formula1>
    </dataValidation>
    <dataValidation type="list" allowBlank="1" showInputMessage="1" showErrorMessage="1" error="Please choose from the dropdown list." prompt="Please select from the dropdown list" sqref="H120:I129" xr:uid="{00000000-0002-0000-1900-000012000000}">
      <formula1>"Yes, No, Don't know"</formula1>
    </dataValidation>
    <dataValidation type="list" allowBlank="1" showInputMessage="1" showErrorMessage="1" error="Please select from the dropdown list" prompt="Please select from the dropdown list" sqref="G28 I28" xr:uid="{00000000-0002-0000-1900-000013000000}">
      <formula1>"January, February, March, April, May, June, July August, September, October, November, December, Don’t know"</formula1>
    </dataValidation>
  </dataValidation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sheetPr>
  <dimension ref="A1:EE186"/>
  <sheetViews>
    <sheetView showGridLines="0" showRowColHeaders="0" zoomScaleNormal="100" zoomScaleSheetLayoutView="70" workbookViewId="0">
      <selection activeCell="A10" sqref="A10:I10"/>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24</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32"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1268" t="s">
        <v>373</v>
      </c>
      <c r="F13" s="1269"/>
      <c r="G13" s="1269"/>
      <c r="H13" s="1269"/>
      <c r="I13" s="1270"/>
      <c r="J13" s="81"/>
      <c r="K13" s="104" t="str">
        <f>E13</f>
        <v>Not applicable</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373</v>
      </c>
      <c r="F15" s="329" t="s">
        <v>1675</v>
      </c>
      <c r="G15" s="968"/>
      <c r="H15" s="969"/>
      <c r="I15" s="970"/>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c r="A16" s="330" t="s">
        <v>1676</v>
      </c>
      <c r="B16" s="957" t="s">
        <v>1677</v>
      </c>
      <c r="C16" s="957"/>
      <c r="D16" s="958"/>
      <c r="E16" s="788" t="s">
        <v>373</v>
      </c>
      <c r="F16" s="331" t="s">
        <v>1675</v>
      </c>
      <c r="G16" s="968"/>
      <c r="H16" s="969"/>
      <c r="I16" s="970"/>
      <c r="J16" s="81"/>
      <c r="K16" s="68"/>
      <c r="L16" s="61">
        <f t="shared" si="0"/>
        <v>0</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373</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373</v>
      </c>
      <c r="F18" s="331" t="s">
        <v>1682</v>
      </c>
      <c r="G18" s="968"/>
      <c r="H18" s="969"/>
      <c r="I18" s="970"/>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373</v>
      </c>
      <c r="F19" s="331" t="s">
        <v>1685</v>
      </c>
      <c r="G19" s="968"/>
      <c r="H19" s="969"/>
      <c r="I19" s="970"/>
      <c r="J19" s="81"/>
      <c r="K19" s="68"/>
      <c r="L19" s="61">
        <f t="shared" si="0"/>
        <v>0</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c r="A20" s="330" t="s">
        <v>1686</v>
      </c>
      <c r="B20" s="957" t="s">
        <v>1687</v>
      </c>
      <c r="C20" s="957"/>
      <c r="D20" s="958"/>
      <c r="E20" s="788" t="s">
        <v>373</v>
      </c>
      <c r="F20" s="331" t="s">
        <v>1688</v>
      </c>
      <c r="G20" s="968"/>
      <c r="H20" s="969"/>
      <c r="I20" s="970"/>
      <c r="J20" s="81"/>
      <c r="K20" s="68"/>
      <c r="L20" s="61">
        <f t="shared" si="0"/>
        <v>0</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373</v>
      </c>
      <c r="F21" s="331" t="s">
        <v>1691</v>
      </c>
      <c r="G21" s="968"/>
      <c r="H21" s="969"/>
      <c r="I21" s="970"/>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373</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373</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347</v>
      </c>
      <c r="F26" s="332" t="s">
        <v>1702</v>
      </c>
      <c r="G26" s="43" t="s">
        <v>373</v>
      </c>
      <c r="H26" s="333" t="s">
        <v>1703</v>
      </c>
      <c r="I26" s="57" t="s">
        <v>373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852</v>
      </c>
      <c r="H28" s="334" t="s">
        <v>1707</v>
      </c>
      <c r="I28" s="45" t="s">
        <v>853</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27000000</v>
      </c>
      <c r="I29" s="996"/>
      <c r="J29" s="97"/>
      <c r="K29" s="67"/>
      <c r="L29" s="61"/>
      <c r="M29" s="336">
        <f>H29</f>
        <v>27000000</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541" t="s">
        <v>854</v>
      </c>
      <c r="H30" s="337" t="s">
        <v>1713</v>
      </c>
      <c r="I30" s="542" t="s">
        <v>855</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c r="A31" s="338" t="s">
        <v>1670</v>
      </c>
      <c r="B31" s="971" t="s">
        <v>1714</v>
      </c>
      <c r="C31" s="971"/>
      <c r="D31" s="971"/>
      <c r="E31" s="971"/>
      <c r="F31" s="971"/>
      <c r="G31" s="1204" t="s">
        <v>856</v>
      </c>
      <c r="H31" s="1205"/>
      <c r="I31" s="1206"/>
      <c r="J31" s="97"/>
      <c r="K31" s="67"/>
      <c r="L31" s="61" t="str">
        <f>G31</f>
        <v>Ministry of Health and Family Welfare</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105">
      <c r="A37" s="338" t="s">
        <v>1670</v>
      </c>
      <c r="B37" s="991" t="s">
        <v>1726</v>
      </c>
      <c r="C37" s="991"/>
      <c r="D37" s="991"/>
      <c r="E37" s="992"/>
      <c r="F37" s="47">
        <v>37000000</v>
      </c>
      <c r="G37" s="48" t="s">
        <v>857</v>
      </c>
      <c r="H37" s="49" t="s">
        <v>858</v>
      </c>
      <c r="I37" s="50" t="s">
        <v>859</v>
      </c>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t="s">
        <v>857</v>
      </c>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37000000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543"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90">
      <c r="A44" s="338" t="s">
        <v>1670</v>
      </c>
      <c r="B44" s="971" t="s">
        <v>1739</v>
      </c>
      <c r="C44" s="971"/>
      <c r="D44" s="972"/>
      <c r="E44" s="789" t="s">
        <v>343</v>
      </c>
      <c r="F44" s="47">
        <v>27000000</v>
      </c>
      <c r="G44" s="53" t="s">
        <v>857</v>
      </c>
      <c r="H44" s="54" t="s">
        <v>858</v>
      </c>
      <c r="I44" s="50" t="s">
        <v>861</v>
      </c>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1185" t="s">
        <v>860</v>
      </c>
      <c r="F45" s="1156"/>
      <c r="G45" s="1156"/>
      <c r="H45" s="1156"/>
      <c r="I45" s="1157"/>
      <c r="J45" s="356"/>
      <c r="K45" s="357" t="str">
        <f>E45</f>
        <v>Central government allocation from general taxation</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t="s">
        <v>857</v>
      </c>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t="s">
        <v>373</v>
      </c>
      <c r="F47" s="960"/>
      <c r="G47" s="960"/>
      <c r="H47" s="960"/>
      <c r="I47" s="961"/>
      <c r="J47" s="356"/>
      <c r="K47" s="357" t="str">
        <f>E47</f>
        <v>Not applicable</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27000000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95" t="s">
        <v>347</v>
      </c>
      <c r="F51" s="430">
        <v>0</v>
      </c>
      <c r="G51" s="544" t="s">
        <v>857</v>
      </c>
      <c r="H51" s="545"/>
      <c r="I51" s="478"/>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265" t="s">
        <v>373</v>
      </c>
      <c r="F52" s="1266"/>
      <c r="G52" s="1266"/>
      <c r="H52" s="1266"/>
      <c r="I52" s="1267"/>
      <c r="J52" s="29"/>
      <c r="K52" s="360" t="str">
        <f>E52</f>
        <v>Not applicable</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95" t="s">
        <v>347</v>
      </c>
      <c r="F53" s="430">
        <v>0</v>
      </c>
      <c r="G53" s="544" t="s">
        <v>857</v>
      </c>
      <c r="H53" s="545"/>
      <c r="I53" s="478"/>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95" t="s">
        <v>347</v>
      </c>
      <c r="F54" s="430">
        <v>0</v>
      </c>
      <c r="G54" s="544" t="s">
        <v>857</v>
      </c>
      <c r="H54" s="545"/>
      <c r="I54" s="478"/>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0</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1</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1</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426</v>
      </c>
      <c r="H61" s="1017"/>
      <c r="I61" s="1018"/>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30">
      <c r="A62" s="330" t="s">
        <v>1670</v>
      </c>
      <c r="B62" s="957" t="s">
        <v>1766</v>
      </c>
      <c r="C62" s="957"/>
      <c r="D62" s="957"/>
      <c r="E62" s="957"/>
      <c r="F62" s="957"/>
      <c r="G62" s="1055" t="s">
        <v>862</v>
      </c>
      <c r="H62" s="1056"/>
      <c r="I62" s="1057"/>
      <c r="J62" s="97"/>
      <c r="K62" s="96"/>
      <c r="L62" s="86" t="str">
        <f>G62</f>
        <v>The government (e.g., Central Medical Stores, MOH logistics unit, MOH procurement unit)</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343</v>
      </c>
      <c r="H63" s="1017"/>
      <c r="I63" s="1018"/>
      <c r="J63" s="97"/>
      <c r="K63" s="96"/>
      <c r="L63" s="86" t="str">
        <f>G63</f>
        <v>Yes</v>
      </c>
      <c r="M63" s="60"/>
      <c r="N63" s="60"/>
      <c r="O63" s="60"/>
      <c r="P63" s="60"/>
      <c r="Q63" s="60"/>
      <c r="R63" s="61"/>
      <c r="S63" s="62"/>
      <c r="T63" s="60"/>
      <c r="U63" s="70"/>
      <c r="V63" s="70"/>
      <c r="W63" s="70"/>
      <c r="X63" s="71"/>
      <c r="Y63" s="71"/>
      <c r="Z63" s="84"/>
      <c r="AA63" s="85"/>
      <c r="AB63" s="73"/>
    </row>
    <row r="64" spans="1:28" s="24" customFormat="1" ht="75.75" thickBot="1">
      <c r="A64" s="181" t="s">
        <v>1768</v>
      </c>
      <c r="B64" s="1041" t="s">
        <v>1769</v>
      </c>
      <c r="C64" s="1041"/>
      <c r="D64" s="1042"/>
      <c r="E64" s="1043" t="s">
        <v>2302</v>
      </c>
      <c r="F64" s="1044"/>
      <c r="G64" s="1044"/>
      <c r="H64" s="1044"/>
      <c r="I64" s="1045"/>
      <c r="J64" s="81"/>
      <c r="K64" s="96" t="str">
        <f>E64</f>
        <v>The Ministry publishes the Family Welfare Statistics which provides the most updated information on contraceptive supplies and finances in the country.  The last report was published for year 2011 and formed the basis for completing last year's survey.</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263" t="s">
        <v>343</v>
      </c>
      <c r="H66" s="1263"/>
      <c r="I66" s="1264"/>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242" t="s">
        <v>863</v>
      </c>
      <c r="F67" s="1242"/>
      <c r="G67" s="1242"/>
      <c r="H67" s="1242"/>
      <c r="I67" s="1243"/>
      <c r="J67" s="81"/>
      <c r="K67" s="96" t="str">
        <f>E67</f>
        <v>Internally generated funds from general taxation.</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347</v>
      </c>
      <c r="H73" s="787" t="s">
        <v>347</v>
      </c>
      <c r="I73" s="46" t="s">
        <v>343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347</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347</v>
      </c>
      <c r="G75" s="787" t="s">
        <v>347</v>
      </c>
      <c r="H75" s="787" t="s">
        <v>347</v>
      </c>
      <c r="I75" s="46" t="s">
        <v>347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347</v>
      </c>
      <c r="H78" s="787" t="s">
        <v>347</v>
      </c>
      <c r="I78" s="46" t="s">
        <v>347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343</v>
      </c>
      <c r="H79" s="787" t="s">
        <v>343</v>
      </c>
      <c r="I79" s="46" t="s">
        <v>343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343</v>
      </c>
      <c r="G80" s="787" t="s">
        <v>343</v>
      </c>
      <c r="H80" s="787" t="s">
        <v>343</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343</v>
      </c>
      <c r="H81" s="787" t="s">
        <v>343</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347</v>
      </c>
      <c r="H82" s="787" t="s">
        <v>343</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864</v>
      </c>
      <c r="H88" s="969"/>
      <c r="I88" s="970"/>
      <c r="J88" s="116"/>
      <c r="K88" s="96"/>
      <c r="L88" s="61" t="str">
        <f t="shared" ref="L88:L98" si="1">G88</f>
        <v>National Population Policy</v>
      </c>
      <c r="M88" s="60"/>
      <c r="N88" s="60"/>
      <c r="O88" s="60"/>
      <c r="P88" s="60"/>
      <c r="Q88" s="60"/>
      <c r="R88" s="60"/>
      <c r="S88" s="61"/>
      <c r="T88" s="60"/>
      <c r="U88" s="70"/>
      <c r="V88" s="70"/>
      <c r="W88" s="70"/>
      <c r="X88" s="71"/>
      <c r="Y88" s="71"/>
      <c r="Z88" s="84"/>
      <c r="AA88" s="85"/>
      <c r="AB88" s="73"/>
    </row>
    <row r="89" spans="1:28" s="24" customFormat="1" ht="45">
      <c r="A89" s="330" t="s">
        <v>1676</v>
      </c>
      <c r="B89" s="957" t="s">
        <v>1807</v>
      </c>
      <c r="C89" s="957"/>
      <c r="D89" s="957"/>
      <c r="E89" s="957"/>
      <c r="F89" s="957"/>
      <c r="G89" s="968" t="s">
        <v>865</v>
      </c>
      <c r="H89" s="969"/>
      <c r="I89" s="970"/>
      <c r="J89" s="116"/>
      <c r="K89" s="96"/>
      <c r="L89" s="61" t="str">
        <f t="shared" si="1"/>
        <v>Date of publication was 2000 (This ​is an open document with medium term indicators through 2010 and some long term indicators going through 2045)</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347</v>
      </c>
      <c r="H92" s="1059"/>
      <c r="I92" s="1060"/>
      <c r="J92" s="115"/>
      <c r="K92" s="103"/>
      <c r="L92" s="61" t="str">
        <f t="shared" si="1"/>
        <v>No</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c r="H93" s="1059"/>
      <c r="I93" s="1060"/>
      <c r="J93" s="382"/>
      <c r="K93" s="383"/>
      <c r="L93" s="61">
        <f t="shared" si="1"/>
        <v>0</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c r="H94" s="1059"/>
      <c r="I94" s="1060"/>
      <c r="J94" s="382"/>
      <c r="K94" s="383"/>
      <c r="L94" s="61">
        <f t="shared" si="1"/>
        <v>0</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347</v>
      </c>
      <c r="H95" s="1070"/>
      <c r="I95" s="1071"/>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90.75" thickBot="1">
      <c r="A98" s="326" t="s">
        <v>1670</v>
      </c>
      <c r="B98" s="1041" t="s">
        <v>1816</v>
      </c>
      <c r="C98" s="1041"/>
      <c r="D98" s="1041"/>
      <c r="E98" s="1041"/>
      <c r="F98" s="1042"/>
      <c r="G98" s="1043" t="s">
        <v>866</v>
      </c>
      <c r="H98" s="1044"/>
      <c r="I98" s="1045"/>
      <c r="J98" s="115"/>
      <c r="K98" s="103"/>
      <c r="L98" s="61" t="str">
        <f t="shared" si="1"/>
        <v>Social Marketing Strategy of the Government of India: The Government provides a product subsidy to select social marketing agencies for promoting socially marketed products and market segmentation, so that contraceptive supplies are made available for the poor with a subsidized price.</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372</v>
      </c>
      <c r="G101" s="1137"/>
      <c r="H101" s="1138" t="s">
        <v>867</v>
      </c>
      <c r="I101" s="1139"/>
      <c r="J101" s="122"/>
      <c r="K101" s="103"/>
      <c r="L101" s="61"/>
      <c r="M101" s="117" t="str">
        <f t="shared" ref="M101:M108" si="2">H101</f>
        <v>Paramedic, pharmacist</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373</v>
      </c>
      <c r="G102" s="1137"/>
      <c r="H102" s="1138" t="s">
        <v>375</v>
      </c>
      <c r="I102" s="1139"/>
      <c r="J102" s="122"/>
      <c r="K102" s="103"/>
      <c r="L102" s="61"/>
      <c r="M102" s="117" t="str">
        <f t="shared" si="2"/>
        <v>Doctor</v>
      </c>
      <c r="N102" s="86"/>
      <c r="O102" s="117" t="str">
        <f t="shared" si="3"/>
        <v>Not applicable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373</v>
      </c>
      <c r="G103" s="1137"/>
      <c r="H103" s="1138" t="s">
        <v>373</v>
      </c>
      <c r="I103" s="1139"/>
      <c r="J103" s="122"/>
      <c r="K103" s="103"/>
      <c r="L103" s="61"/>
      <c r="M103" s="117" t="str">
        <f t="shared" si="2"/>
        <v>Not applicable</v>
      </c>
      <c r="N103" s="86"/>
      <c r="O103" s="117" t="str">
        <f t="shared" si="3"/>
        <v>Not applicable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673</v>
      </c>
      <c r="G104" s="1137"/>
      <c r="H104" s="1138" t="s">
        <v>463</v>
      </c>
      <c r="I104" s="1139"/>
      <c r="J104" s="122"/>
      <c r="K104" s="103"/>
      <c r="L104" s="61"/>
      <c r="M104" s="117" t="str">
        <f t="shared" si="2"/>
        <v>Nurse</v>
      </c>
      <c r="N104" s="86"/>
      <c r="O104" s="117" t="str">
        <f t="shared" si="3"/>
        <v>Auxiliary Nurse Midwife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372</v>
      </c>
      <c r="G105" s="1137"/>
      <c r="H105" s="1138" t="s">
        <v>403</v>
      </c>
      <c r="I105" s="1139"/>
      <c r="J105" s="122"/>
      <c r="K105" s="103"/>
      <c r="L105" s="61"/>
      <c r="M105" s="117" t="str">
        <f t="shared" si="2"/>
        <v>Pharmacist</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372</v>
      </c>
      <c r="G106" s="1137"/>
      <c r="H106" s="1138" t="s">
        <v>403</v>
      </c>
      <c r="I106" s="1139"/>
      <c r="J106" s="122"/>
      <c r="K106" s="103"/>
      <c r="L106" s="61"/>
      <c r="M106" s="117" t="str">
        <f t="shared" si="2"/>
        <v>Pharmacist</v>
      </c>
      <c r="N106" s="86"/>
      <c r="O106" s="117" t="str">
        <f t="shared" si="3"/>
        <v>Community Health Worker</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375</v>
      </c>
      <c r="I107" s="113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372</v>
      </c>
      <c r="G108" s="1141"/>
      <c r="H108" s="1140" t="s">
        <v>373</v>
      </c>
      <c r="I108" s="1142"/>
      <c r="J108" s="122"/>
      <c r="K108" s="103"/>
      <c r="L108" s="61"/>
      <c r="M108" s="117" t="str">
        <f t="shared" si="2"/>
        <v>Not applicable</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016" t="s">
        <v>373</v>
      </c>
      <c r="F118" s="1017"/>
      <c r="G118" s="1017"/>
      <c r="H118" s="1017"/>
      <c r="I118" s="101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347</v>
      </c>
      <c r="I121" s="1018"/>
      <c r="J121" s="91"/>
      <c r="K121" s="103"/>
      <c r="L121" s="61"/>
      <c r="M121" s="86" t="str">
        <f t="shared" si="4"/>
        <v>No</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347</v>
      </c>
      <c r="I122" s="1018"/>
      <c r="J122" s="91"/>
      <c r="K122" s="103"/>
      <c r="L122" s="61"/>
      <c r="M122" s="86" t="str">
        <f t="shared" si="4"/>
        <v>No</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347</v>
      </c>
      <c r="I123" s="1018"/>
      <c r="J123" s="91"/>
      <c r="K123" s="103"/>
      <c r="L123" s="61"/>
      <c r="M123" s="86" t="str">
        <f t="shared" si="4"/>
        <v>No</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347</v>
      </c>
      <c r="I126" s="1018"/>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2011</v>
      </c>
      <c r="I131" s="1057"/>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868</v>
      </c>
      <c r="F132" s="969"/>
      <c r="G132" s="969"/>
      <c r="H132" s="969"/>
      <c r="I132" s="970"/>
      <c r="J132" s="91"/>
      <c r="K132" s="125" t="str">
        <f>E132</f>
        <v>National List of Essential Medicines of India</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c r="F133" s="1044"/>
      <c r="G133" s="1044"/>
      <c r="H133" s="1044"/>
      <c r="I133" s="1045"/>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t="s">
        <v>373</v>
      </c>
      <c r="I135" s="1108"/>
      <c r="J135" s="91"/>
      <c r="K135" s="103"/>
      <c r="L135" s="61"/>
      <c r="M135" s="61" t="str">
        <f>H135</f>
        <v>Not applicable</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373</v>
      </c>
      <c r="I136" s="1018"/>
      <c r="J136" s="91"/>
      <c r="K136" s="103"/>
      <c r="L136" s="61"/>
      <c r="M136" s="61" t="str">
        <f>H136</f>
        <v>Not applicable</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373</v>
      </c>
      <c r="I137" s="1018"/>
      <c r="J137" s="91"/>
      <c r="K137" s="103"/>
      <c r="L137" s="61"/>
      <c r="M137" s="61" t="str">
        <f>H137</f>
        <v>Not applicable</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373</v>
      </c>
      <c r="I138" s="1018"/>
      <c r="J138" s="91"/>
      <c r="K138" s="103"/>
      <c r="L138" s="61"/>
      <c r="M138" s="61" t="str">
        <f>H138</f>
        <v>Not applicable</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373</v>
      </c>
      <c r="I139" s="1018"/>
      <c r="J139" s="91"/>
      <c r="K139" s="103"/>
      <c r="L139" s="61"/>
      <c r="M139" s="61" t="str">
        <f>H139</f>
        <v>Not applicable</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373</v>
      </c>
      <c r="H144" s="969"/>
      <c r="I144" s="970"/>
      <c r="J144" s="81"/>
      <c r="K144" s="103"/>
      <c r="L144" s="61" t="str">
        <f t="shared" si="5"/>
        <v>Not applicable</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373</v>
      </c>
      <c r="H145" s="969"/>
      <c r="I145" s="970"/>
      <c r="J145" s="81"/>
      <c r="K145" s="103"/>
      <c r="L145" s="61" t="str">
        <f t="shared" si="5"/>
        <v>Not applicable</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1149" t="s">
        <v>373</v>
      </c>
      <c r="H146" s="1149"/>
      <c r="I146" s="1150"/>
      <c r="J146" s="81"/>
      <c r="K146" s="103"/>
      <c r="L146" s="61" t="str">
        <f t="shared" si="5"/>
        <v>Not applicable</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373</v>
      </c>
      <c r="H149" s="969"/>
      <c r="I149" s="970"/>
      <c r="J149" s="81"/>
      <c r="K149" s="103"/>
      <c r="L149" s="61" t="str">
        <f t="shared" si="5"/>
        <v>Not applicable</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347</v>
      </c>
      <c r="H150" s="969"/>
      <c r="I150" s="970"/>
      <c r="J150" s="81"/>
      <c r="K150" s="103"/>
      <c r="L150" s="61" t="str">
        <f t="shared" si="5"/>
        <v>No</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373</v>
      </c>
      <c r="H151" s="969"/>
      <c r="I151" s="970"/>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1148" t="s">
        <v>857</v>
      </c>
      <c r="H152" s="1149"/>
      <c r="I152" s="1150"/>
      <c r="J152" s="81"/>
      <c r="K152" s="103"/>
      <c r="L152" s="61" t="str">
        <f t="shared" si="5"/>
        <v>04/13 - 03/14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1148" t="s">
        <v>858</v>
      </c>
      <c r="H153" s="1149"/>
      <c r="I153" s="1150"/>
      <c r="J153" s="81"/>
      <c r="K153" s="103"/>
      <c r="L153" s="61" t="str">
        <f t="shared" si="5"/>
        <v>Ministry of Health and Family Welfare, National Health Mission Annual Report, 2013 - 2014</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255.75" thickBot="1">
      <c r="A157" s="245" t="s">
        <v>1875</v>
      </c>
      <c r="B157" s="977" t="s">
        <v>1876</v>
      </c>
      <c r="C157" s="977"/>
      <c r="D157" s="977"/>
      <c r="E157" s="977"/>
      <c r="F157" s="977"/>
      <c r="G157" s="1104" t="s">
        <v>2303</v>
      </c>
      <c r="H157" s="1105"/>
      <c r="I157" s="1106"/>
      <c r="J157" s="81"/>
      <c r="K157" s="103"/>
      <c r="L157" s="61" t="str">
        <f>G157</f>
        <v>There is a Supply and Social Marketing Division of the Ministry of Health and Family Welfare which is responsible for procurement of all contraceptives/commodities.  A Central Procurement Agency has been launched by the Ministry of Health and Family Welfare (MOHFW), Government of India (GOI).Condoms, combined OC, emergency contraceptive pills are available over the counter through pharmacies, through front-line health workers, health providers.  IUDs, Tubal ligations, Vasectomies are provisioned through healthcare facilities by appropriate level of providers.   Development of robust supply chain management systems for entire basket of Reproductive Maternal Neonatal and Child Health + Adolescent Health (RMNCH+A) drugs and commodities is a priority area for the Government of India as part of the unified RMNCH+A strategy.</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747" priority="25">
      <formula>$G$92="Don't know"</formula>
    </cfRule>
    <cfRule type="expression" dxfId="746" priority="26">
      <formula>$G$92="no"</formula>
    </cfRule>
  </conditionalFormatting>
  <conditionalFormatting sqref="G96:I96">
    <cfRule type="expression" dxfId="745" priority="23">
      <formula>$G$95="Don't know"</formula>
    </cfRule>
    <cfRule type="expression" dxfId="744" priority="24">
      <formula>$G$95="No"</formula>
    </cfRule>
  </conditionalFormatting>
  <conditionalFormatting sqref="G98:I98">
    <cfRule type="expression" dxfId="743" priority="21">
      <formula>$G$97="Don't know"</formula>
    </cfRule>
    <cfRule type="expression" dxfId="742" priority="22">
      <formula>$G$97="No"</formula>
    </cfRule>
  </conditionalFormatting>
  <conditionalFormatting sqref="G88:I91">
    <cfRule type="expression" dxfId="741" priority="19">
      <formula>$I$86="Don't know"</formula>
    </cfRule>
    <cfRule type="expression" dxfId="740" priority="20">
      <formula>$I$86="No"</formula>
    </cfRule>
  </conditionalFormatting>
  <conditionalFormatting sqref="F111:I111">
    <cfRule type="expression" dxfId="739" priority="15">
      <formula>$E$111="Don't know"</formula>
    </cfRule>
    <cfRule type="expression" dxfId="738" priority="18">
      <formula>$E$111="No"</formula>
    </cfRule>
  </conditionalFormatting>
  <conditionalFormatting sqref="F112:I112">
    <cfRule type="expression" dxfId="737" priority="14">
      <formula>$E$112="Don't know"</formula>
    </cfRule>
    <cfRule type="expression" dxfId="736" priority="17">
      <formula>$E$112="No"</formula>
    </cfRule>
  </conditionalFormatting>
  <conditionalFormatting sqref="F113:I113">
    <cfRule type="expression" dxfId="735" priority="13">
      <formula>$E$113="Don't know"</formula>
    </cfRule>
    <cfRule type="expression" dxfId="734" priority="16">
      <formula>$E$113="No"</formula>
    </cfRule>
  </conditionalFormatting>
  <conditionalFormatting sqref="G15:I15">
    <cfRule type="expression" dxfId="733" priority="10">
      <formula>$E$15="Not applicable"</formula>
    </cfRule>
    <cfRule type="expression" dxfId="732" priority="11">
      <formula>$E$15="Don't know"</formula>
    </cfRule>
    <cfRule type="expression" dxfId="731" priority="12">
      <formula>$E$15="No"</formula>
    </cfRule>
  </conditionalFormatting>
  <conditionalFormatting sqref="G16:I23">
    <cfRule type="expression" dxfId="730" priority="7">
      <formula>$E16="Not applicable"</formula>
    </cfRule>
    <cfRule type="expression" dxfId="729" priority="8">
      <formula>$E16="Don't know"</formula>
    </cfRule>
    <cfRule type="expression" dxfId="728" priority="9">
      <formula>$E16="No"</formula>
    </cfRule>
  </conditionalFormatting>
  <conditionalFormatting sqref="I24:I25 E13:I13 E15:E23 G15:I23">
    <cfRule type="expression" dxfId="727" priority="6">
      <formula>$I$12="Don't know"</formula>
    </cfRule>
  </conditionalFormatting>
  <conditionalFormatting sqref="I24:I25 E13:I13 E15:E23 G15:I23">
    <cfRule type="expression" dxfId="726" priority="5">
      <formula>$I$12="Not applicable"</formula>
    </cfRule>
  </conditionalFormatting>
  <conditionalFormatting sqref="I24:I25 E13:I13 E15:E23 G15:I23">
    <cfRule type="expression" dxfId="725" priority="4">
      <formula>$I$12="No"</formula>
    </cfRule>
  </conditionalFormatting>
  <conditionalFormatting sqref="G16:I23">
    <cfRule type="expression" dxfId="724" priority="1">
      <formula>$E$15="Not applicable"</formula>
    </cfRule>
    <cfRule type="expression" dxfId="723" priority="2">
      <formula>$E$15="Don't know"</formula>
    </cfRule>
    <cfRule type="expression" dxfId="722" priority="3">
      <formula>$E$15="No"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1A00-000000000000}">
      <formula1>"Yes, No, Don't know"</formula1>
    </dataValidation>
    <dataValidation type="list" allowBlank="1" showInputMessage="1" showErrorMessage="1" error="Please choose from the dropdown list." sqref="I24" xr:uid="{00000000-0002-0000-1A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1A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1A00-000003000000}">
      <formula1>"Yes, No, Don't know"</formula1>
    </dataValidation>
    <dataValidation type="list" allowBlank="1" showErrorMessage="1" error="Please choose from the dropdown list." sqref="I41" xr:uid="{00000000-0002-0000-1A00-000004000000}">
      <formula1>"Yes, No, Don't know"</formula1>
    </dataValidation>
    <dataValidation type="list" allowBlank="1" showInputMessage="1" showErrorMessage="1" error="Please choose from the dropdown list." sqref="G63 H136:H139 I25" xr:uid="{00000000-0002-0000-1A00-000005000000}">
      <formula1>"Yes, No, Don't know, Not applicable"</formula1>
    </dataValidation>
    <dataValidation type="list" allowBlank="1" showInputMessage="1" showErrorMessage="1" errorTitle="Choose from dropdown" error="Please choose from the dropdown list." prompt="Please select from the dropdown list." sqref="F72:I82 E26 I12 E73:E83 E15:E23" xr:uid="{00000000-0002-0000-1A00-000006000000}">
      <formula1>"Yes, No, Don't know, Not applicable"</formula1>
    </dataValidation>
    <dataValidation type="list" allowBlank="1" showInputMessage="1" showErrorMessage="1" error="Please select from the dropdown list" prompt="Please select from the dropdown list" sqref="G90:I91 I111:I113" xr:uid="{00000000-0002-0000-1A00-000007000000}">
      <formula1>"Yes, No, Don't know, Not applicable"</formula1>
    </dataValidation>
    <dataValidation type="list" allowBlank="1" showInputMessage="1" showErrorMessage="1" error="Please select from the dropdown list" prompt="Please select from the dropdown list" sqref="E111:E113 G66:I66" xr:uid="{00000000-0002-0000-1A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1A00-000009000000}"/>
    <dataValidation allowBlank="1" showInputMessage="1" showErrorMessage="1" promptTitle="This will auto-calculate" prompt="It contains the following formula: Government internally generated spending (question B8a) /Total government spending (question B8c" sqref="G58" xr:uid="{00000000-0002-0000-1A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1A00-00000B000000}"/>
    <dataValidation type="list" allowBlank="1" showInputMessage="1" showErrorMessage="1" error="Please choose from the dropdown list." prompt="Please select from the dropdown list." sqref="G95:I95 G97:I97" xr:uid="{00000000-0002-0000-1A00-00000C000000}">
      <formula1>"Yes, No, Don't know"</formula1>
    </dataValidation>
    <dataValidation allowBlank="1" showInputMessage="1" prompt="Please provide the name of the contraceptive" sqref="F83:I83" xr:uid="{00000000-0002-0000-1A00-00000D000000}"/>
    <dataValidation type="list" errorStyle="warning" allowBlank="1" showInputMessage="1" prompt="Please select from the dropdown list if possible. If you cannot find a provider cadre that fits, you may write it in." sqref="F101:I108" xr:uid="{00000000-0002-0000-1A00-00000E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1A00-00000F000000}">
      <formula1>"Yes, No, Don't know, Not applicable"</formula1>
    </dataValidation>
    <dataValidation type="list" allowBlank="1" showInputMessage="1" showErrorMessage="1" error="Please choose from the dropdown list." prompt="Please select from the dropdown list" sqref="H120:I129" xr:uid="{00000000-0002-0000-1A00-000010000000}">
      <formula1>"Yes, No, Don't know"</formula1>
    </dataValidation>
    <dataValidation type="list" allowBlank="1" showInputMessage="1" showErrorMessage="1" error="Please select from the dropdown list" prompt="Please select from the dropdown list" sqref="G28 I28" xr:uid="{00000000-0002-0000-1A00-000011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8"/>
  </sheetPr>
  <dimension ref="A1:EE186"/>
  <sheetViews>
    <sheetView showGridLines="0" showRowColHeaders="0" zoomScaleNormal="100" zoomScaleSheetLayoutView="70" zoomScalePageLayoutView="90" workbookViewId="0">
      <selection activeCell="A10" sqref="A10:I10"/>
    </sheetView>
  </sheetViews>
  <sheetFormatPr defaultColWidth="8.8554687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8.8554687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25</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9.7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45">
      <c r="A13" s="326" t="s">
        <v>1670</v>
      </c>
      <c r="B13" s="957" t="s">
        <v>1671</v>
      </c>
      <c r="C13" s="957"/>
      <c r="D13" s="958"/>
      <c r="E13" s="959" t="s">
        <v>870</v>
      </c>
      <c r="F13" s="960"/>
      <c r="G13" s="960"/>
      <c r="H13" s="960"/>
      <c r="I13" s="961"/>
      <c r="J13" s="81"/>
      <c r="K13" s="104" t="str">
        <f>E13</f>
        <v>Contraceptive Commodity Security Team on Family Planning and Reproductive Health Services (Tim Jaminan Ketersediaan Kontrasepsi)</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347</v>
      </c>
      <c r="F15" s="329" t="s">
        <v>1675</v>
      </c>
      <c r="G15" s="1182"/>
      <c r="H15" s="1183"/>
      <c r="I15" s="1184"/>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51" customHeight="1">
      <c r="A16" s="330" t="s">
        <v>1676</v>
      </c>
      <c r="B16" s="957" t="s">
        <v>1677</v>
      </c>
      <c r="C16" s="957"/>
      <c r="D16" s="958"/>
      <c r="E16" s="788" t="s">
        <v>343</v>
      </c>
      <c r="F16" s="331" t="s">
        <v>1675</v>
      </c>
      <c r="G16" s="968" t="s">
        <v>871</v>
      </c>
      <c r="H16" s="969"/>
      <c r="I16" s="970"/>
      <c r="J16" s="81"/>
      <c r="K16" s="68"/>
      <c r="L16" s="61" t="str">
        <f t="shared" si="0"/>
        <v>Yayasan Kusuma Buana (Kusuma Buana Foundation), Perkumpulan Keluarga Berencana Indonesia/PKBI (Indonesian Planned Parenthood Association)</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7.1" customHeight="1">
      <c r="A17" s="330" t="s">
        <v>1678</v>
      </c>
      <c r="B17" s="957" t="s">
        <v>1679</v>
      </c>
      <c r="C17" s="957"/>
      <c r="D17" s="958"/>
      <c r="E17" s="788" t="s">
        <v>343</v>
      </c>
      <c r="F17" s="331" t="s">
        <v>1675</v>
      </c>
      <c r="G17" s="968" t="s">
        <v>872</v>
      </c>
      <c r="H17" s="969"/>
      <c r="I17" s="970"/>
      <c r="J17" s="81"/>
      <c r="K17" s="68"/>
      <c r="L17" s="61" t="str">
        <f t="shared" si="0"/>
        <v>14 manufacturers and distributors</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347</v>
      </c>
      <c r="F18" s="331" t="s">
        <v>1682</v>
      </c>
      <c r="G18" s="968"/>
      <c r="H18" s="969"/>
      <c r="I18" s="970"/>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347</v>
      </c>
      <c r="F19" s="331" t="s">
        <v>1685</v>
      </c>
      <c r="G19" s="968"/>
      <c r="H19" s="969"/>
      <c r="I19" s="970"/>
      <c r="J19" s="81"/>
      <c r="K19" s="68"/>
      <c r="L19" s="61">
        <f t="shared" si="0"/>
        <v>0</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79.5" customHeight="1">
      <c r="A20" s="330" t="s">
        <v>1686</v>
      </c>
      <c r="B20" s="957" t="s">
        <v>1687</v>
      </c>
      <c r="C20" s="957"/>
      <c r="D20" s="958"/>
      <c r="E20" s="788" t="s">
        <v>343</v>
      </c>
      <c r="F20" s="331" t="s">
        <v>1688</v>
      </c>
      <c r="G20" s="968" t="s">
        <v>873</v>
      </c>
      <c r="H20" s="969"/>
      <c r="I20" s="970"/>
      <c r="J20" s="81"/>
      <c r="K20" s="68"/>
      <c r="L20" s="61" t="str">
        <f t="shared" si="0"/>
        <v>Maternal Health Directorate:
Primary and Advanced Health Care Directorate, Pharmacist Services Directorate, 
Planning bureau, 
Public Medicine and Health Supplies Directorate</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343</v>
      </c>
      <c r="F21" s="331" t="s">
        <v>1691</v>
      </c>
      <c r="G21" s="968" t="s">
        <v>874</v>
      </c>
      <c r="H21" s="969"/>
      <c r="I21" s="970"/>
      <c r="J21" s="81"/>
      <c r="K21" s="68"/>
      <c r="L21" s="61" t="str">
        <f t="shared" si="0"/>
        <v>Directorate of Finance and State Property Management BKKBN</v>
      </c>
      <c r="M21" s="60"/>
      <c r="N21" s="60"/>
      <c r="O21" s="60"/>
      <c r="P21" s="61"/>
      <c r="Q21" s="60"/>
      <c r="R21" s="61"/>
      <c r="S21" s="60"/>
      <c r="T21" s="60"/>
      <c r="U21" s="70"/>
      <c r="V21" s="70"/>
      <c r="W21" s="70"/>
      <c r="X21" s="71"/>
      <c r="Y21" s="71"/>
      <c r="Z21" s="84"/>
      <c r="AA21" s="85"/>
      <c r="AB21" s="73"/>
    </row>
    <row r="22" spans="1:135" s="24" customFormat="1" ht="52.5" customHeight="1">
      <c r="A22" s="330" t="s">
        <v>1692</v>
      </c>
      <c r="B22" s="975" t="s">
        <v>1693</v>
      </c>
      <c r="C22" s="975"/>
      <c r="D22" s="975"/>
      <c r="E22" s="788" t="s">
        <v>343</v>
      </c>
      <c r="F22" s="331" t="s">
        <v>1691</v>
      </c>
      <c r="G22" s="968" t="s">
        <v>875</v>
      </c>
      <c r="H22" s="969"/>
      <c r="I22" s="970"/>
      <c r="J22" s="81"/>
      <c r="K22" s="68"/>
      <c r="L22" s="61" t="str">
        <f t="shared" si="0"/>
        <v>Directorate of Population, Women Empowerment and Child Protection, National Development Planning Agency/Ministry of Planning</v>
      </c>
      <c r="M22" s="60"/>
      <c r="N22" s="60"/>
      <c r="O22" s="60"/>
      <c r="P22" s="61"/>
      <c r="Q22" s="60"/>
      <c r="R22" s="61"/>
      <c r="S22" s="60"/>
      <c r="T22" s="60"/>
      <c r="U22" s="70"/>
      <c r="V22" s="70"/>
      <c r="W22" s="70"/>
      <c r="X22" s="71"/>
      <c r="Y22" s="71"/>
      <c r="Z22" s="84"/>
      <c r="AA22" s="85"/>
      <c r="AB22" s="73"/>
    </row>
    <row r="23" spans="1:135" s="27" customFormat="1" ht="96.75" customHeight="1">
      <c r="A23" s="330" t="s">
        <v>1694</v>
      </c>
      <c r="B23" s="975" t="s">
        <v>1695</v>
      </c>
      <c r="C23" s="975"/>
      <c r="D23" s="975"/>
      <c r="E23" s="788" t="s">
        <v>343</v>
      </c>
      <c r="F23" s="331" t="s">
        <v>1691</v>
      </c>
      <c r="G23" s="968" t="s">
        <v>876</v>
      </c>
      <c r="H23" s="969"/>
      <c r="I23" s="970"/>
      <c r="J23" s="81"/>
      <c r="K23" s="68"/>
      <c r="L23" s="61" t="str">
        <f t="shared" si="0"/>
        <v>BKKBN (National Population and Family Planning Body)
Ministry of Home Affairs 
The National Agency of Drug and Food Control.
Indonesian Medical Doctor Association.
Indonesian Midwive association
Indonesian Pharmacist Association</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416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343</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347</v>
      </c>
      <c r="F26" s="332" t="s">
        <v>1702</v>
      </c>
      <c r="G26" s="43" t="s">
        <v>373</v>
      </c>
      <c r="H26" s="333" t="s">
        <v>1703</v>
      </c>
      <c r="I26" s="57" t="s">
        <v>373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37000000</v>
      </c>
      <c r="I29" s="996"/>
      <c r="J29" s="97"/>
      <c r="K29" s="67"/>
      <c r="L29" s="61"/>
      <c r="M29" s="336">
        <f>H29</f>
        <v>37000000</v>
      </c>
      <c r="N29" s="98"/>
      <c r="O29" s="60"/>
      <c r="P29" s="60"/>
      <c r="Q29" s="68"/>
      <c r="R29" s="68"/>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537" t="s">
        <v>452</v>
      </c>
      <c r="H30" s="337" t="s">
        <v>1713</v>
      </c>
      <c r="I30" s="490" t="s">
        <v>453</v>
      </c>
      <c r="J30" s="97"/>
      <c r="K30" s="67"/>
      <c r="L30" s="61"/>
      <c r="M30" s="60"/>
      <c r="N30" s="98"/>
      <c r="O30" s="60"/>
      <c r="P30" s="60"/>
      <c r="Q30" s="60"/>
      <c r="R30" s="60"/>
      <c r="S30" s="60"/>
      <c r="T30" s="60"/>
      <c r="U30" s="70"/>
      <c r="V30" s="70"/>
      <c r="W30" s="70"/>
      <c r="X30" s="71"/>
      <c r="Y30" s="71"/>
      <c r="Z30" s="99"/>
      <c r="AA30" s="85"/>
      <c r="AB30" s="73"/>
    </row>
    <row r="31" spans="1:135" s="24" customFormat="1" ht="50.25" customHeight="1">
      <c r="A31" s="338" t="s">
        <v>1670</v>
      </c>
      <c r="B31" s="971" t="s">
        <v>1714</v>
      </c>
      <c r="C31" s="971"/>
      <c r="D31" s="971"/>
      <c r="E31" s="971"/>
      <c r="F31" s="971"/>
      <c r="G31" s="1204" t="s">
        <v>877</v>
      </c>
      <c r="H31" s="1205"/>
      <c r="I31" s="1206"/>
      <c r="J31" s="97"/>
      <c r="K31" s="67"/>
      <c r="L31" s="61" t="str">
        <f>G31</f>
        <v xml:space="preserve">BKKBN (Central &amp; Provincial) in cooperation with Statistics Bureau &amp; National Development Planning Agency </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f>465743000000/13075</f>
        <v>35620879.541108988</v>
      </c>
      <c r="G37" s="48" t="s">
        <v>406</v>
      </c>
      <c r="H37" s="49" t="s">
        <v>878</v>
      </c>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35620879.541108988</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47" t="s">
        <v>343</v>
      </c>
      <c r="F44" s="47">
        <f>465743000000/13075</f>
        <v>35620879.541108988</v>
      </c>
      <c r="G44" s="48" t="s">
        <v>406</v>
      </c>
      <c r="H44" s="49" t="s">
        <v>878</v>
      </c>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35620879.541108988</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347</v>
      </c>
      <c r="F51" s="47">
        <v>0</v>
      </c>
      <c r="G51" s="53"/>
      <c r="H51" s="55"/>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c r="F52" s="1014"/>
      <c r="G52" s="1014"/>
      <c r="H52" s="1014"/>
      <c r="I52" s="1015"/>
      <c r="J52" s="29"/>
      <c r="K52" s="360">
        <f>E52</f>
        <v>0</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343</v>
      </c>
      <c r="F53" s="47">
        <v>432893</v>
      </c>
      <c r="G53" s="659" t="s">
        <v>879</v>
      </c>
      <c r="H53" s="55" t="s">
        <v>880</v>
      </c>
      <c r="I53" s="56" t="s">
        <v>881</v>
      </c>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432893</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0.98799312888806823</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0.97442628489483751</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426</v>
      </c>
      <c r="H61" s="1017"/>
      <c r="I61" s="1018"/>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1" customHeight="1">
      <c r="A62" s="330" t="s">
        <v>1670</v>
      </c>
      <c r="B62" s="957" t="s">
        <v>1766</v>
      </c>
      <c r="C62" s="957"/>
      <c r="D62" s="957"/>
      <c r="E62" s="957"/>
      <c r="F62" s="957"/>
      <c r="G62" s="968" t="s">
        <v>882</v>
      </c>
      <c r="H62" s="969"/>
      <c r="I62" s="970"/>
      <c r="J62" s="97"/>
      <c r="K62" s="96"/>
      <c r="L62" s="86" t="str">
        <f>G62</f>
        <v>BKKBN (National Population and Family Planning Board)</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347</v>
      </c>
      <c r="H63" s="1017"/>
      <c r="I63" s="1018"/>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968"/>
      <c r="F64" s="969"/>
      <c r="G64" s="969"/>
      <c r="H64" s="969"/>
      <c r="I64" s="970"/>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t="s">
        <v>883</v>
      </c>
      <c r="F67" s="1052"/>
      <c r="G67" s="1052"/>
      <c r="H67" s="1052"/>
      <c r="I67" s="1053"/>
      <c r="J67" s="81"/>
      <c r="K67" s="96" t="str">
        <f>E67</f>
        <v>From the government budget, the allocation for 2015 is 550 billion rupiah (around USD 43 million)</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343</v>
      </c>
      <c r="I75" s="46" t="s">
        <v>347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347</v>
      </c>
      <c r="H78" s="787" t="s">
        <v>347</v>
      </c>
      <c r="I78" s="46" t="s">
        <v>347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347</v>
      </c>
      <c r="H79" s="787" t="s">
        <v>343</v>
      </c>
      <c r="I79" s="46" t="s">
        <v>343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343</v>
      </c>
      <c r="G80" s="787" t="s">
        <v>343</v>
      </c>
      <c r="H80" s="787" t="s">
        <v>347</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343</v>
      </c>
      <c r="H81" s="787" t="s">
        <v>347</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347</v>
      </c>
      <c r="H82" s="787" t="s">
        <v>347</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t="s">
        <v>347</v>
      </c>
      <c r="G83" s="787" t="s">
        <v>347</v>
      </c>
      <c r="H83" s="787" t="s">
        <v>347</v>
      </c>
      <c r="I83" s="46" t="s">
        <v>347</v>
      </c>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63.95" customHeight="1">
      <c r="A88" s="330" t="s">
        <v>1805</v>
      </c>
      <c r="B88" s="957" t="s">
        <v>1806</v>
      </c>
      <c r="C88" s="957"/>
      <c r="D88" s="957"/>
      <c r="E88" s="957"/>
      <c r="F88" s="957"/>
      <c r="G88" s="968" t="s">
        <v>884</v>
      </c>
      <c r="H88" s="969"/>
      <c r="I88" s="970"/>
      <c r="J88" s="116"/>
      <c r="K88" s="96"/>
      <c r="L88" s="61" t="str">
        <f t="shared" ref="L88:L98" si="1">G88</f>
        <v>Contraceptive Commodity Security Program - re-designing current supply chain management in response to the implementation of the national social security system, including the health sector.</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885</v>
      </c>
      <c r="H89" s="969"/>
      <c r="I89" s="970"/>
      <c r="J89" s="116"/>
      <c r="K89" s="96"/>
      <c r="L89" s="61" t="str">
        <f t="shared" si="1"/>
        <v>2014-2019</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347</v>
      </c>
      <c r="H92" s="1059"/>
      <c r="I92" s="1060"/>
      <c r="J92" s="115"/>
      <c r="K92" s="103"/>
      <c r="L92" s="61" t="str">
        <f t="shared" si="1"/>
        <v>No</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c r="H93" s="1059"/>
      <c r="I93" s="1060"/>
      <c r="J93" s="382"/>
      <c r="K93" s="383"/>
      <c r="L93" s="61">
        <f t="shared" si="1"/>
        <v>0</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274"/>
      <c r="H94" s="1275"/>
      <c r="I94" s="1276"/>
      <c r="J94" s="382"/>
      <c r="K94" s="383"/>
      <c r="L94" s="61">
        <f t="shared" si="1"/>
        <v>0</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347</v>
      </c>
      <c r="H95" s="1070"/>
      <c r="I95" s="1071"/>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122.25" customHeight="1" thickBot="1">
      <c r="A98" s="326" t="s">
        <v>1670</v>
      </c>
      <c r="B98" s="1041" t="s">
        <v>1816</v>
      </c>
      <c r="C98" s="1041"/>
      <c r="D98" s="1041"/>
      <c r="E98" s="1041"/>
      <c r="F98" s="1042"/>
      <c r="G98" s="1043" t="s">
        <v>886</v>
      </c>
      <c r="H98" s="1044"/>
      <c r="I98" s="1045"/>
      <c r="J98" s="115"/>
      <c r="K98" s="103"/>
      <c r="L98" s="61" t="str">
        <f t="shared" si="1"/>
        <v xml:space="preserve">Policy to share the portion of responsibility of parties to fulfill the need of contraception among the central government (30%), local government (30%), and private sector (40%). This policy is enacted under the Chairman of BKKBN, Regulation No. 55/HK-010/B5/2010. Also, there is a policy to fully fulfill the need of all contraceptive commodities in 7 provinces (Aceh, NTT, NTB, Maluku, North Maluku, Papua and West Papua).    </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207" t="s">
        <v>887</v>
      </c>
      <c r="G101" s="1208"/>
      <c r="H101" s="1209" t="s">
        <v>374</v>
      </c>
      <c r="I101" s="1210"/>
      <c r="J101" s="122"/>
      <c r="K101" s="103"/>
      <c r="L101" s="61"/>
      <c r="M101" s="117" t="str">
        <f t="shared" ref="M101:M108" si="2">H101</f>
        <v>Midwife</v>
      </c>
      <c r="N101" s="86"/>
      <c r="O101" s="117" t="str">
        <f t="shared" ref="O101:O108" si="3">F101</f>
        <v>FP Field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207" t="s">
        <v>374</v>
      </c>
      <c r="G102" s="1208"/>
      <c r="H102" s="1209" t="s">
        <v>374</v>
      </c>
      <c r="I102" s="1210"/>
      <c r="J102" s="122"/>
      <c r="K102" s="103"/>
      <c r="L102" s="61"/>
      <c r="M102" s="117" t="str">
        <f t="shared" si="2"/>
        <v>Midwife</v>
      </c>
      <c r="N102" s="86"/>
      <c r="O102" s="117" t="str">
        <f t="shared" si="3"/>
        <v>Midwife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207" t="s">
        <v>374</v>
      </c>
      <c r="G103" s="1208"/>
      <c r="H103" s="1209" t="s">
        <v>374</v>
      </c>
      <c r="I103" s="1210"/>
      <c r="J103" s="122"/>
      <c r="K103" s="103"/>
      <c r="L103" s="61"/>
      <c r="M103" s="117" t="str">
        <f t="shared" si="2"/>
        <v>Midwife</v>
      </c>
      <c r="N103" s="86"/>
      <c r="O103" s="117" t="str">
        <f t="shared" si="3"/>
        <v>Midwife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207" t="s">
        <v>374</v>
      </c>
      <c r="G104" s="1208"/>
      <c r="H104" s="1209" t="s">
        <v>374</v>
      </c>
      <c r="I104" s="1210"/>
      <c r="J104" s="122"/>
      <c r="K104" s="103"/>
      <c r="L104" s="61"/>
      <c r="M104" s="117" t="str">
        <f t="shared" si="2"/>
        <v>Midwife</v>
      </c>
      <c r="N104" s="86"/>
      <c r="O104" s="117" t="str">
        <f t="shared" si="3"/>
        <v>Midwife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207" t="s">
        <v>887</v>
      </c>
      <c r="G105" s="1208"/>
      <c r="H105" s="1209" t="s">
        <v>540</v>
      </c>
      <c r="I105" s="1210"/>
      <c r="J105" s="122"/>
      <c r="K105" s="103"/>
      <c r="L105" s="61"/>
      <c r="M105" s="117" t="str">
        <f t="shared" si="2"/>
        <v>Community health worker</v>
      </c>
      <c r="N105" s="86"/>
      <c r="O105" s="117" t="str">
        <f t="shared" si="3"/>
        <v>FP Field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207" t="s">
        <v>373</v>
      </c>
      <c r="G106" s="1208"/>
      <c r="H106" s="1209" t="s">
        <v>374</v>
      </c>
      <c r="I106" s="1210"/>
      <c r="J106" s="122"/>
      <c r="K106" s="103"/>
      <c r="L106" s="61"/>
      <c r="M106" s="117" t="str">
        <f t="shared" si="2"/>
        <v>Midwife</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207" t="s">
        <v>375</v>
      </c>
      <c r="G107" s="1208"/>
      <c r="H107" s="1209" t="s">
        <v>375</v>
      </c>
      <c r="I107" s="1210"/>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211" t="s">
        <v>373</v>
      </c>
      <c r="G108" s="1273"/>
      <c r="H108" s="1211" t="s">
        <v>373</v>
      </c>
      <c r="I108" s="1212"/>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t="s">
        <v>2304</v>
      </c>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50.1" customHeight="1">
      <c r="A111" s="330" t="s">
        <v>1670</v>
      </c>
      <c r="B111" s="957" t="s">
        <v>1837</v>
      </c>
      <c r="C111" s="957"/>
      <c r="D111" s="957"/>
      <c r="E111" s="58" t="s">
        <v>343</v>
      </c>
      <c r="F111" s="959" t="s">
        <v>888</v>
      </c>
      <c r="G111" s="960"/>
      <c r="H111" s="1086"/>
      <c r="I111" s="46" t="s">
        <v>343</v>
      </c>
      <c r="J111" s="104"/>
      <c r="K111" s="103"/>
      <c r="L111" s="61"/>
      <c r="M111" s="60"/>
      <c r="N111" s="86"/>
      <c r="O111" s="60"/>
      <c r="P111" s="86" t="str">
        <f>F111</f>
        <v>Law no. 52/2009 on Population Dynamic and Family Development stating that family services are specifically provided for married couples</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343</v>
      </c>
      <c r="F115" s="1095"/>
      <c r="G115" s="1095"/>
      <c r="H115" s="1095"/>
      <c r="I115" s="1096"/>
      <c r="J115" s="122"/>
      <c r="K115" s="103" t="str">
        <f>E115</f>
        <v>Yes</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343</v>
      </c>
      <c r="F117" s="1095"/>
      <c r="G117" s="1095"/>
      <c r="H117" s="1095"/>
      <c r="I117" s="1096"/>
      <c r="J117" s="122"/>
      <c r="K117" s="103" t="str">
        <f>E117</f>
        <v>Yes</v>
      </c>
      <c r="L117" s="61"/>
      <c r="M117" s="60"/>
      <c r="N117" s="60"/>
      <c r="O117" s="60"/>
      <c r="P117" s="61"/>
      <c r="Q117" s="60"/>
      <c r="R117" s="60"/>
      <c r="S117" s="60"/>
      <c r="T117" s="60"/>
      <c r="U117" s="70"/>
      <c r="V117" s="70"/>
      <c r="W117" s="70"/>
      <c r="X117" s="71"/>
      <c r="Y117" s="71"/>
      <c r="Z117" s="99"/>
      <c r="AA117" s="85"/>
      <c r="AB117" s="73"/>
    </row>
    <row r="118" spans="1:28" s="24" customFormat="1" ht="36" customHeight="1">
      <c r="A118" s="183"/>
      <c r="B118" s="957" t="s">
        <v>1845</v>
      </c>
      <c r="C118" s="957"/>
      <c r="D118" s="958"/>
      <c r="E118" s="960" t="s">
        <v>889</v>
      </c>
      <c r="F118" s="960"/>
      <c r="G118" s="960"/>
      <c r="H118" s="960"/>
      <c r="I118" s="961"/>
      <c r="J118" s="122"/>
      <c r="K118" s="103" t="str">
        <f>E118</f>
        <v>Used to be through Jamkesmas, and now through Kartu Indonesia Sehat (Indonesian Health Card), or a government subsidy of Indonesia's Universal Health Coverage (UHC).</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347</v>
      </c>
      <c r="I125" s="1018"/>
      <c r="J125" s="91"/>
      <c r="K125" s="103"/>
      <c r="L125" s="61"/>
      <c r="M125" s="86" t="str">
        <f t="shared" si="4"/>
        <v>No</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347</v>
      </c>
      <c r="I126" s="1018"/>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347</v>
      </c>
      <c r="I127" s="1018"/>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2013</v>
      </c>
      <c r="I131" s="1057"/>
      <c r="J131" s="91"/>
      <c r="K131" s="103"/>
      <c r="L131" s="61"/>
      <c r="M131" s="86">
        <f t="shared" si="4"/>
        <v>2013</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890</v>
      </c>
      <c r="F132" s="969"/>
      <c r="G132" s="969"/>
      <c r="H132" s="969"/>
      <c r="I132" s="970"/>
      <c r="J132" s="91"/>
      <c r="K132" s="125" t="str">
        <f>E132</f>
        <v>National Essential Medicine List (Daftar Obat Esensial Nasional/DOEN)</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c r="F133" s="1044"/>
      <c r="G133" s="1044"/>
      <c r="H133" s="1044"/>
      <c r="I133" s="1045"/>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2003</v>
      </c>
      <c r="I135" s="1108"/>
      <c r="J135" s="91"/>
      <c r="K135" s="103"/>
      <c r="L135" s="61"/>
      <c r="M135" s="61">
        <f>H135</f>
        <v>2003</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347</v>
      </c>
      <c r="I136" s="1018"/>
      <c r="J136" s="91"/>
      <c r="K136" s="103"/>
      <c r="L136" s="61"/>
      <c r="M136" s="61" t="str">
        <f>H136</f>
        <v>No</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347</v>
      </c>
      <c r="I138" s="1018"/>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t="s">
        <v>891</v>
      </c>
      <c r="F140" s="1105"/>
      <c r="G140" s="1105"/>
      <c r="H140" s="1105"/>
      <c r="I140" s="1106"/>
      <c r="J140" s="91"/>
      <c r="K140" s="125" t="str">
        <f>E140</f>
        <v>Only the Interim Poverty Reduction Strategy Paper available.</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1056" t="s">
        <v>347</v>
      </c>
      <c r="H143" s="1056"/>
      <c r="I143" s="1057"/>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1056" t="s">
        <v>373</v>
      </c>
      <c r="H144" s="1056"/>
      <c r="I144" s="1057"/>
      <c r="J144" s="81"/>
      <c r="K144" s="103"/>
      <c r="L144" s="61" t="str">
        <f t="shared" si="5"/>
        <v>Not applicable</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1056" t="s">
        <v>347</v>
      </c>
      <c r="H145" s="1056"/>
      <c r="I145" s="1057"/>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1056" t="s">
        <v>347</v>
      </c>
      <c r="H146" s="1056"/>
      <c r="I146" s="1057"/>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1056" t="s">
        <v>347</v>
      </c>
      <c r="H147" s="1056"/>
      <c r="I147" s="1057"/>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1056" t="s">
        <v>347</v>
      </c>
      <c r="H148" s="1056"/>
      <c r="I148" s="1057"/>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1056" t="s">
        <v>373</v>
      </c>
      <c r="H149" s="1056"/>
      <c r="I149" s="1057"/>
      <c r="J149" s="81"/>
      <c r="K149" s="103"/>
      <c r="L149" s="61" t="str">
        <f t="shared" si="5"/>
        <v>Not applicable</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1056" t="s">
        <v>373</v>
      </c>
      <c r="H150" s="1056"/>
      <c r="I150" s="1057"/>
      <c r="J150" s="81"/>
      <c r="K150" s="103"/>
      <c r="L150" s="61" t="str">
        <f t="shared" si="5"/>
        <v>Not applicable</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1056" t="s">
        <v>373</v>
      </c>
      <c r="H151" s="1056"/>
      <c r="I151" s="1057"/>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1055" t="s">
        <v>507</v>
      </c>
      <c r="H152" s="1056"/>
      <c r="I152" s="1057"/>
      <c r="J152" s="81"/>
      <c r="K152" s="103"/>
      <c r="L152" s="61" t="str">
        <f t="shared" si="5"/>
        <v>01/14 - 12/14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1055" t="s">
        <v>892</v>
      </c>
      <c r="H153" s="1056"/>
      <c r="I153" s="1057"/>
      <c r="J153" s="81"/>
      <c r="K153" s="103"/>
      <c r="L153" s="61" t="str">
        <f t="shared" si="5"/>
        <v>Regular Report, BKKBN central warehouse</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80.25" customHeight="1" thickBot="1">
      <c r="A157" s="245" t="s">
        <v>1875</v>
      </c>
      <c r="B157" s="977" t="s">
        <v>1876</v>
      </c>
      <c r="C157" s="977"/>
      <c r="D157" s="977"/>
      <c r="E157" s="977"/>
      <c r="F157" s="977"/>
      <c r="G157" s="1104" t="s">
        <v>2305</v>
      </c>
      <c r="H157" s="1271"/>
      <c r="I157" s="1272"/>
      <c r="J157" s="81"/>
      <c r="K157" s="103"/>
      <c r="L157" s="61" t="str">
        <f>G157</f>
        <v xml:space="preserve">In the decentralization era implemented in Indonesia, local governments must take the lead in the distribution of contraceptives, of which their commitments regarding family planning are relatively inadequate to meet locals' need and demand.        </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721" priority="22">
      <formula>$G$92="Don't know"</formula>
    </cfRule>
    <cfRule type="expression" dxfId="720" priority="23">
      <formula>$G$92="no"</formula>
    </cfRule>
  </conditionalFormatting>
  <conditionalFormatting sqref="G96:I96">
    <cfRule type="expression" dxfId="719" priority="20">
      <formula>$G$95="Don't know"</formula>
    </cfRule>
    <cfRule type="expression" dxfId="718" priority="21">
      <formula>$G$95="No"</formula>
    </cfRule>
  </conditionalFormatting>
  <conditionalFormatting sqref="G98:I98">
    <cfRule type="expression" dxfId="717" priority="18">
      <formula>$G$97="Don't know"</formula>
    </cfRule>
    <cfRule type="expression" dxfId="716" priority="19">
      <formula>$G$97="No"</formula>
    </cfRule>
  </conditionalFormatting>
  <conditionalFormatting sqref="G88:I91">
    <cfRule type="expression" dxfId="715" priority="16">
      <formula>$I$86="Don't know"</formula>
    </cfRule>
    <cfRule type="expression" dxfId="714" priority="17">
      <formula>$I$86="No"</formula>
    </cfRule>
  </conditionalFormatting>
  <conditionalFormatting sqref="F111:I111">
    <cfRule type="expression" dxfId="713" priority="12">
      <formula>$E$111="Don't know"</formula>
    </cfRule>
    <cfRule type="expression" dxfId="712" priority="15">
      <formula>$E$111="No"</formula>
    </cfRule>
  </conditionalFormatting>
  <conditionalFormatting sqref="F112:I112">
    <cfRule type="expression" dxfId="711" priority="11">
      <formula>$E$112="Don't know"</formula>
    </cfRule>
    <cfRule type="expression" dxfId="710" priority="14">
      <formula>$E$112="No"</formula>
    </cfRule>
  </conditionalFormatting>
  <conditionalFormatting sqref="F113:I113">
    <cfRule type="expression" dxfId="709" priority="10">
      <formula>$E$113="Don't know"</formula>
    </cfRule>
    <cfRule type="expression" dxfId="708" priority="13">
      <formula>$E$113="No"</formula>
    </cfRule>
  </conditionalFormatting>
  <conditionalFormatting sqref="G15:I15">
    <cfRule type="expression" dxfId="707" priority="7">
      <formula>$E$15="Not applicable"</formula>
    </cfRule>
    <cfRule type="expression" dxfId="706" priority="8">
      <formula>$E$15="Don't know"</formula>
    </cfRule>
    <cfRule type="expression" dxfId="705" priority="9">
      <formula>$E$15="No"</formula>
    </cfRule>
  </conditionalFormatting>
  <conditionalFormatting sqref="G16:I23">
    <cfRule type="expression" dxfId="704" priority="4">
      <formula>$E16="Not applicable"</formula>
    </cfRule>
    <cfRule type="expression" dxfId="703" priority="5">
      <formula>$E16="Don't know"</formula>
    </cfRule>
    <cfRule type="expression" dxfId="702" priority="6">
      <formula>$E16="No"</formula>
    </cfRule>
  </conditionalFormatting>
  <conditionalFormatting sqref="E15:E23 G15:I23 I24:I25 E13:I13">
    <cfRule type="expression" dxfId="701" priority="3">
      <formula>$I$12="Don't know"</formula>
    </cfRule>
  </conditionalFormatting>
  <conditionalFormatting sqref="E15:E23 G15:I23 I24:I25 E13:I13">
    <cfRule type="expression" dxfId="700" priority="2">
      <formula>$I$12="Not applicable"</formula>
    </cfRule>
  </conditionalFormatting>
  <conditionalFormatting sqref="E15:E23 G15:I23 I24:I25 E13:I13">
    <cfRule type="expression" dxfId="699"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1B00-000000000000}">
      <formula1>"Yes, No, Don't know"</formula1>
    </dataValidation>
    <dataValidation type="list" allowBlank="1" showInputMessage="1" showErrorMessage="1" error="Please choose from the dropdown list." sqref="I24" xr:uid="{00000000-0002-0000-1B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1B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1B00-000003000000}">
      <formula1>"Yes, No, Don't know"</formula1>
    </dataValidation>
    <dataValidation type="list" allowBlank="1" showErrorMessage="1" error="Please choose from the dropdown list." sqref="I41" xr:uid="{00000000-0002-0000-1B00-000004000000}">
      <formula1>"Yes, No, Don't know"</formula1>
    </dataValidation>
    <dataValidation type="list" allowBlank="1" showInputMessage="1" showErrorMessage="1" error="Please choose from the dropdown list." sqref="G63 H136:H139 I25" xr:uid="{00000000-0002-0000-1B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1B00-000006000000}">
      <formula1>"Yes, No, Don't know, Not applicable"</formula1>
    </dataValidation>
    <dataValidation type="list" allowBlank="1" showInputMessage="1" showErrorMessage="1" error="Please select from the dropdown list" prompt="Please select from the dropdown list" sqref="G90:I91 I111:I113" xr:uid="{00000000-0002-0000-1B00-000007000000}">
      <formula1>"Yes, No, Don't know, Not applicable"</formula1>
    </dataValidation>
    <dataValidation type="list" allowBlank="1" showInputMessage="1" showErrorMessage="1" error="Please select from the dropdown list" prompt="Please select from the dropdown list" sqref="E111:E113 G66:I66" xr:uid="{00000000-0002-0000-1B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1B00-000009000000}"/>
    <dataValidation allowBlank="1" showInputMessage="1" showErrorMessage="1" promptTitle="This will auto-calculate" prompt="It contains the following formula: Government internally generated spending (question B8a) /Total government spending (question B8c" sqref="G58" xr:uid="{00000000-0002-0000-1B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1B00-00000B000000}"/>
    <dataValidation type="list" allowBlank="1" showInputMessage="1" showErrorMessage="1" error="Please choose from the dropdown list." prompt="Please select from the dropdown list." sqref="G95:I95 G97:I97" xr:uid="{00000000-0002-0000-1B00-00000C000000}">
      <formula1>"Yes, No, Don't know"</formula1>
    </dataValidation>
    <dataValidation allowBlank="1" showInputMessage="1" prompt="Please provide the name of the contraceptive" sqref="F83:I83" xr:uid="{00000000-0002-0000-1B00-00000D000000}"/>
    <dataValidation type="list" errorStyle="warning" allowBlank="1" showInputMessage="1" prompt="Please select from the dropdown list if possible. If you cannot find a provider cadre that fits, you may write it in." sqref="F101:I108" xr:uid="{00000000-0002-0000-1B00-00000E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1B00-00000F000000}">
      <formula1>"Yes, No, Don't know, Not applicable"</formula1>
    </dataValidation>
    <dataValidation type="list" allowBlank="1" showInputMessage="1" showErrorMessage="1" error="Please choose from the dropdown list." prompt="Please select from the dropdown list" sqref="H120:I129" xr:uid="{00000000-0002-0000-1B00-000010000000}">
      <formula1>"Yes, No, Don't know"</formula1>
    </dataValidation>
    <dataValidation type="list" allowBlank="1" showInputMessage="1" showErrorMessage="1" error="Please select from the dropdown list" prompt="Please select from the dropdown list" sqref="G28 I28" xr:uid="{00000000-0002-0000-1B00-000011000000}">
      <formula1>"January, February, March, April, May, June, July August, September, October, November, December, Don’t know"</formula1>
    </dataValidation>
  </dataValidations>
  <printOptions headings="1"/>
  <pageMargins left="0.39370078740157483" right="0.39370078740157483" top="0.39370078740157483" bottom="0.39370078740157483" header="0.31496062992125984" footer="0.31496062992125984"/>
  <pageSetup orientation="portrait" r:id="rId1"/>
  <rowBreaks count="3" manualBreakCount="3">
    <brk id="32" max="8" man="1"/>
    <brk id="55" max="9" man="1"/>
    <brk id="98" max="9"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26</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1114" t="s">
        <v>1666</v>
      </c>
      <c r="B9" s="1114"/>
      <c r="C9" s="1114"/>
      <c r="D9" s="1114"/>
      <c r="E9" s="1114"/>
      <c r="F9" s="1114"/>
      <c r="G9" s="1114"/>
      <c r="H9" s="1114"/>
      <c r="I9" s="1114"/>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17"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1185" t="s">
        <v>894</v>
      </c>
      <c r="F13" s="1156"/>
      <c r="G13" s="1156"/>
      <c r="H13" s="1156"/>
      <c r="I13" s="1157"/>
      <c r="J13" s="81"/>
      <c r="K13" s="104" t="str">
        <f>E13</f>
        <v>Family Planning Commodity Security committee</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94" t="s">
        <v>343</v>
      </c>
      <c r="F15" s="329" t="s">
        <v>1675</v>
      </c>
      <c r="G15" s="1148" t="s">
        <v>895</v>
      </c>
      <c r="H15" s="1149"/>
      <c r="I15" s="1150"/>
      <c r="J15" s="81"/>
      <c r="K15" s="68"/>
      <c r="L15" s="61" t="str">
        <f t="shared" ref="L15:L23" si="0">G15</f>
        <v>Population Services Kenya</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75">
      <c r="A16" s="330" t="s">
        <v>1676</v>
      </c>
      <c r="B16" s="957" t="s">
        <v>1677</v>
      </c>
      <c r="C16" s="957"/>
      <c r="D16" s="958"/>
      <c r="E16" s="794" t="s">
        <v>343</v>
      </c>
      <c r="F16" s="331" t="s">
        <v>1675</v>
      </c>
      <c r="G16" s="1148" t="s">
        <v>896</v>
      </c>
      <c r="H16" s="1149"/>
      <c r="I16" s="1150"/>
      <c r="J16" s="81"/>
      <c r="K16" s="68"/>
      <c r="L16" s="61" t="str">
        <f t="shared" si="0"/>
        <v>Management Sciences for Health (MSH), Marie Stopes Kenya, Family Health Options Kenya (FHOK), Jhpiego (Tupange project), Clinton Health Access Initiative (CHAI), Futures Group (DIFPARK/ESHE project)</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94" t="s">
        <v>347</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28.5">
      <c r="A18" s="330" t="s">
        <v>1680</v>
      </c>
      <c r="B18" s="957" t="s">
        <v>1681</v>
      </c>
      <c r="C18" s="957"/>
      <c r="D18" s="958"/>
      <c r="E18" s="794" t="s">
        <v>343</v>
      </c>
      <c r="F18" s="331" t="s">
        <v>1682</v>
      </c>
      <c r="G18" s="1148" t="s">
        <v>897</v>
      </c>
      <c r="H18" s="1149"/>
      <c r="I18" s="1150"/>
      <c r="J18" s="81"/>
      <c r="K18" s="68"/>
      <c r="L18" s="61" t="str">
        <f t="shared" si="0"/>
        <v>USAID, KfW, DFID, World Bank</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 r="A19" s="330" t="s">
        <v>1683</v>
      </c>
      <c r="B19" s="957" t="s">
        <v>1684</v>
      </c>
      <c r="C19" s="957"/>
      <c r="D19" s="958"/>
      <c r="E19" s="794" t="s">
        <v>343</v>
      </c>
      <c r="F19" s="331" t="s">
        <v>1685</v>
      </c>
      <c r="G19" s="1148" t="s">
        <v>407</v>
      </c>
      <c r="H19" s="1149"/>
      <c r="I19" s="1150"/>
      <c r="J19" s="81"/>
      <c r="K19" s="68"/>
      <c r="L19" s="61" t="str">
        <f t="shared" si="0"/>
        <v>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30">
      <c r="A20" s="330" t="s">
        <v>1686</v>
      </c>
      <c r="B20" s="957" t="s">
        <v>1687</v>
      </c>
      <c r="C20" s="957"/>
      <c r="D20" s="958"/>
      <c r="E20" s="794" t="s">
        <v>343</v>
      </c>
      <c r="F20" s="331" t="s">
        <v>1688</v>
      </c>
      <c r="G20" s="1148" t="s">
        <v>898</v>
      </c>
      <c r="H20" s="1149"/>
      <c r="I20" s="1150"/>
      <c r="J20" s="81"/>
      <c r="K20" s="68"/>
      <c r="L20" s="61" t="str">
        <f t="shared" si="0"/>
        <v>Reproductive and Maternal Health Services Unit (RMHSU), Family Planning program</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c r="A21" s="330" t="s">
        <v>1689</v>
      </c>
      <c r="B21" s="975" t="s">
        <v>1690</v>
      </c>
      <c r="C21" s="975"/>
      <c r="D21" s="975"/>
      <c r="E21" s="794" t="s">
        <v>343</v>
      </c>
      <c r="F21" s="331" t="s">
        <v>1691</v>
      </c>
      <c r="G21" s="1148" t="s">
        <v>899</v>
      </c>
      <c r="H21" s="1149"/>
      <c r="I21" s="1150"/>
      <c r="J21" s="81"/>
      <c r="K21" s="68"/>
      <c r="L21" s="61" t="str">
        <f t="shared" si="0"/>
        <v>Kenya Medical Supplies Authority (KEMSA)</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94"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94" t="s">
        <v>347</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354</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18" t="s">
        <v>347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343</v>
      </c>
      <c r="F26" s="332" t="s">
        <v>1702</v>
      </c>
      <c r="G26" s="43" t="s">
        <v>900</v>
      </c>
      <c r="H26" s="333" t="s">
        <v>1703</v>
      </c>
      <c r="I26" s="57" t="s">
        <v>901</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419</v>
      </c>
      <c r="H28" s="334" t="s">
        <v>1707</v>
      </c>
      <c r="I28" s="45" t="s">
        <v>420</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24620580</v>
      </c>
      <c r="I29" s="996"/>
      <c r="J29" s="97"/>
      <c r="K29" s="67"/>
      <c r="L29" s="61"/>
      <c r="M29" s="336">
        <f>H29</f>
        <v>24620580</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521">
        <v>41456</v>
      </c>
      <c r="H30" s="337" t="s">
        <v>1713</v>
      </c>
      <c r="I30" s="522">
        <v>41804</v>
      </c>
      <c r="J30" s="97"/>
      <c r="K30" s="67"/>
      <c r="L30" s="61"/>
      <c r="M30" s="60"/>
      <c r="N30" s="98"/>
      <c r="O30" s="60"/>
      <c r="P30" s="60"/>
      <c r="Q30" s="60"/>
      <c r="R30" s="60"/>
      <c r="S30" s="60"/>
      <c r="T30" s="60"/>
      <c r="U30" s="70"/>
      <c r="V30" s="70"/>
      <c r="W30" s="70"/>
      <c r="X30" s="71"/>
      <c r="Y30" s="71"/>
      <c r="Z30" s="99"/>
      <c r="AA30" s="85"/>
      <c r="AB30" s="73"/>
    </row>
    <row r="31" spans="1:135" s="24" customFormat="1" ht="105">
      <c r="A31" s="338" t="s">
        <v>1670</v>
      </c>
      <c r="B31" s="971" t="s">
        <v>1714</v>
      </c>
      <c r="C31" s="971"/>
      <c r="D31" s="971"/>
      <c r="E31" s="971"/>
      <c r="F31" s="971"/>
      <c r="G31" s="1277" t="s">
        <v>902</v>
      </c>
      <c r="H31" s="1277"/>
      <c r="I31" s="1278"/>
      <c r="J31" s="97"/>
      <c r="K31" s="67"/>
      <c r="L31" s="61" t="str">
        <f>G31</f>
        <v>MOH (RMHSU) with technical assistance from MSH/Health Commodities and Services Management Program. Other participants included members of the FP commodity security committee i.e. PS Kenya (formerly PSI), KEMSA, CHAI, Marie Stopes Kenya, UNFPA, Tupange, USAID, DFID, ESHE, MOH (Pharmaceutical Services Unit)</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347</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347</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0</v>
      </c>
      <c r="G37" s="48" t="s">
        <v>424</v>
      </c>
      <c r="H37" s="49" t="s">
        <v>903</v>
      </c>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t="s">
        <v>424</v>
      </c>
      <c r="H38" s="49" t="s">
        <v>903</v>
      </c>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347</v>
      </c>
      <c r="F44" s="47">
        <v>0</v>
      </c>
      <c r="G44" s="48" t="s">
        <v>424</v>
      </c>
      <c r="H44" s="54" t="s">
        <v>903</v>
      </c>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97.5" customHeight="1">
      <c r="A46" s="338" t="s">
        <v>1676</v>
      </c>
      <c r="B46" s="971" t="s">
        <v>1741</v>
      </c>
      <c r="C46" s="971"/>
      <c r="D46" s="972"/>
      <c r="E46" s="789" t="s">
        <v>347</v>
      </c>
      <c r="F46" s="47">
        <v>0</v>
      </c>
      <c r="G46" s="48" t="s">
        <v>424</v>
      </c>
      <c r="H46" s="49" t="s">
        <v>903</v>
      </c>
      <c r="I46" s="50" t="s">
        <v>904</v>
      </c>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180">
      <c r="A51" s="338" t="s">
        <v>1670</v>
      </c>
      <c r="B51" s="971" t="s">
        <v>1750</v>
      </c>
      <c r="C51" s="971"/>
      <c r="D51" s="972"/>
      <c r="E51" s="789" t="s">
        <v>343</v>
      </c>
      <c r="F51" s="47">
        <v>19570876</v>
      </c>
      <c r="G51" s="53" t="s">
        <v>424</v>
      </c>
      <c r="H51" s="523" t="s">
        <v>903</v>
      </c>
      <c r="I51" s="432" t="s">
        <v>906</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905</v>
      </c>
      <c r="F52" s="1014"/>
      <c r="G52" s="1014"/>
      <c r="H52" s="1014"/>
      <c r="I52" s="1015"/>
      <c r="J52" s="29"/>
      <c r="K52" s="360" t="str">
        <f>E52</f>
        <v>USAID ​($3,899,840), UNFPA ($​1,820,313), DFID ($​2,847,025  ), KfW (​$11,003,697)</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347</v>
      </c>
      <c r="F53" s="47">
        <v>0</v>
      </c>
      <c r="G53" s="53" t="s">
        <v>424</v>
      </c>
      <c r="H53" s="55" t="s">
        <v>903</v>
      </c>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t="s">
        <v>424</v>
      </c>
      <c r="H54" s="55" t="s">
        <v>903</v>
      </c>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19570876</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0</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v>0</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0.79489906411627997</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48" customHeight="1">
      <c r="A60" s="368" t="s">
        <v>1762</v>
      </c>
      <c r="B60" s="1025" t="s">
        <v>1763</v>
      </c>
      <c r="C60" s="1025"/>
      <c r="D60" s="1025"/>
      <c r="E60" s="1025"/>
      <c r="F60" s="1026"/>
      <c r="G60" s="369" t="s">
        <v>343</v>
      </c>
      <c r="H60" s="1279" t="s">
        <v>907</v>
      </c>
      <c r="I60" s="1280"/>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373</v>
      </c>
      <c r="H61" s="1017"/>
      <c r="I61" s="1018"/>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1055" t="s">
        <v>373</v>
      </c>
      <c r="H62" s="1056"/>
      <c r="I62" s="1057"/>
      <c r="J62" s="97"/>
      <c r="K62" s="96"/>
      <c r="L62" s="86" t="str">
        <f>G62</f>
        <v>Not applicable</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373</v>
      </c>
      <c r="H63" s="1017"/>
      <c r="I63" s="1018"/>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199.5" customHeight="1" thickBot="1">
      <c r="A64" s="181" t="s">
        <v>1768</v>
      </c>
      <c r="B64" s="1041" t="s">
        <v>1769</v>
      </c>
      <c r="C64" s="1041"/>
      <c r="D64" s="1042"/>
      <c r="E64" s="1043" t="s">
        <v>2306</v>
      </c>
      <c r="F64" s="1044"/>
      <c r="G64" s="1044"/>
      <c r="H64" s="1044"/>
      <c r="I64" s="1045"/>
      <c r="J64" s="81"/>
      <c r="K64" s="96" t="str">
        <f>E64</f>
        <v>Government funding for procurement of contraceptives dropped from about 51% of public sector commodity requirement in FY 2012/2013 to zero in FY 2013/2014 due the devolution of health commodity budgets from national to county governments arising from changes in the Kenya Constitution. Hence in 2013/14 and 2014/15, government didn't commit any resources for FP commodities, and all procurements were funded through partner support. ​With the devolution of health services to the county level, all national budgets for program health commodities were devolved to counties. In effect, this meant that the budget line was lost. It is also important to note that the budgets were not devolved with detailed budget lines, but as lump sum figures – with counties having discretion on how to allocate the funds. As such, the previous national level health commodity budget lines do not appear at county level. There is ongoing advocacy efforts at both national and county level to have resources allocated and budget lines allocated.</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347</v>
      </c>
      <c r="H66" s="1047"/>
      <c r="I66" s="1048"/>
      <c r="J66" s="81"/>
      <c r="K66" s="96"/>
      <c r="L66" s="61" t="str">
        <f>G66</f>
        <v>No</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c r="F67" s="1052"/>
      <c r="G67" s="1052"/>
      <c r="H67" s="1052"/>
      <c r="I67" s="1053"/>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97" t="s">
        <v>343</v>
      </c>
      <c r="G72" s="797" t="s">
        <v>343</v>
      </c>
      <c r="H72" s="797" t="s">
        <v>343</v>
      </c>
      <c r="I72" s="418"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97" t="s">
        <v>343</v>
      </c>
      <c r="G73" s="797" t="s">
        <v>343</v>
      </c>
      <c r="H73" s="797" t="s">
        <v>343</v>
      </c>
      <c r="I73" s="418"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97" t="s">
        <v>343</v>
      </c>
      <c r="G74" s="797" t="s">
        <v>343</v>
      </c>
      <c r="H74" s="797" t="s">
        <v>343</v>
      </c>
      <c r="I74" s="418"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97" t="s">
        <v>343</v>
      </c>
      <c r="G75" s="797" t="s">
        <v>343</v>
      </c>
      <c r="H75" s="797" t="s">
        <v>343</v>
      </c>
      <c r="I75" s="418"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97" t="s">
        <v>343</v>
      </c>
      <c r="G76" s="797" t="s">
        <v>343</v>
      </c>
      <c r="H76" s="797" t="s">
        <v>343</v>
      </c>
      <c r="I76" s="418"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97" t="s">
        <v>343</v>
      </c>
      <c r="G77" s="797" t="s">
        <v>343</v>
      </c>
      <c r="H77" s="797" t="s">
        <v>343</v>
      </c>
      <c r="I77" s="418"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97" t="s">
        <v>343</v>
      </c>
      <c r="G78" s="797" t="s">
        <v>343</v>
      </c>
      <c r="H78" s="797" t="s">
        <v>343</v>
      </c>
      <c r="I78" s="418" t="s">
        <v>347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97" t="s">
        <v>343</v>
      </c>
      <c r="G79" s="797" t="s">
        <v>343</v>
      </c>
      <c r="H79" s="797" t="s">
        <v>343</v>
      </c>
      <c r="I79" s="418"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97" t="s">
        <v>343</v>
      </c>
      <c r="G80" s="797" t="s">
        <v>343</v>
      </c>
      <c r="H80" s="797" t="s">
        <v>343</v>
      </c>
      <c r="I80" s="418" t="s">
        <v>343</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97" t="s">
        <v>343</v>
      </c>
      <c r="G81" s="797" t="s">
        <v>343</v>
      </c>
      <c r="H81" s="797" t="s">
        <v>343</v>
      </c>
      <c r="I81" s="418" t="s">
        <v>343</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97" t="s">
        <v>347</v>
      </c>
      <c r="G82" s="797" t="s">
        <v>343</v>
      </c>
      <c r="H82" s="797" t="s">
        <v>347</v>
      </c>
      <c r="I82" s="418"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97"/>
      <c r="G83" s="797"/>
      <c r="H83" s="797"/>
      <c r="I83" s="418"/>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17"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1148" t="s">
        <v>908</v>
      </c>
      <c r="H88" s="1149"/>
      <c r="I88" s="1150"/>
      <c r="J88" s="116"/>
      <c r="K88" s="96"/>
      <c r="L88" s="61" t="str">
        <f t="shared" ref="L88:L98" si="1">G88</f>
        <v>Reproductive Health Commodity Security Strategy</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1148" t="s">
        <v>802</v>
      </c>
      <c r="H89" s="1149"/>
      <c r="I89" s="1150"/>
      <c r="J89" s="116"/>
      <c r="K89" s="96"/>
      <c r="L89" s="61" t="str">
        <f t="shared" si="1"/>
        <v>2013-2017</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1244" t="s">
        <v>343</v>
      </c>
      <c r="H90" s="1146"/>
      <c r="I90" s="1147"/>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1244" t="s">
        <v>343</v>
      </c>
      <c r="H91" s="1146"/>
      <c r="I91" s="1147"/>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347</v>
      </c>
      <c r="H92" s="1059"/>
      <c r="I92" s="1060"/>
      <c r="J92" s="115"/>
      <c r="K92" s="103"/>
      <c r="L92" s="61" t="str">
        <f t="shared" si="1"/>
        <v>No</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172"/>
      <c r="H93" s="1173"/>
      <c r="I93" s="1174"/>
      <c r="J93" s="382"/>
      <c r="K93" s="383"/>
      <c r="L93" s="61">
        <f t="shared" si="1"/>
        <v>0</v>
      </c>
      <c r="M93" s="384"/>
      <c r="N93" s="385"/>
      <c r="O93" s="385"/>
      <c r="P93" s="384"/>
      <c r="Q93" s="386"/>
      <c r="R93" s="384"/>
      <c r="S93" s="386"/>
      <c r="T93" s="384"/>
      <c r="U93" s="387"/>
      <c r="V93" s="387"/>
      <c r="W93" s="387"/>
      <c r="X93" s="387"/>
      <c r="Y93" s="387"/>
      <c r="Z93" s="388"/>
      <c r="AA93" s="389"/>
      <c r="AB93" s="390"/>
    </row>
    <row r="94" spans="1:28" s="391" customFormat="1">
      <c r="A94" s="330" t="s">
        <v>1676</v>
      </c>
      <c r="B94" s="957" t="s">
        <v>1813</v>
      </c>
      <c r="C94" s="957"/>
      <c r="D94" s="957"/>
      <c r="E94" s="957"/>
      <c r="F94" s="958"/>
      <c r="G94" s="1172"/>
      <c r="H94" s="1173"/>
      <c r="I94" s="1174"/>
      <c r="J94" s="382"/>
      <c r="K94" s="383"/>
      <c r="L94" s="61">
        <f t="shared" si="1"/>
        <v>0</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175" t="s">
        <v>347</v>
      </c>
      <c r="H95" s="1176"/>
      <c r="I95" s="1177"/>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169" t="s">
        <v>343</v>
      </c>
      <c r="H97" s="1170"/>
      <c r="I97" s="1171"/>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60.75" thickBot="1">
      <c r="A98" s="326" t="s">
        <v>1670</v>
      </c>
      <c r="B98" s="1041" t="s">
        <v>1816</v>
      </c>
      <c r="C98" s="1041"/>
      <c r="D98" s="1041"/>
      <c r="E98" s="1041"/>
      <c r="F98" s="1042"/>
      <c r="G98" s="1151" t="s">
        <v>909</v>
      </c>
      <c r="H98" s="1152"/>
      <c r="I98" s="1153"/>
      <c r="J98" s="115"/>
      <c r="K98" s="103"/>
      <c r="L98" s="61" t="str">
        <f t="shared" si="1"/>
        <v>The private sector and NGOs can access contraceptive commodities available for the public sector as long as they register and  get a Service Delivery Point (SDP) number from RMHSU.</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67" t="s">
        <v>372</v>
      </c>
      <c r="G101" s="1168"/>
      <c r="H101" s="1165" t="s">
        <v>463</v>
      </c>
      <c r="I101" s="1166"/>
      <c r="J101" s="122"/>
      <c r="K101" s="103"/>
      <c r="L101" s="61"/>
      <c r="M101" s="117" t="str">
        <f t="shared" ref="M101:M108" si="2">H101</f>
        <v>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67" t="s">
        <v>463</v>
      </c>
      <c r="G102" s="1168"/>
      <c r="H102" s="1165" t="s">
        <v>463</v>
      </c>
      <c r="I102" s="1166"/>
      <c r="J102" s="122"/>
      <c r="K102" s="103"/>
      <c r="L102" s="61"/>
      <c r="M102" s="117" t="str">
        <f t="shared" si="2"/>
        <v>Nurse</v>
      </c>
      <c r="N102" s="86"/>
      <c r="O102" s="117" t="str">
        <f t="shared" si="3"/>
        <v>Nurse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67" t="s">
        <v>463</v>
      </c>
      <c r="G103" s="1168"/>
      <c r="H103" s="1165" t="s">
        <v>463</v>
      </c>
      <c r="I103" s="1166"/>
      <c r="J103" s="122"/>
      <c r="K103" s="103"/>
      <c r="L103" s="61"/>
      <c r="M103" s="117" t="str">
        <f t="shared" si="2"/>
        <v>Nurse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67" t="s">
        <v>463</v>
      </c>
      <c r="G104" s="1168"/>
      <c r="H104" s="1165" t="s">
        <v>463</v>
      </c>
      <c r="I104" s="1166"/>
      <c r="J104" s="122"/>
      <c r="K104" s="103"/>
      <c r="L104" s="61"/>
      <c r="M104" s="117" t="str">
        <f t="shared" si="2"/>
        <v>Nurse</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67" t="s">
        <v>372</v>
      </c>
      <c r="G105" s="1168"/>
      <c r="H105" s="1165" t="s">
        <v>463</v>
      </c>
      <c r="I105" s="1166"/>
      <c r="J105" s="122"/>
      <c r="K105" s="103"/>
      <c r="L105" s="61"/>
      <c r="M105" s="117" t="str">
        <f t="shared" si="2"/>
        <v>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67" t="s">
        <v>463</v>
      </c>
      <c r="G106" s="1168"/>
      <c r="H106" s="1165" t="s">
        <v>463</v>
      </c>
      <c r="I106" s="1166"/>
      <c r="J106" s="122"/>
      <c r="K106" s="103"/>
      <c r="L106" s="61"/>
      <c r="M106" s="117" t="str">
        <f t="shared" si="2"/>
        <v>Nurse</v>
      </c>
      <c r="N106" s="86"/>
      <c r="O106" s="117" t="str">
        <f t="shared" si="3"/>
        <v>Nurse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67" t="s">
        <v>562</v>
      </c>
      <c r="G107" s="1168"/>
      <c r="H107" s="1165" t="s">
        <v>562</v>
      </c>
      <c r="I107" s="1166"/>
      <c r="J107" s="122"/>
      <c r="K107" s="103"/>
      <c r="L107" s="61"/>
      <c r="M107" s="117" t="str">
        <f t="shared" si="2"/>
        <v>Clinical Officer</v>
      </c>
      <c r="N107" s="86"/>
      <c r="O107" s="117" t="str">
        <f t="shared" si="3"/>
        <v>Clinical Officer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63" t="s">
        <v>463</v>
      </c>
      <c r="G108" s="1164"/>
      <c r="H108" s="1163" t="s">
        <v>463</v>
      </c>
      <c r="I108" s="1245"/>
      <c r="J108" s="122"/>
      <c r="K108" s="103"/>
      <c r="L108" s="61"/>
      <c r="M108" s="117" t="str">
        <f t="shared" si="2"/>
        <v>Nurse</v>
      </c>
      <c r="N108" s="86"/>
      <c r="O108" s="117" t="str">
        <f t="shared" si="3"/>
        <v>Nurse</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219" t="s">
        <v>2307</v>
      </c>
      <c r="G109" s="1220"/>
      <c r="H109" s="1220"/>
      <c r="I109" s="1221"/>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419"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419"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420"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158" t="s">
        <v>347</v>
      </c>
      <c r="F115" s="1158"/>
      <c r="G115" s="1158"/>
      <c r="H115" s="1158"/>
      <c r="I115" s="1159"/>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158" t="s">
        <v>347</v>
      </c>
      <c r="F116" s="1158"/>
      <c r="G116" s="1158"/>
      <c r="H116" s="1158"/>
      <c r="I116" s="1159"/>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158" t="s">
        <v>373</v>
      </c>
      <c r="F117" s="1158"/>
      <c r="G117" s="1158"/>
      <c r="H117" s="1158"/>
      <c r="I117" s="1159"/>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154" t="s">
        <v>373</v>
      </c>
      <c r="F118" s="1246"/>
      <c r="G118" s="1246"/>
      <c r="H118" s="1246"/>
      <c r="I118" s="1155"/>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154" t="s">
        <v>343</v>
      </c>
      <c r="I120" s="1155"/>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154" t="s">
        <v>343</v>
      </c>
      <c r="I121" s="1155"/>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154" t="s">
        <v>343</v>
      </c>
      <c r="I122" s="1155"/>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154" t="s">
        <v>343</v>
      </c>
      <c r="I123" s="1155"/>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154" t="s">
        <v>343</v>
      </c>
      <c r="I124" s="1155"/>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154" t="s">
        <v>343</v>
      </c>
      <c r="I125" s="1155"/>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154" t="s">
        <v>343</v>
      </c>
      <c r="I126" s="1155"/>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154" t="s">
        <v>343</v>
      </c>
      <c r="I127" s="1155"/>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154" t="s">
        <v>347</v>
      </c>
      <c r="I128" s="1155"/>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154" t="s">
        <v>347</v>
      </c>
      <c r="I129" s="1155"/>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146" t="s">
        <v>373</v>
      </c>
      <c r="I130" s="114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146">
        <v>2010</v>
      </c>
      <c r="I131" s="1147"/>
      <c r="J131" s="91"/>
      <c r="K131" s="103"/>
      <c r="L131" s="61"/>
      <c r="M131" s="86">
        <f t="shared" si="4"/>
        <v>2010</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1148" t="s">
        <v>910</v>
      </c>
      <c r="F132" s="1149"/>
      <c r="G132" s="1149"/>
      <c r="H132" s="1149"/>
      <c r="I132" s="1150"/>
      <c r="J132" s="91"/>
      <c r="K132" s="125" t="str">
        <f>E132</f>
        <v>Kenya Essential Medicines List 2010</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151" t="s">
        <v>911</v>
      </c>
      <c r="F133" s="1152"/>
      <c r="G133" s="1152"/>
      <c r="H133" s="1152"/>
      <c r="I133" s="1153"/>
      <c r="J133" s="91"/>
      <c r="K133" s="125" t="str">
        <f>E133</f>
        <v>Review scheduled for 2015</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2005</v>
      </c>
      <c r="I135" s="1108"/>
      <c r="J135" s="91"/>
      <c r="K135" s="103"/>
      <c r="L135" s="61"/>
      <c r="M135" s="61">
        <f>H135</f>
        <v>2005</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343</v>
      </c>
      <c r="I138" s="1018"/>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343</v>
      </c>
      <c r="H144" s="969"/>
      <c r="I144" s="970"/>
      <c r="J144" s="81"/>
      <c r="K144" s="103"/>
      <c r="L144" s="61" t="str">
        <f t="shared" si="5"/>
        <v>Yes</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343</v>
      </c>
      <c r="H147" s="969"/>
      <c r="I147" s="970"/>
      <c r="J147" s="81"/>
      <c r="K147" s="103"/>
      <c r="L147" s="61" t="str">
        <f t="shared" si="5"/>
        <v>Yes</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343</v>
      </c>
      <c r="H149" s="969"/>
      <c r="I149" s="970"/>
      <c r="J149" s="81"/>
      <c r="K149" s="103"/>
      <c r="L149" s="61" t="str">
        <f t="shared" si="5"/>
        <v>Yes</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343</v>
      </c>
      <c r="H150" s="969"/>
      <c r="I150" s="970"/>
      <c r="J150" s="81"/>
      <c r="K150" s="103"/>
      <c r="L150" s="61" t="str">
        <f t="shared" si="5"/>
        <v>Yes</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347</v>
      </c>
      <c r="H151" s="969"/>
      <c r="I151" s="970"/>
      <c r="J151" s="81"/>
      <c r="K151" s="103"/>
      <c r="L151" s="61" t="str">
        <f t="shared" si="5"/>
        <v>No</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912</v>
      </c>
      <c r="H152" s="969"/>
      <c r="I152" s="970"/>
      <c r="J152" s="81"/>
      <c r="K152" s="103"/>
      <c r="L152" s="61" t="str">
        <f t="shared" si="5"/>
        <v>03/14 - 02/15</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913</v>
      </c>
      <c r="H153" s="969"/>
      <c r="I153" s="970"/>
      <c r="J153" s="81"/>
      <c r="K153" s="103"/>
      <c r="L153" s="61" t="str">
        <f t="shared" si="5"/>
        <v>MOH Central level inventory reports, Procurement Planning and Monitoring Report (PPMR)</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347</v>
      </c>
      <c r="H155" s="969"/>
      <c r="I155" s="970"/>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207" customHeight="1" thickBot="1">
      <c r="A157" s="245" t="s">
        <v>1875</v>
      </c>
      <c r="B157" s="977" t="s">
        <v>1876</v>
      </c>
      <c r="C157" s="977"/>
      <c r="D157" s="977"/>
      <c r="E157" s="977"/>
      <c r="F157" s="977"/>
      <c r="G157" s="1104" t="s">
        <v>2308</v>
      </c>
      <c r="H157" s="1105"/>
      <c r="I157" s="1106"/>
      <c r="J157" s="81"/>
      <c r="K157" s="103"/>
      <c r="L157" s="61" t="str">
        <f>G157</f>
        <v>The devolution of health services and related health commodity budgets from national to county governments poses a significant threat to contraceptive security in Kenya. This has created a situation where the national government does not have resources for contraceptive procurement, warehousing and distribution, but the county governments continue to view Family Planning as a national program and expect it to provide commodities the way it used to (pre-devolution). As such FP commodities have no resources allocated either at national or county level. There are advocacy efforts at both levels, but so far no resources have been committed from the national or county governments.</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t="s">
        <v>1877</v>
      </c>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698" priority="22">
      <formula>$G$92="Don't know"</formula>
    </cfRule>
    <cfRule type="expression" dxfId="697" priority="23">
      <formula>$G$92="no"</formula>
    </cfRule>
  </conditionalFormatting>
  <conditionalFormatting sqref="G96:I96">
    <cfRule type="expression" dxfId="696" priority="20">
      <formula>$G$95="Don't know"</formula>
    </cfRule>
    <cfRule type="expression" dxfId="695" priority="21">
      <formula>$G$95="No"</formula>
    </cfRule>
  </conditionalFormatting>
  <conditionalFormatting sqref="G98:I98">
    <cfRule type="expression" dxfId="694" priority="18">
      <formula>$G$97="Don't know"</formula>
    </cfRule>
    <cfRule type="expression" dxfId="693" priority="19">
      <formula>$G$97="No"</formula>
    </cfRule>
  </conditionalFormatting>
  <conditionalFormatting sqref="G88:I91">
    <cfRule type="expression" dxfId="692" priority="16">
      <formula>$I$86="Don't know"</formula>
    </cfRule>
    <cfRule type="expression" dxfId="691" priority="17">
      <formula>$I$86="No"</formula>
    </cfRule>
  </conditionalFormatting>
  <conditionalFormatting sqref="F111:I111">
    <cfRule type="expression" dxfId="690" priority="12">
      <formula>$E$111="Don't know"</formula>
    </cfRule>
    <cfRule type="expression" dxfId="689" priority="15">
      <formula>$E$111="No"</formula>
    </cfRule>
  </conditionalFormatting>
  <conditionalFormatting sqref="F112:I112">
    <cfRule type="expression" dxfId="688" priority="11">
      <formula>$E$112="Don't know"</formula>
    </cfRule>
    <cfRule type="expression" dxfId="687" priority="14">
      <formula>$E$112="No"</formula>
    </cfRule>
  </conditionalFormatting>
  <conditionalFormatting sqref="F113:I113">
    <cfRule type="expression" dxfId="686" priority="10">
      <formula>$E$113="Don't know"</formula>
    </cfRule>
    <cfRule type="expression" dxfId="685" priority="13">
      <formula>$E$113="No"</formula>
    </cfRule>
  </conditionalFormatting>
  <conditionalFormatting sqref="G15:I15">
    <cfRule type="expression" dxfId="684" priority="7">
      <formula>$E$15="Not applicable"</formula>
    </cfRule>
    <cfRule type="expression" dxfId="683" priority="8">
      <formula>$E$15="Don't know"</formula>
    </cfRule>
    <cfRule type="expression" dxfId="682" priority="9">
      <formula>$E$15="No"</formula>
    </cfRule>
  </conditionalFormatting>
  <conditionalFormatting sqref="G16:I23">
    <cfRule type="expression" dxfId="681" priority="4">
      <formula>$E16="Not applicable"</formula>
    </cfRule>
    <cfRule type="expression" dxfId="680" priority="5">
      <formula>$E16="Don't know"</formula>
    </cfRule>
    <cfRule type="expression" dxfId="679" priority="6">
      <formula>$E16="No"</formula>
    </cfRule>
  </conditionalFormatting>
  <conditionalFormatting sqref="E15:E23 G15:I23 I24:I25 E13:I13">
    <cfRule type="expression" dxfId="678" priority="3">
      <formula>$I$12="Don't know"</formula>
    </cfRule>
  </conditionalFormatting>
  <conditionalFormatting sqref="E15:E23 G15:I23 I24:I25 E13:I13">
    <cfRule type="expression" dxfId="677" priority="2">
      <formula>$I$12="Not applicable"</formula>
    </cfRule>
  </conditionalFormatting>
  <conditionalFormatting sqref="E15:E23 G15:I23 I24:I25 E13:I13">
    <cfRule type="expression" dxfId="676" priority="1">
      <formula>$I$12="No"</formula>
    </cfRule>
  </conditionalFormatting>
  <dataValidations count="19">
    <dataValidation type="list" allowBlank="1" showInputMessage="1" showErrorMessage="1" error="Please select from the dropdown list" prompt="Please select from the dropdown list" sqref="G28" xr:uid="{00000000-0002-0000-1C00-000000000000}">
      <formula1>"January, February, March, April, May, June, July, August, September, October, November, December, Don’t know"</formula1>
    </dataValidation>
    <dataValidation type="list" allowBlank="1" showInputMessage="1" showErrorMessage="1" errorTitle="Choose from dropdown" error="Please choose from the dropdown list." prompt="Please select from the dropdown list." sqref="I86" xr:uid="{00000000-0002-0000-1C00-000001000000}">
      <formula1>"Yes, No, Don't know"</formula1>
    </dataValidation>
    <dataValidation type="list" allowBlank="1" showInputMessage="1" showErrorMessage="1" error="Please choose from the dropdown list." sqref="I24" xr:uid="{00000000-0002-0000-1C00-000002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1C00-000003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1C00-000004000000}">
      <formula1>"Yes, No, Don't know"</formula1>
    </dataValidation>
    <dataValidation type="list" allowBlank="1" showErrorMessage="1" error="Please choose from the dropdown list." sqref="I41" xr:uid="{00000000-0002-0000-1C00-000005000000}">
      <formula1>"Yes, No, Don't know"</formula1>
    </dataValidation>
    <dataValidation type="list" allowBlank="1" showInputMessage="1" showErrorMessage="1" error="Please choose from the dropdown list." sqref="G63 H136:H139 I25" xr:uid="{00000000-0002-0000-1C00-000006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1C00-000007000000}">
      <formula1>"Yes, No, Don't know, Not applicable"</formula1>
    </dataValidation>
    <dataValidation type="list" allowBlank="1" showInputMessage="1" showErrorMessage="1" error="Please select from the dropdown list" prompt="Please select from the dropdown list" sqref="G90:I91 I111:I113" xr:uid="{00000000-0002-0000-1C00-000008000000}">
      <formula1>"Yes, No, Don't know, Not applicable"</formula1>
    </dataValidation>
    <dataValidation type="list" allowBlank="1" showInputMessage="1" showErrorMessage="1" error="Please select from the dropdown list" prompt="Please select from the dropdown list" sqref="E111:E113 G66:I66" xr:uid="{00000000-0002-0000-1C00-000009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1C00-00000A000000}"/>
    <dataValidation allowBlank="1" showInputMessage="1" showErrorMessage="1" promptTitle="This will auto-calculate" prompt="It contains the following formula: Government internally generated spending (question B8a) /Total government spending (question B8c" sqref="G58" xr:uid="{00000000-0002-0000-1C00-00000B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1C00-00000C000000}"/>
    <dataValidation type="list" allowBlank="1" showInputMessage="1" showErrorMessage="1" error="Please choose from the dropdown list." prompt="Please select from the dropdown list." sqref="G95:I95 G97:I97" xr:uid="{00000000-0002-0000-1C00-00000D000000}">
      <formula1>"Yes, No, Don't know"</formula1>
    </dataValidation>
    <dataValidation allowBlank="1" showInputMessage="1" prompt="Please provide the name of the contraceptive" sqref="F83:I83" xr:uid="{00000000-0002-0000-1C00-00000E000000}"/>
    <dataValidation type="list" errorStyle="warning" allowBlank="1" showInputMessage="1" prompt="Please select from the dropdown list if possible. If you cannot find a provider cadre that fits, you may write it in." sqref="F101:I108" xr:uid="{00000000-0002-0000-1C00-00000F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1C00-000010000000}">
      <formula1>"Yes, No, Don't know, Not applicable"</formula1>
    </dataValidation>
    <dataValidation type="list" allowBlank="1" showInputMessage="1" showErrorMessage="1" error="Please choose from the dropdown list." prompt="Please select from the dropdown list" sqref="H120:I129" xr:uid="{00000000-0002-0000-1C00-000011000000}">
      <formula1>"Yes, No, Don't know"</formula1>
    </dataValidation>
    <dataValidation type="list" allowBlank="1" showInputMessage="1" showErrorMessage="1" error="Please select from the dropdown list" prompt="Please select from the dropdown list" sqref="I28" xr:uid="{00000000-0002-0000-1C00-000012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698E"/>
    <pageSetUpPr fitToPage="1"/>
  </sheetPr>
  <dimension ref="B6:S83"/>
  <sheetViews>
    <sheetView showGridLines="0" showRowColHeaders="0" workbookViewId="0"/>
  </sheetViews>
  <sheetFormatPr defaultColWidth="9.140625" defaultRowHeight="15"/>
  <cols>
    <col min="1" max="16384" width="9.140625" style="500"/>
  </cols>
  <sheetData>
    <row r="6" spans="2:19" ht="26.25">
      <c r="B6" s="943" t="s">
        <v>1596</v>
      </c>
      <c r="C6" s="943"/>
      <c r="D6" s="943"/>
      <c r="E6" s="943"/>
      <c r="F6" s="943"/>
      <c r="G6" s="943"/>
      <c r="H6" s="943"/>
      <c r="I6" s="943"/>
      <c r="J6" s="943"/>
      <c r="K6" s="943"/>
      <c r="L6" s="943"/>
      <c r="M6" s="943"/>
      <c r="N6" s="943"/>
      <c r="O6" s="943"/>
      <c r="P6" s="943"/>
      <c r="Q6" s="943"/>
      <c r="R6" s="943"/>
      <c r="S6" s="943"/>
    </row>
    <row r="7" spans="2:19" ht="18.75">
      <c r="B7" s="944" t="s">
        <v>1597</v>
      </c>
      <c r="C7" s="944"/>
      <c r="D7" s="944"/>
      <c r="E7" s="944"/>
      <c r="F7" s="944"/>
      <c r="G7" s="944"/>
      <c r="H7" s="944"/>
      <c r="I7" s="944"/>
      <c r="J7" s="944"/>
      <c r="K7" s="944"/>
      <c r="L7" s="944"/>
      <c r="M7" s="944"/>
      <c r="N7" s="944"/>
      <c r="O7" s="944"/>
      <c r="P7" s="944"/>
      <c r="Q7" s="944"/>
      <c r="R7" s="944"/>
      <c r="S7" s="944"/>
    </row>
    <row r="9" spans="2:19" ht="21">
      <c r="B9" s="501" t="s">
        <v>1598</v>
      </c>
    </row>
    <row r="10" spans="2:19" ht="18.75">
      <c r="B10" s="502" t="s">
        <v>1599</v>
      </c>
    </row>
    <row r="11" spans="2:19" ht="47.25" customHeight="1">
      <c r="B11" s="942" t="s">
        <v>1600</v>
      </c>
      <c r="C11" s="942"/>
      <c r="D11" s="942"/>
      <c r="E11" s="942"/>
      <c r="F11" s="942"/>
      <c r="G11" s="942"/>
      <c r="H11" s="942"/>
      <c r="I11" s="942"/>
      <c r="J11" s="942"/>
      <c r="K11" s="942"/>
      <c r="L11" s="942"/>
      <c r="M11" s="942"/>
      <c r="N11" s="942"/>
      <c r="O11" s="942"/>
      <c r="P11" s="942"/>
      <c r="Q11" s="942"/>
      <c r="R11" s="942"/>
      <c r="S11" s="942"/>
    </row>
    <row r="12" spans="2:19" ht="15.75" customHeight="1">
      <c r="B12" s="784"/>
      <c r="C12" s="784"/>
      <c r="D12" s="784"/>
      <c r="E12" s="784"/>
      <c r="F12" s="784"/>
      <c r="G12" s="784"/>
      <c r="H12" s="784"/>
      <c r="I12" s="784"/>
      <c r="J12" s="784"/>
      <c r="K12" s="784"/>
      <c r="L12" s="784"/>
      <c r="M12" s="784"/>
      <c r="N12" s="784"/>
      <c r="O12" s="784"/>
      <c r="P12" s="784"/>
      <c r="Q12" s="784"/>
      <c r="R12" s="784"/>
      <c r="S12" s="784"/>
    </row>
    <row r="13" spans="2:19" ht="18.75">
      <c r="B13" s="502" t="s">
        <v>1601</v>
      </c>
    </row>
    <row r="14" spans="2:19" ht="47.25" customHeight="1">
      <c r="B14" s="942" t="s">
        <v>1602</v>
      </c>
      <c r="C14" s="942"/>
      <c r="D14" s="942"/>
      <c r="E14" s="942"/>
      <c r="F14" s="942"/>
      <c r="G14" s="942"/>
      <c r="H14" s="942"/>
      <c r="I14" s="942"/>
      <c r="J14" s="942"/>
      <c r="K14" s="942"/>
      <c r="L14" s="942"/>
      <c r="M14" s="942"/>
      <c r="N14" s="942"/>
      <c r="O14" s="942"/>
      <c r="P14" s="942"/>
      <c r="Q14" s="942"/>
      <c r="R14" s="942"/>
      <c r="S14" s="942"/>
    </row>
    <row r="15" spans="2:19" ht="31.5" customHeight="1">
      <c r="B15" s="942" t="s">
        <v>1603</v>
      </c>
      <c r="C15" s="942"/>
      <c r="D15" s="942"/>
      <c r="E15" s="942"/>
      <c r="F15" s="942"/>
      <c r="G15" s="942"/>
      <c r="H15" s="942"/>
      <c r="I15" s="942"/>
      <c r="J15" s="942"/>
      <c r="K15" s="942"/>
      <c r="L15" s="942"/>
      <c r="M15" s="942"/>
      <c r="N15" s="942"/>
      <c r="O15" s="942"/>
      <c r="P15" s="942"/>
      <c r="Q15" s="942"/>
      <c r="R15" s="942"/>
      <c r="S15" s="942"/>
    </row>
    <row r="16" spans="2:19" ht="15.75" customHeight="1">
      <c r="B16" s="784"/>
      <c r="C16" s="784"/>
      <c r="D16" s="784"/>
      <c r="E16" s="784"/>
      <c r="F16" s="784"/>
      <c r="G16" s="784"/>
      <c r="H16" s="784"/>
      <c r="I16" s="784"/>
      <c r="J16" s="784"/>
      <c r="K16" s="784"/>
      <c r="L16" s="784"/>
      <c r="M16" s="784"/>
      <c r="N16" s="784"/>
      <c r="O16" s="784"/>
      <c r="P16" s="784"/>
      <c r="Q16" s="784"/>
      <c r="R16" s="784"/>
      <c r="S16" s="784"/>
    </row>
    <row r="17" spans="2:19" ht="18.75">
      <c r="B17" s="502" t="s">
        <v>1604</v>
      </c>
    </row>
    <row r="18" spans="2:19" ht="15.75">
      <c r="B18" s="503" t="s">
        <v>1605</v>
      </c>
    </row>
    <row r="19" spans="2:19">
      <c r="B19" s="504" t="s">
        <v>1606</v>
      </c>
    </row>
    <row r="20" spans="2:19" ht="15.75">
      <c r="B20" s="503" t="s">
        <v>1607</v>
      </c>
    </row>
    <row r="21" spans="2:19">
      <c r="B21" s="192" t="s">
        <v>65</v>
      </c>
    </row>
    <row r="23" spans="2:19" ht="21">
      <c r="B23" s="501" t="s">
        <v>1608</v>
      </c>
    </row>
    <row r="24" spans="2:19" ht="18.75">
      <c r="B24" s="502" t="s">
        <v>1609</v>
      </c>
    </row>
    <row r="25" spans="2:19" ht="20.100000000000001" customHeight="1">
      <c r="B25" s="505" t="s">
        <v>1610</v>
      </c>
    </row>
    <row r="26" spans="2:19" ht="63" customHeight="1">
      <c r="B26" s="942" t="s">
        <v>1611</v>
      </c>
      <c r="C26" s="942"/>
      <c r="D26" s="942"/>
      <c r="E26" s="942"/>
      <c r="F26" s="942"/>
      <c r="G26" s="942"/>
      <c r="H26" s="942"/>
      <c r="I26" s="942"/>
      <c r="J26" s="942"/>
      <c r="K26" s="942"/>
      <c r="L26" s="942"/>
      <c r="M26" s="942"/>
      <c r="N26" s="942"/>
      <c r="O26" s="942"/>
      <c r="P26" s="942"/>
      <c r="Q26" s="942"/>
      <c r="R26" s="942"/>
      <c r="S26" s="942"/>
    </row>
    <row r="27" spans="2:19" ht="15.75">
      <c r="B27" s="503" t="s">
        <v>1612</v>
      </c>
    </row>
    <row r="29" spans="2:19" s="506" customFormat="1" ht="20.100000000000001" customHeight="1">
      <c r="B29" s="505" t="s">
        <v>1613</v>
      </c>
    </row>
    <row r="30" spans="2:19" ht="36" customHeight="1">
      <c r="B30" s="942" t="s">
        <v>1614</v>
      </c>
      <c r="C30" s="942"/>
      <c r="D30" s="942"/>
      <c r="E30" s="942"/>
      <c r="F30" s="942"/>
      <c r="G30" s="942"/>
      <c r="H30" s="942"/>
      <c r="I30" s="942"/>
      <c r="J30" s="942"/>
      <c r="K30" s="942"/>
      <c r="L30" s="942"/>
      <c r="M30" s="942"/>
      <c r="N30" s="942"/>
      <c r="O30" s="942"/>
      <c r="P30" s="942"/>
      <c r="Q30" s="942"/>
      <c r="R30" s="942"/>
      <c r="S30" s="942"/>
    </row>
    <row r="31" spans="2:19" ht="15.75">
      <c r="B31" s="503" t="s">
        <v>1615</v>
      </c>
    </row>
    <row r="32" spans="2:19" ht="15.75">
      <c r="C32" s="503" t="s">
        <v>1616</v>
      </c>
    </row>
    <row r="33" spans="2:19" ht="15.75">
      <c r="C33" s="946" t="s">
        <v>1617</v>
      </c>
      <c r="D33" s="946"/>
      <c r="E33" s="946"/>
      <c r="F33" s="946"/>
      <c r="G33" s="946"/>
      <c r="H33" s="946"/>
      <c r="I33" s="507"/>
      <c r="J33" s="507"/>
      <c r="K33" s="507"/>
      <c r="L33" s="507"/>
    </row>
    <row r="34" spans="2:19" ht="15.75">
      <c r="C34" s="503" t="s">
        <v>1618</v>
      </c>
    </row>
    <row r="35" spans="2:19" ht="47.25" customHeight="1">
      <c r="B35" s="942" t="s">
        <v>1619</v>
      </c>
      <c r="C35" s="942"/>
      <c r="D35" s="942"/>
      <c r="E35" s="942"/>
      <c r="F35" s="942"/>
      <c r="G35" s="942"/>
      <c r="H35" s="942"/>
      <c r="I35" s="942"/>
      <c r="J35" s="942"/>
      <c r="K35" s="942"/>
      <c r="L35" s="942"/>
      <c r="M35" s="942"/>
      <c r="N35" s="942"/>
      <c r="O35" s="942"/>
      <c r="P35" s="942"/>
      <c r="Q35" s="942"/>
      <c r="R35" s="942"/>
      <c r="S35" s="942"/>
    </row>
    <row r="36" spans="2:19" ht="15.75" customHeight="1">
      <c r="B36" s="784"/>
      <c r="C36" s="784"/>
      <c r="D36" s="784"/>
      <c r="E36" s="784"/>
      <c r="F36" s="784"/>
      <c r="G36" s="784"/>
      <c r="H36" s="784"/>
      <c r="I36" s="784"/>
      <c r="J36" s="784"/>
      <c r="K36" s="784"/>
      <c r="L36" s="784"/>
      <c r="M36" s="784"/>
      <c r="N36" s="784"/>
      <c r="O36" s="784"/>
      <c r="P36" s="784"/>
      <c r="Q36" s="784"/>
      <c r="R36" s="784"/>
      <c r="S36" s="784"/>
    </row>
    <row r="37" spans="2:19" s="506" customFormat="1" ht="20.100000000000001" customHeight="1">
      <c r="B37" s="505" t="s">
        <v>1620</v>
      </c>
    </row>
    <row r="38" spans="2:19" ht="47.25" customHeight="1">
      <c r="B38" s="942" t="s">
        <v>1621</v>
      </c>
      <c r="C38" s="942"/>
      <c r="D38" s="942"/>
      <c r="E38" s="942"/>
      <c r="F38" s="942"/>
      <c r="G38" s="942"/>
      <c r="H38" s="942"/>
      <c r="I38" s="942"/>
      <c r="J38" s="942"/>
      <c r="K38" s="942"/>
      <c r="L38" s="942"/>
      <c r="M38" s="942"/>
      <c r="N38" s="942"/>
      <c r="O38" s="942"/>
      <c r="P38" s="942"/>
      <c r="Q38" s="942"/>
      <c r="R38" s="942"/>
      <c r="S38" s="942"/>
    </row>
    <row r="39" spans="2:19" ht="15.75" customHeight="1">
      <c r="B39" s="784"/>
      <c r="C39" s="784"/>
      <c r="D39" s="784"/>
      <c r="E39" s="784"/>
      <c r="F39" s="784"/>
      <c r="G39" s="784"/>
      <c r="H39" s="784"/>
      <c r="I39" s="784"/>
      <c r="J39" s="784"/>
      <c r="K39" s="784"/>
      <c r="L39" s="784"/>
      <c r="M39" s="784"/>
      <c r="N39" s="784"/>
      <c r="O39" s="784"/>
      <c r="P39" s="784"/>
      <c r="Q39" s="784"/>
      <c r="R39" s="784"/>
      <c r="S39" s="784"/>
    </row>
    <row r="40" spans="2:19" s="506" customFormat="1" ht="20.100000000000001" customHeight="1">
      <c r="B40" s="505" t="s">
        <v>1622</v>
      </c>
    </row>
    <row r="41" spans="2:19" ht="31.5" customHeight="1">
      <c r="B41" s="947" t="s">
        <v>1623</v>
      </c>
      <c r="C41" s="947"/>
      <c r="D41" s="947"/>
      <c r="E41" s="947"/>
      <c r="F41" s="947"/>
      <c r="G41" s="947"/>
      <c r="H41" s="947"/>
      <c r="I41" s="947"/>
      <c r="J41" s="947"/>
      <c r="K41" s="947"/>
      <c r="L41" s="947"/>
      <c r="M41" s="947"/>
      <c r="N41" s="947"/>
      <c r="O41" s="947"/>
      <c r="P41" s="947"/>
      <c r="Q41" s="947"/>
      <c r="R41" s="947"/>
      <c r="S41" s="947"/>
    </row>
    <row r="42" spans="2:19" ht="29.25" customHeight="1">
      <c r="C42" s="948" t="s">
        <v>1624</v>
      </c>
      <c r="D42" s="948"/>
      <c r="E42" s="948"/>
      <c r="F42" s="948"/>
      <c r="G42" s="948"/>
      <c r="H42" s="948"/>
      <c r="I42" s="948"/>
      <c r="J42" s="948"/>
      <c r="K42" s="948"/>
      <c r="L42" s="948"/>
      <c r="M42" s="948"/>
      <c r="N42" s="948"/>
      <c r="O42" s="948"/>
      <c r="P42" s="948"/>
      <c r="Q42" s="948"/>
      <c r="R42" s="948"/>
      <c r="S42" s="948"/>
    </row>
    <row r="43" spans="2:19">
      <c r="C43" s="500" t="s">
        <v>1625</v>
      </c>
    </row>
    <row r="44" spans="2:19" ht="30.75" customHeight="1">
      <c r="C44" s="508"/>
      <c r="D44" s="948" t="s">
        <v>1626</v>
      </c>
      <c r="E44" s="948"/>
      <c r="F44" s="948"/>
      <c r="G44" s="948"/>
      <c r="H44" s="948"/>
      <c r="I44" s="948"/>
      <c r="J44" s="948"/>
      <c r="K44" s="948"/>
      <c r="L44" s="948"/>
      <c r="M44" s="948"/>
      <c r="N44" s="948"/>
      <c r="O44" s="948"/>
      <c r="P44" s="948"/>
      <c r="Q44" s="948"/>
      <c r="R44" s="948"/>
      <c r="S44" s="948"/>
    </row>
    <row r="45" spans="2:19">
      <c r="C45" s="508"/>
      <c r="D45" s="948" t="s">
        <v>1627</v>
      </c>
      <c r="E45" s="948"/>
      <c r="F45" s="948"/>
      <c r="G45" s="948"/>
      <c r="H45" s="948"/>
      <c r="I45" s="948"/>
      <c r="J45" s="948"/>
      <c r="K45" s="948"/>
      <c r="L45" s="948"/>
      <c r="M45" s="948"/>
      <c r="N45" s="948"/>
      <c r="O45" s="948"/>
      <c r="P45" s="948"/>
      <c r="Q45" s="948"/>
      <c r="R45" s="948"/>
      <c r="S45" s="948"/>
    </row>
    <row r="46" spans="2:19">
      <c r="C46" s="508"/>
      <c r="D46" s="500" t="s">
        <v>1628</v>
      </c>
    </row>
    <row r="47" spans="2:19" ht="15.75" customHeight="1">
      <c r="C47" s="508"/>
    </row>
    <row r="48" spans="2:19" s="506" customFormat="1" ht="20.100000000000001" customHeight="1">
      <c r="B48" s="505" t="s">
        <v>1629</v>
      </c>
    </row>
    <row r="49" spans="2:19" ht="47.25" customHeight="1">
      <c r="B49" s="942" t="s">
        <v>1630</v>
      </c>
      <c r="C49" s="942"/>
      <c r="D49" s="942"/>
      <c r="E49" s="942"/>
      <c r="F49" s="942"/>
      <c r="G49" s="942"/>
      <c r="H49" s="942"/>
      <c r="I49" s="942"/>
      <c r="J49" s="942"/>
      <c r="K49" s="942"/>
      <c r="L49" s="942"/>
      <c r="M49" s="942"/>
      <c r="N49" s="942"/>
      <c r="O49" s="942"/>
      <c r="P49" s="942"/>
      <c r="Q49" s="942"/>
      <c r="R49" s="942"/>
      <c r="S49" s="942"/>
    </row>
    <row r="50" spans="2:19" ht="15.75" customHeight="1">
      <c r="B50" s="784"/>
      <c r="C50" s="784"/>
      <c r="D50" s="784"/>
      <c r="E50" s="784"/>
      <c r="F50" s="784"/>
      <c r="G50" s="784"/>
      <c r="H50" s="784"/>
      <c r="I50" s="784"/>
      <c r="J50" s="784"/>
      <c r="K50" s="784"/>
      <c r="L50" s="784"/>
      <c r="M50" s="784"/>
      <c r="N50" s="784"/>
      <c r="O50" s="784"/>
      <c r="P50" s="784"/>
      <c r="Q50" s="784"/>
      <c r="R50" s="784"/>
      <c r="S50" s="784"/>
    </row>
    <row r="51" spans="2:19" ht="20.100000000000001" customHeight="1">
      <c r="B51" s="505" t="s">
        <v>1631</v>
      </c>
    </row>
    <row r="52" spans="2:19">
      <c r="B52" s="500" t="s">
        <v>1632</v>
      </c>
    </row>
    <row r="53" spans="2:19" s="503" customFormat="1" ht="47.25" customHeight="1">
      <c r="B53" s="942" t="s">
        <v>1633</v>
      </c>
      <c r="C53" s="942"/>
      <c r="D53" s="942"/>
      <c r="E53" s="942"/>
      <c r="F53" s="942"/>
      <c r="G53" s="942"/>
      <c r="H53" s="942"/>
      <c r="I53" s="942"/>
      <c r="J53" s="942"/>
      <c r="K53" s="942"/>
      <c r="L53" s="942"/>
      <c r="M53" s="942"/>
      <c r="N53" s="942"/>
      <c r="O53" s="942"/>
      <c r="P53" s="942"/>
      <c r="Q53" s="942"/>
      <c r="R53" s="942"/>
      <c r="S53" s="942"/>
    </row>
    <row r="54" spans="2:19" s="503" customFormat="1" ht="15.75" customHeight="1">
      <c r="B54" s="784"/>
      <c r="C54" s="784"/>
      <c r="D54" s="784"/>
      <c r="E54" s="784"/>
      <c r="F54" s="784"/>
      <c r="G54" s="784"/>
      <c r="H54" s="784"/>
      <c r="I54" s="784"/>
      <c r="J54" s="784"/>
      <c r="K54" s="784"/>
      <c r="L54" s="784"/>
      <c r="M54" s="784"/>
      <c r="N54" s="784"/>
      <c r="O54" s="784"/>
      <c r="P54" s="784"/>
      <c r="Q54" s="784"/>
      <c r="R54" s="784"/>
      <c r="S54" s="784"/>
    </row>
    <row r="55" spans="2:19" ht="20.100000000000001" customHeight="1">
      <c r="B55" s="505" t="s">
        <v>1634</v>
      </c>
    </row>
    <row r="56" spans="2:19" ht="31.5" customHeight="1">
      <c r="B56" s="942" t="s">
        <v>1635</v>
      </c>
      <c r="C56" s="942"/>
      <c r="D56" s="942"/>
      <c r="E56" s="942"/>
      <c r="F56" s="942"/>
      <c r="G56" s="942"/>
      <c r="H56" s="942"/>
      <c r="I56" s="942"/>
      <c r="J56" s="942"/>
      <c r="K56" s="942"/>
      <c r="L56" s="942"/>
      <c r="M56" s="942"/>
      <c r="N56" s="942"/>
      <c r="O56" s="942"/>
      <c r="P56" s="942"/>
      <c r="Q56" s="942"/>
      <c r="R56" s="942"/>
      <c r="S56" s="942"/>
    </row>
    <row r="57" spans="2:19" ht="15.75" customHeight="1">
      <c r="B57" s="784"/>
      <c r="C57" s="784"/>
      <c r="D57" s="784"/>
      <c r="E57" s="784"/>
      <c r="F57" s="784"/>
      <c r="G57" s="784"/>
      <c r="H57" s="784"/>
      <c r="I57" s="784"/>
      <c r="J57" s="784"/>
      <c r="K57" s="784"/>
      <c r="L57" s="784"/>
      <c r="M57" s="784"/>
      <c r="N57" s="784"/>
      <c r="O57" s="784"/>
      <c r="P57" s="784"/>
      <c r="Q57" s="784"/>
      <c r="R57" s="784"/>
      <c r="S57" s="784"/>
    </row>
    <row r="58" spans="2:19" ht="20.100000000000001" customHeight="1">
      <c r="B58" s="505" t="s">
        <v>1636</v>
      </c>
    </row>
    <row r="59" spans="2:19" s="503" customFormat="1" ht="15.75">
      <c r="B59" s="503" t="s">
        <v>1637</v>
      </c>
    </row>
    <row r="60" spans="2:19" s="503" customFormat="1" ht="15.75">
      <c r="C60" s="503" t="s">
        <v>1638</v>
      </c>
    </row>
    <row r="61" spans="2:19" s="503" customFormat="1" ht="15.75">
      <c r="C61" s="503" t="s">
        <v>1639</v>
      </c>
    </row>
    <row r="62" spans="2:19" s="503" customFormat="1" ht="15.75"/>
    <row r="63" spans="2:19" ht="20.100000000000001" customHeight="1">
      <c r="B63" s="505" t="s">
        <v>1640</v>
      </c>
    </row>
    <row r="64" spans="2:19" s="503" customFormat="1" ht="15.75">
      <c r="B64" s="503" t="s">
        <v>1641</v>
      </c>
    </row>
    <row r="65" spans="2:19" s="503" customFormat="1" ht="31.5" customHeight="1">
      <c r="C65" s="945" t="s">
        <v>1642</v>
      </c>
      <c r="D65" s="945"/>
      <c r="E65" s="945"/>
      <c r="F65" s="945"/>
      <c r="G65" s="945"/>
      <c r="H65" s="945"/>
      <c r="I65" s="945"/>
      <c r="J65" s="945"/>
      <c r="K65" s="945"/>
      <c r="L65" s="945"/>
      <c r="M65" s="945"/>
      <c r="N65" s="945"/>
      <c r="O65" s="945"/>
      <c r="P65" s="945"/>
      <c r="Q65" s="945"/>
      <c r="R65" s="945"/>
      <c r="S65" s="945"/>
    </row>
    <row r="66" spans="2:19" s="503" customFormat="1" ht="15.75" customHeight="1">
      <c r="C66" s="945" t="s">
        <v>1643</v>
      </c>
      <c r="D66" s="945"/>
      <c r="E66" s="945"/>
      <c r="F66" s="945"/>
      <c r="G66" s="945"/>
      <c r="H66" s="945"/>
      <c r="I66" s="945"/>
      <c r="J66" s="945"/>
      <c r="K66" s="945"/>
      <c r="L66" s="945"/>
      <c r="M66" s="945"/>
      <c r="N66" s="945"/>
      <c r="O66" s="945"/>
      <c r="P66" s="945"/>
      <c r="Q66" s="945"/>
      <c r="R66" s="945"/>
      <c r="S66" s="945"/>
    </row>
    <row r="67" spans="2:19" s="503" customFormat="1" ht="31.5" customHeight="1">
      <c r="C67" s="945" t="s">
        <v>1644</v>
      </c>
      <c r="D67" s="945"/>
      <c r="E67" s="945"/>
      <c r="F67" s="945"/>
      <c r="G67" s="945"/>
      <c r="H67" s="945"/>
      <c r="I67" s="945"/>
      <c r="J67" s="945"/>
      <c r="K67" s="945"/>
      <c r="L67" s="945"/>
      <c r="M67" s="945"/>
      <c r="N67" s="945"/>
      <c r="O67" s="945"/>
      <c r="P67" s="945"/>
      <c r="Q67" s="945"/>
      <c r="R67" s="945"/>
      <c r="S67" s="945"/>
    </row>
    <row r="68" spans="2:19" s="503" customFormat="1" ht="15.75">
      <c r="C68" s="945" t="s">
        <v>1645</v>
      </c>
      <c r="D68" s="945"/>
      <c r="E68" s="945"/>
      <c r="F68" s="945"/>
      <c r="G68" s="945"/>
      <c r="H68" s="945"/>
      <c r="I68" s="945"/>
      <c r="J68" s="945"/>
      <c r="K68" s="945"/>
      <c r="L68" s="945"/>
      <c r="M68" s="945"/>
      <c r="N68" s="945"/>
      <c r="O68" s="945"/>
      <c r="P68" s="945"/>
      <c r="Q68" s="945"/>
      <c r="R68" s="945"/>
      <c r="S68" s="945"/>
    </row>
    <row r="69" spans="2:19" s="503" customFormat="1" ht="15.75">
      <c r="C69" s="945" t="s">
        <v>1646</v>
      </c>
      <c r="D69" s="945"/>
      <c r="E69" s="945"/>
      <c r="F69" s="945"/>
      <c r="G69" s="945"/>
      <c r="H69" s="945"/>
      <c r="I69" s="945"/>
      <c r="J69" s="945"/>
      <c r="K69" s="945"/>
      <c r="L69" s="945"/>
      <c r="M69" s="945"/>
      <c r="N69" s="945"/>
      <c r="O69" s="945"/>
      <c r="P69" s="945"/>
      <c r="Q69" s="945"/>
      <c r="R69" s="945"/>
      <c r="S69" s="945"/>
    </row>
    <row r="70" spans="2:19" s="503" customFormat="1" ht="15.75">
      <c r="C70" s="945" t="s">
        <v>1647</v>
      </c>
      <c r="D70" s="945"/>
      <c r="E70" s="945"/>
      <c r="F70" s="945"/>
      <c r="G70" s="945"/>
      <c r="H70" s="945"/>
      <c r="I70" s="945"/>
      <c r="J70" s="945"/>
      <c r="K70" s="945"/>
      <c r="L70" s="945"/>
      <c r="M70" s="945"/>
      <c r="N70" s="945"/>
      <c r="O70" s="945"/>
      <c r="P70" s="945"/>
      <c r="Q70" s="945"/>
      <c r="R70" s="945"/>
      <c r="S70" s="945"/>
    </row>
    <row r="71" spans="2:19" s="503" customFormat="1" ht="15.75">
      <c r="C71" s="945" t="s">
        <v>1648</v>
      </c>
      <c r="D71" s="945"/>
      <c r="E71" s="945"/>
      <c r="F71" s="945"/>
      <c r="G71" s="945"/>
      <c r="H71" s="945"/>
      <c r="I71" s="945"/>
      <c r="J71" s="945"/>
      <c r="K71" s="945"/>
      <c r="L71" s="945"/>
      <c r="M71" s="945"/>
      <c r="N71" s="945"/>
      <c r="O71" s="945"/>
      <c r="P71" s="945"/>
      <c r="Q71" s="945"/>
      <c r="R71" s="945"/>
      <c r="S71" s="945"/>
    </row>
    <row r="72" spans="2:19" s="503" customFormat="1" ht="15.75">
      <c r="C72" s="945" t="s">
        <v>1649</v>
      </c>
      <c r="D72" s="945"/>
      <c r="E72" s="945"/>
      <c r="F72" s="945"/>
      <c r="G72" s="945"/>
      <c r="H72" s="945"/>
      <c r="I72" s="945"/>
      <c r="J72" s="945"/>
      <c r="K72" s="945"/>
      <c r="L72" s="945"/>
      <c r="M72" s="945"/>
      <c r="N72" s="945"/>
      <c r="O72" s="945"/>
      <c r="P72" s="945"/>
      <c r="Q72" s="945"/>
      <c r="R72" s="945"/>
      <c r="S72" s="945"/>
    </row>
    <row r="73" spans="2:19" s="503" customFormat="1" ht="15.75" customHeight="1">
      <c r="C73" s="785"/>
      <c r="D73" s="785"/>
      <c r="E73" s="785"/>
      <c r="F73" s="785"/>
      <c r="G73" s="785"/>
      <c r="H73" s="785"/>
      <c r="I73" s="785"/>
      <c r="J73" s="785"/>
      <c r="K73" s="785"/>
      <c r="L73" s="785"/>
      <c r="M73" s="785"/>
      <c r="N73" s="785"/>
      <c r="O73" s="785"/>
      <c r="P73" s="785"/>
      <c r="Q73" s="785"/>
      <c r="R73" s="785"/>
      <c r="S73" s="785"/>
    </row>
    <row r="74" spans="2:19" ht="18.75">
      <c r="B74" s="502" t="s">
        <v>1650</v>
      </c>
    </row>
    <row r="75" spans="2:19" ht="33.75" customHeight="1">
      <c r="B75" s="949" t="s">
        <v>1651</v>
      </c>
      <c r="C75" s="949"/>
      <c r="D75" s="949"/>
      <c r="E75" s="949"/>
      <c r="F75" s="949"/>
      <c r="G75" s="949"/>
      <c r="H75" s="949"/>
      <c r="I75" s="949"/>
      <c r="J75" s="949"/>
      <c r="K75" s="949"/>
      <c r="L75" s="949"/>
      <c r="M75" s="949"/>
      <c r="N75" s="949"/>
      <c r="O75" s="949"/>
      <c r="P75" s="949"/>
      <c r="Q75" s="949"/>
      <c r="R75" s="949"/>
      <c r="S75" s="949"/>
    </row>
    <row r="76" spans="2:19" s="503" customFormat="1" ht="15.75">
      <c r="B76" s="503" t="s">
        <v>1652</v>
      </c>
    </row>
    <row r="78" spans="2:19" ht="39" customHeight="1">
      <c r="B78" s="949" t="s">
        <v>1653</v>
      </c>
      <c r="C78" s="949"/>
      <c r="D78" s="949"/>
      <c r="E78" s="949"/>
      <c r="F78" s="949"/>
      <c r="G78" s="949"/>
      <c r="H78" s="949"/>
      <c r="I78" s="949"/>
      <c r="J78" s="949"/>
      <c r="K78" s="949"/>
      <c r="L78" s="949"/>
      <c r="M78" s="949"/>
      <c r="N78" s="949"/>
      <c r="O78" s="949"/>
      <c r="P78" s="949"/>
      <c r="Q78" s="949"/>
      <c r="R78" s="949"/>
      <c r="S78" s="949"/>
    </row>
    <row r="79" spans="2:19" s="503" customFormat="1" ht="31.5" customHeight="1">
      <c r="B79" s="942" t="s">
        <v>1654</v>
      </c>
      <c r="C79" s="942"/>
      <c r="D79" s="942"/>
      <c r="E79" s="942"/>
      <c r="F79" s="942"/>
      <c r="G79" s="942"/>
      <c r="H79" s="942"/>
      <c r="I79" s="942"/>
      <c r="J79" s="942"/>
      <c r="K79" s="942"/>
      <c r="L79" s="942"/>
      <c r="M79" s="942"/>
      <c r="N79" s="942"/>
      <c r="O79" s="942"/>
      <c r="P79" s="942"/>
      <c r="Q79" s="942"/>
      <c r="R79" s="942"/>
      <c r="S79" s="942"/>
    </row>
    <row r="80" spans="2:19" s="503" customFormat="1" ht="15.75">
      <c r="B80" s="503" t="s">
        <v>1655</v>
      </c>
    </row>
    <row r="82" spans="2:19" ht="38.25" customHeight="1">
      <c r="B82" s="949" t="s">
        <v>1656</v>
      </c>
      <c r="C82" s="949"/>
      <c r="D82" s="949"/>
      <c r="E82" s="949"/>
      <c r="F82" s="949"/>
      <c r="G82" s="949"/>
      <c r="H82" s="949"/>
      <c r="I82" s="949"/>
      <c r="J82" s="949"/>
      <c r="K82" s="949"/>
      <c r="L82" s="949"/>
      <c r="M82" s="949"/>
      <c r="N82" s="949"/>
      <c r="O82" s="949"/>
      <c r="P82" s="949"/>
      <c r="Q82" s="949"/>
      <c r="R82" s="949"/>
      <c r="S82" s="949"/>
    </row>
    <row r="83" spans="2:19" s="503" customFormat="1" ht="47.25" customHeight="1">
      <c r="B83" s="942" t="s">
        <v>1657</v>
      </c>
      <c r="C83" s="942"/>
      <c r="D83" s="942"/>
      <c r="E83" s="942"/>
      <c r="F83" s="942"/>
      <c r="G83" s="942"/>
      <c r="H83" s="942"/>
      <c r="I83" s="942"/>
      <c r="J83" s="942"/>
      <c r="K83" s="942"/>
      <c r="L83" s="942"/>
      <c r="M83" s="942"/>
      <c r="N83" s="942"/>
      <c r="O83" s="942"/>
      <c r="P83" s="942"/>
      <c r="Q83" s="942"/>
      <c r="R83" s="942"/>
      <c r="S83" s="942"/>
    </row>
  </sheetData>
  <mergeCells count="30">
    <mergeCell ref="B83:S83"/>
    <mergeCell ref="C66:S66"/>
    <mergeCell ref="C67:S67"/>
    <mergeCell ref="C68:S68"/>
    <mergeCell ref="C69:S69"/>
    <mergeCell ref="C70:S70"/>
    <mergeCell ref="C71:S71"/>
    <mergeCell ref="C72:S72"/>
    <mergeCell ref="B75:S75"/>
    <mergeCell ref="B78:S78"/>
    <mergeCell ref="B79:S79"/>
    <mergeCell ref="B82:S82"/>
    <mergeCell ref="C65:S65"/>
    <mergeCell ref="B30:S30"/>
    <mergeCell ref="C33:H33"/>
    <mergeCell ref="B35:S35"/>
    <mergeCell ref="B38:S38"/>
    <mergeCell ref="B41:S41"/>
    <mergeCell ref="C42:S42"/>
    <mergeCell ref="D44:S44"/>
    <mergeCell ref="D45:S45"/>
    <mergeCell ref="B49:S49"/>
    <mergeCell ref="B53:S53"/>
    <mergeCell ref="B56:S56"/>
    <mergeCell ref="B26:S26"/>
    <mergeCell ref="B6:S6"/>
    <mergeCell ref="B7:S7"/>
    <mergeCell ref="B11:S11"/>
    <mergeCell ref="B14:S14"/>
    <mergeCell ref="B15:S15"/>
  </mergeCells>
  <hyperlinks>
    <hyperlink ref="B19" r:id="rId1" xr:uid="{00000000-0004-0000-0200-000000000000}"/>
    <hyperlink ref="B21" r:id="rId2" xr:uid="{00000000-0004-0000-0200-000001000000}"/>
  </hyperlinks>
  <pageMargins left="0.7" right="0.7" top="0.75" bottom="0.75" header="0.3" footer="0.3"/>
  <pageSetup scale="53" fitToHeight="0" orientation="portrait" r:id="rId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sheetPr>
  <dimension ref="A1:EE186"/>
  <sheetViews>
    <sheetView showGridLines="0" showRowColHeaders="0" zoomScaleNormal="100" zoomScaleSheetLayoutView="70" workbookViewId="0">
      <selection activeCell="A9" sqref="A9:I9"/>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27</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45">
      <c r="A13" s="326" t="s">
        <v>1670</v>
      </c>
      <c r="B13" s="957" t="s">
        <v>1671</v>
      </c>
      <c r="C13" s="957"/>
      <c r="D13" s="958"/>
      <c r="E13" s="959" t="s">
        <v>915</v>
      </c>
      <c r="F13" s="960"/>
      <c r="G13" s="960"/>
      <c r="H13" s="960"/>
      <c r="I13" s="961"/>
      <c r="J13" s="81"/>
      <c r="K13" s="104" t="str">
        <f>E13</f>
        <v>The Supply Chain Task Force and the Reproductive Health Technical Committee with its subcommittee called the Reproductive Health Commodity Security Committee (RHCS)</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343</v>
      </c>
      <c r="F15" s="329" t="s">
        <v>1675</v>
      </c>
      <c r="G15" s="968" t="s">
        <v>916</v>
      </c>
      <c r="H15" s="969"/>
      <c r="I15" s="970"/>
      <c r="J15" s="81"/>
      <c r="K15" s="68"/>
      <c r="L15" s="61" t="str">
        <f t="shared" ref="L15:L23" si="0">G15</f>
        <v>Population Services International (PSI), Planned Parenthood Association of Liberia (PPAL)</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150">
      <c r="A16" s="330" t="s">
        <v>1676</v>
      </c>
      <c r="B16" s="957" t="s">
        <v>1677</v>
      </c>
      <c r="C16" s="957"/>
      <c r="D16" s="958"/>
      <c r="E16" s="788" t="s">
        <v>343</v>
      </c>
      <c r="F16" s="331" t="s">
        <v>1675</v>
      </c>
      <c r="G16" s="968" t="s">
        <v>917</v>
      </c>
      <c r="H16" s="969"/>
      <c r="I16" s="970"/>
      <c r="J16" s="81"/>
      <c r="K16" s="68"/>
      <c r="L16" s="61" t="str">
        <f t="shared" si="0"/>
        <v xml:space="preserve">Merlin, International Rescue Committee (IRC), Medicin Du Monde (MDM), Save the Children, Liberia Prevention of Maternal Mortality (LPMM), PARACOM, Maternal Child Health Integrated Program (MCHIP), Medical Teams International (MTI), Japanese International Country Assistance (JICA), Africare-Liberia, EQUIP Liberia, Liberia Fistula Project (LFP), Curamericas, Clinton Health Access Initiative (CHAI), Pentecostal Mission Union (PMU), Bangladesh Rural Advancement Committee (BRAC), </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 r="A17" s="330" t="s">
        <v>1678</v>
      </c>
      <c r="B17" s="957" t="s">
        <v>1679</v>
      </c>
      <c r="C17" s="957"/>
      <c r="D17" s="958"/>
      <c r="E17" s="788" t="s">
        <v>343</v>
      </c>
      <c r="F17" s="331" t="s">
        <v>1675</v>
      </c>
      <c r="G17" s="968" t="s">
        <v>918</v>
      </c>
      <c r="H17" s="969"/>
      <c r="I17" s="970"/>
      <c r="J17" s="81"/>
      <c r="K17" s="68"/>
      <c r="L17" s="61" t="str">
        <f t="shared" si="0"/>
        <v>Planned Parenthood Association of Liberia</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30">
      <c r="A18" s="330" t="s">
        <v>1680</v>
      </c>
      <c r="B18" s="957" t="s">
        <v>1681</v>
      </c>
      <c r="C18" s="957"/>
      <c r="D18" s="958"/>
      <c r="E18" s="788" t="s">
        <v>343</v>
      </c>
      <c r="F18" s="331" t="s">
        <v>1682</v>
      </c>
      <c r="G18" s="968" t="s">
        <v>709</v>
      </c>
      <c r="H18" s="969"/>
      <c r="I18" s="970"/>
      <c r="J18" s="81"/>
      <c r="K18" s="68"/>
      <c r="L18" s="61" t="str">
        <f t="shared" si="0"/>
        <v>United States Agency for International Development (USAID)</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 r="A19" s="330" t="s">
        <v>1683</v>
      </c>
      <c r="B19" s="957" t="s">
        <v>1684</v>
      </c>
      <c r="C19" s="957"/>
      <c r="D19" s="958"/>
      <c r="E19" s="788" t="s">
        <v>343</v>
      </c>
      <c r="F19" s="331" t="s">
        <v>1685</v>
      </c>
      <c r="G19" s="968" t="s">
        <v>919</v>
      </c>
      <c r="H19" s="969"/>
      <c r="I19" s="970"/>
      <c r="J19" s="81"/>
      <c r="K19" s="68"/>
      <c r="L19" s="61" t="str">
        <f t="shared" si="0"/>
        <v>UNFPA, UNICEF,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135">
      <c r="A20" s="330" t="s">
        <v>1686</v>
      </c>
      <c r="B20" s="957" t="s">
        <v>1687</v>
      </c>
      <c r="C20" s="957"/>
      <c r="D20" s="958"/>
      <c r="E20" s="788" t="s">
        <v>343</v>
      </c>
      <c r="F20" s="331" t="s">
        <v>1688</v>
      </c>
      <c r="G20" s="968" t="s">
        <v>920</v>
      </c>
      <c r="H20" s="969"/>
      <c r="I20" s="970"/>
      <c r="J20" s="81"/>
      <c r="K20" s="68"/>
      <c r="L20" s="61" t="str">
        <f t="shared" si="0"/>
        <v>Supply Chain Management Unit, Family Health Division (FHD), National AIDS Control Program, Pharmacy Board, National Malaria Control Program, Expanded Program In Immunization (EPI), Community Health Services (CHS), National Health Promotion, County Health Services, Monitoring and Evaluation Unit, Research and Planning, Nursing Services, Nutrition and School Health Department, Liberia National Red Cross (LNRC)</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c r="A21" s="330" t="s">
        <v>1689</v>
      </c>
      <c r="B21" s="975" t="s">
        <v>1690</v>
      </c>
      <c r="C21" s="975"/>
      <c r="D21" s="975"/>
      <c r="E21" s="788" t="s">
        <v>343</v>
      </c>
      <c r="F21" s="331" t="s">
        <v>1691</v>
      </c>
      <c r="G21" s="968" t="s">
        <v>921</v>
      </c>
      <c r="H21" s="969"/>
      <c r="I21" s="970"/>
      <c r="J21" s="81"/>
      <c r="K21" s="68"/>
      <c r="L21" s="61" t="str">
        <f t="shared" si="0"/>
        <v>National Drug Service (NDS)</v>
      </c>
      <c r="M21" s="60"/>
      <c r="N21" s="60"/>
      <c r="O21" s="60"/>
      <c r="P21" s="61"/>
      <c r="Q21" s="60"/>
      <c r="R21" s="61"/>
      <c r="S21" s="60"/>
      <c r="T21" s="60"/>
      <c r="U21" s="70"/>
      <c r="V21" s="70"/>
      <c r="W21" s="70"/>
      <c r="X21" s="71"/>
      <c r="Y21" s="71"/>
      <c r="Z21" s="84"/>
      <c r="AA21" s="85"/>
      <c r="AB21" s="73"/>
    </row>
    <row r="22" spans="1:135" s="24" customFormat="1">
      <c r="A22" s="330" t="s">
        <v>1692</v>
      </c>
      <c r="B22" s="975" t="s">
        <v>1693</v>
      </c>
      <c r="C22" s="975"/>
      <c r="D22" s="975"/>
      <c r="E22" s="788" t="s">
        <v>343</v>
      </c>
      <c r="F22" s="331" t="s">
        <v>1691</v>
      </c>
      <c r="G22" s="968" t="s">
        <v>922</v>
      </c>
      <c r="H22" s="969"/>
      <c r="I22" s="970"/>
      <c r="J22" s="81"/>
      <c r="K22" s="68"/>
      <c r="L22" s="61" t="str">
        <f t="shared" si="0"/>
        <v xml:space="preserve">Population Policy Coordination Unit (PPCU)  </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347</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416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343</v>
      </c>
      <c r="J25" s="90"/>
      <c r="K25" s="68"/>
      <c r="L25" s="61"/>
      <c r="M25" s="60"/>
      <c r="N25" s="60"/>
      <c r="O25" s="60"/>
      <c r="P25" s="61"/>
      <c r="Q25" s="60"/>
      <c r="R25" s="60"/>
      <c r="S25" s="60"/>
      <c r="T25" s="60"/>
      <c r="U25" s="70"/>
      <c r="V25" s="70"/>
      <c r="W25" s="70"/>
      <c r="X25" s="71"/>
      <c r="Y25" s="71"/>
      <c r="Z25" s="84"/>
      <c r="AA25" s="85"/>
      <c r="AB25" s="73"/>
    </row>
    <row r="26" spans="1:135" s="24" customFormat="1" ht="180.75" thickBot="1">
      <c r="A26" s="245" t="s">
        <v>1700</v>
      </c>
      <c r="B26" s="977" t="s">
        <v>1701</v>
      </c>
      <c r="C26" s="977"/>
      <c r="D26" s="978"/>
      <c r="E26" s="787" t="s">
        <v>343</v>
      </c>
      <c r="F26" s="332" t="s">
        <v>1702</v>
      </c>
      <c r="G26" s="43" t="s">
        <v>923</v>
      </c>
      <c r="H26" s="333" t="s">
        <v>1703</v>
      </c>
      <c r="I26" s="57" t="s">
        <v>924</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419</v>
      </c>
      <c r="H28" s="334" t="s">
        <v>1707</v>
      </c>
      <c r="I28" s="45" t="s">
        <v>420</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1833317</v>
      </c>
      <c r="I29" s="996"/>
      <c r="J29" s="97"/>
      <c r="K29" s="67"/>
      <c r="L29" s="61"/>
      <c r="M29" s="336">
        <f>H29</f>
        <v>1833317</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452</v>
      </c>
      <c r="H30" s="337" t="s">
        <v>1713</v>
      </c>
      <c r="I30" s="490" t="s">
        <v>453</v>
      </c>
      <c r="J30" s="97"/>
      <c r="K30" s="67"/>
      <c r="L30" s="61"/>
      <c r="M30" s="60"/>
      <c r="N30" s="98"/>
      <c r="O30" s="60"/>
      <c r="P30" s="60"/>
      <c r="Q30" s="60"/>
      <c r="R30" s="60"/>
      <c r="S30" s="60"/>
      <c r="T30" s="60"/>
      <c r="U30" s="70"/>
      <c r="V30" s="70"/>
      <c r="W30" s="70"/>
      <c r="X30" s="71"/>
      <c r="Y30" s="71"/>
      <c r="Z30" s="99"/>
      <c r="AA30" s="85"/>
      <c r="AB30" s="73"/>
    </row>
    <row r="31" spans="1:135" s="24" customFormat="1" ht="33.75" customHeight="1">
      <c r="A31" s="338" t="s">
        <v>1670</v>
      </c>
      <c r="B31" s="971" t="s">
        <v>1714</v>
      </c>
      <c r="C31" s="971"/>
      <c r="D31" s="971"/>
      <c r="E31" s="971"/>
      <c r="F31" s="971"/>
      <c r="G31" s="1204" t="s">
        <v>925</v>
      </c>
      <c r="H31" s="1205"/>
      <c r="I31" s="1206"/>
      <c r="J31" s="97"/>
      <c r="K31" s="67"/>
      <c r="L31" s="61" t="str">
        <f>G31</f>
        <v>The entire RHCS team with technical assistance from USAID | DELIVER PROJECT and CHAI</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347</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347</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0</v>
      </c>
      <c r="G37" s="48"/>
      <c r="H37" s="49"/>
      <c r="I37" s="50" t="s">
        <v>926</v>
      </c>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c r="H38" s="49"/>
      <c r="I38" s="50" t="s">
        <v>926</v>
      </c>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0</v>
      </c>
      <c r="G39" s="51"/>
      <c r="H39" s="51"/>
      <c r="I39" s="52" t="s">
        <v>926</v>
      </c>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347</v>
      </c>
      <c r="F44" s="47">
        <v>0</v>
      </c>
      <c r="G44" s="53"/>
      <c r="H44" s="54"/>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343</v>
      </c>
      <c r="F51" s="47">
        <v>1758120</v>
      </c>
      <c r="G51" s="53" t="s">
        <v>406</v>
      </c>
      <c r="H51" s="55" t="s">
        <v>927</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820</v>
      </c>
      <c r="F52" s="1014"/>
      <c r="G52" s="1014"/>
      <c r="H52" s="1014"/>
      <c r="I52" s="1015"/>
      <c r="J52" s="29"/>
      <c r="K52" s="360" t="str">
        <f>E52</f>
        <v>USAID and UNFPA</v>
      </c>
      <c r="L52" s="61"/>
      <c r="M52" s="60"/>
      <c r="N52" s="60"/>
      <c r="O52" s="60"/>
      <c r="P52" s="62"/>
      <c r="Q52" s="60"/>
      <c r="R52" s="60"/>
      <c r="S52" s="60"/>
      <c r="T52" s="60"/>
      <c r="U52" s="70"/>
      <c r="V52" s="70"/>
      <c r="W52" s="70"/>
      <c r="X52" s="71"/>
      <c r="Y52" s="71"/>
      <c r="Z52" s="84"/>
      <c r="AA52" s="85"/>
      <c r="AB52" s="73"/>
    </row>
    <row r="53" spans="1:28" s="24" customFormat="1" ht="105">
      <c r="A53" s="338" t="s">
        <v>1676</v>
      </c>
      <c r="B53" s="971" t="s">
        <v>1752</v>
      </c>
      <c r="C53" s="971"/>
      <c r="D53" s="972"/>
      <c r="E53" s="789" t="s">
        <v>347</v>
      </c>
      <c r="F53" s="47">
        <v>0</v>
      </c>
      <c r="G53" s="53"/>
      <c r="H53" s="55"/>
      <c r="I53" s="56" t="s">
        <v>928</v>
      </c>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1758120</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v>0</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v>0</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0.95898308912206676</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48.75" customHeight="1">
      <c r="A60" s="368" t="s">
        <v>1762</v>
      </c>
      <c r="B60" s="1025" t="s">
        <v>1763</v>
      </c>
      <c r="C60" s="1025"/>
      <c r="D60" s="1025"/>
      <c r="E60" s="1025"/>
      <c r="F60" s="1026"/>
      <c r="G60" s="369" t="s">
        <v>343</v>
      </c>
      <c r="H60" s="1027" t="s">
        <v>929</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373</v>
      </c>
      <c r="H61" s="1017"/>
      <c r="I61" s="1018"/>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1055" t="s">
        <v>373</v>
      </c>
      <c r="H62" s="1056"/>
      <c r="I62" s="1057"/>
      <c r="J62" s="97"/>
      <c r="K62" s="96"/>
      <c r="L62" s="86" t="str">
        <f>G62</f>
        <v>Not applicable</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373</v>
      </c>
      <c r="H63" s="1017"/>
      <c r="I63" s="1018"/>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60.75" thickBot="1">
      <c r="A64" s="181" t="s">
        <v>1768</v>
      </c>
      <c r="B64" s="1041" t="s">
        <v>1769</v>
      </c>
      <c r="C64" s="1041"/>
      <c r="D64" s="1042"/>
      <c r="E64" s="1043" t="s">
        <v>2309</v>
      </c>
      <c r="F64" s="1044"/>
      <c r="G64" s="1044"/>
      <c r="H64" s="1044"/>
      <c r="I64" s="1045"/>
      <c r="J64" s="81"/>
      <c r="K64" s="96" t="str">
        <f>E64</f>
        <v>Procurement of contraceptives for the public sector is donor driven. In the past allocation by government has never been used for the procurement of contraceptives (even if there was a gap) but rather for other activities</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360</v>
      </c>
      <c r="H66" s="1047"/>
      <c r="I66" s="1048"/>
      <c r="J66" s="81"/>
      <c r="K66" s="96"/>
      <c r="L66" s="61" t="str">
        <f>G66</f>
        <v>Don't know</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c r="F67" s="1052"/>
      <c r="G67" s="1052"/>
      <c r="H67" s="1052"/>
      <c r="I67" s="1053"/>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343</v>
      </c>
      <c r="I75" s="46"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343</v>
      </c>
      <c r="H78" s="787" t="s">
        <v>343</v>
      </c>
      <c r="I78" s="46" t="s">
        <v>347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343</v>
      </c>
      <c r="H79" s="787" t="s">
        <v>343</v>
      </c>
      <c r="I79" s="46"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347</v>
      </c>
      <c r="G80" s="787" t="s">
        <v>347</v>
      </c>
      <c r="H80" s="787" t="s">
        <v>347</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343</v>
      </c>
      <c r="H81" s="787" t="s">
        <v>343</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343</v>
      </c>
      <c r="H82" s="787" t="s">
        <v>343</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t="s">
        <v>347</v>
      </c>
      <c r="G83" s="787" t="s">
        <v>347</v>
      </c>
      <c r="H83" s="787" t="s">
        <v>347</v>
      </c>
      <c r="I83" s="46" t="s">
        <v>347</v>
      </c>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908</v>
      </c>
      <c r="H88" s="969"/>
      <c r="I88" s="970"/>
      <c r="J88" s="116"/>
      <c r="K88" s="96"/>
      <c r="L88" s="61" t="str">
        <f t="shared" ref="L88:L98" si="1">G88</f>
        <v>Reproductive Health Commodity Security Strategy</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802</v>
      </c>
      <c r="H89" s="969"/>
      <c r="I89" s="970"/>
      <c r="J89" s="116"/>
      <c r="K89" s="96"/>
      <c r="L89" s="61" t="str">
        <f t="shared" si="1"/>
        <v>2013-2017</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347</v>
      </c>
      <c r="H92" s="1059"/>
      <c r="I92" s="1060"/>
      <c r="J92" s="115"/>
      <c r="K92" s="103"/>
      <c r="L92" s="61" t="str">
        <f t="shared" si="1"/>
        <v>No</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373</v>
      </c>
      <c r="H93" s="1059"/>
      <c r="I93" s="1060"/>
      <c r="J93" s="382"/>
      <c r="K93" s="383"/>
      <c r="L93" s="61" t="str">
        <f t="shared" si="1"/>
        <v>Not applicable</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t="s">
        <v>373</v>
      </c>
      <c r="H94" s="1059"/>
      <c r="I94" s="1060"/>
      <c r="J94" s="382"/>
      <c r="K94" s="383"/>
      <c r="L94" s="61" t="str">
        <f t="shared" si="1"/>
        <v>Not applicable</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343</v>
      </c>
      <c r="H95" s="1070"/>
      <c r="I95" s="1071"/>
      <c r="J95" s="392"/>
      <c r="K95" s="393"/>
      <c r="L95" s="61" t="str">
        <f t="shared" si="1"/>
        <v>Yes</v>
      </c>
      <c r="M95" s="60"/>
      <c r="N95" s="60"/>
      <c r="O95" s="60"/>
      <c r="P95" s="60"/>
      <c r="Q95" s="61"/>
      <c r="R95" s="60"/>
      <c r="S95" s="61"/>
      <c r="T95" s="60"/>
      <c r="U95" s="70"/>
      <c r="V95" s="70"/>
      <c r="W95" s="70"/>
      <c r="X95" s="71"/>
      <c r="Y95" s="71"/>
      <c r="Z95" s="84"/>
      <c r="AA95" s="85"/>
      <c r="AB95" s="73"/>
    </row>
    <row r="96" spans="1:28" s="24" customFormat="1" ht="105">
      <c r="A96" s="330" t="s">
        <v>1670</v>
      </c>
      <c r="B96" s="957" t="s">
        <v>1816</v>
      </c>
      <c r="C96" s="957"/>
      <c r="D96" s="957"/>
      <c r="E96" s="957"/>
      <c r="F96" s="958"/>
      <c r="G96" s="968" t="s">
        <v>930</v>
      </c>
      <c r="H96" s="969"/>
      <c r="I96" s="970"/>
      <c r="J96" s="115"/>
      <c r="K96" s="103"/>
      <c r="L96" s="61" t="str">
        <f t="shared" si="1"/>
        <v>The Pharmacy Law regulates the movement and use of medicines, which include contraceptives. In order for the private sector to provide contraceptives, they must apply and be accredited by the Ministry of Health. In addition the ministry has not included in the strategy the training of medicines stores for the provision of family planning services</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60.75" thickBot="1">
      <c r="A98" s="326" t="s">
        <v>1670</v>
      </c>
      <c r="B98" s="1041" t="s">
        <v>1816</v>
      </c>
      <c r="C98" s="1041"/>
      <c r="D98" s="1041"/>
      <c r="E98" s="1041"/>
      <c r="F98" s="1042"/>
      <c r="G98" s="1043" t="s">
        <v>931</v>
      </c>
      <c r="H98" s="1044"/>
      <c r="I98" s="1045"/>
      <c r="J98" s="115"/>
      <c r="K98" s="103"/>
      <c r="L98" s="61" t="str">
        <f t="shared" si="1"/>
        <v xml:space="preserve">The Pharmacy Law regulates the movement and use of medicines, which include contraceptives. In order for the private sector to provide contraceptives, they must apply and be accredited by the Ministry of Health. </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372</v>
      </c>
      <c r="G101" s="1137"/>
      <c r="H101" s="1138" t="s">
        <v>436</v>
      </c>
      <c r="I101" s="1139"/>
      <c r="J101" s="122"/>
      <c r="K101" s="103"/>
      <c r="L101" s="61"/>
      <c r="M101" s="117" t="str">
        <f t="shared" ref="M101:M108" si="2">H101</f>
        <v>Auxiliary 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372</v>
      </c>
      <c r="G102" s="1137"/>
      <c r="H102" s="1138" t="s">
        <v>436</v>
      </c>
      <c r="I102" s="1139"/>
      <c r="J102" s="122"/>
      <c r="K102" s="103"/>
      <c r="L102" s="61"/>
      <c r="M102" s="117" t="str">
        <f t="shared" si="2"/>
        <v>Auxiliary Nurse</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932</v>
      </c>
      <c r="G103" s="1137"/>
      <c r="H103" s="1138" t="s">
        <v>373</v>
      </c>
      <c r="I103" s="1139"/>
      <c r="J103" s="122"/>
      <c r="K103" s="103"/>
      <c r="L103" s="61"/>
      <c r="M103" s="117" t="str">
        <f t="shared" si="2"/>
        <v>Not applicable</v>
      </c>
      <c r="N103" s="86"/>
      <c r="O103" s="117" t="str">
        <f t="shared" si="3"/>
        <v>Midwife, Nurse, Physicians Assistant</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932</v>
      </c>
      <c r="G104" s="1137"/>
      <c r="H104" s="1138" t="s">
        <v>373</v>
      </c>
      <c r="I104" s="1139"/>
      <c r="J104" s="122"/>
      <c r="K104" s="103"/>
      <c r="L104" s="61"/>
      <c r="M104" s="117" t="str">
        <f t="shared" si="2"/>
        <v>Not applicable</v>
      </c>
      <c r="N104" s="86"/>
      <c r="O104" s="117" t="str">
        <f t="shared" si="3"/>
        <v>Midwife, Nurse, Physicians Assistant</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372</v>
      </c>
      <c r="G105" s="1137"/>
      <c r="H105" s="1138" t="s">
        <v>436</v>
      </c>
      <c r="I105" s="1139"/>
      <c r="J105" s="122"/>
      <c r="K105" s="103"/>
      <c r="L105" s="61"/>
      <c r="M105" s="117" t="str">
        <f t="shared" si="2"/>
        <v>Auxiliary 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932</v>
      </c>
      <c r="G106" s="1137"/>
      <c r="H106" s="1138" t="s">
        <v>436</v>
      </c>
      <c r="I106" s="1139"/>
      <c r="J106" s="122"/>
      <c r="K106" s="103"/>
      <c r="L106" s="61"/>
      <c r="M106" s="117" t="str">
        <f t="shared" si="2"/>
        <v>Auxiliary Nurse</v>
      </c>
      <c r="N106" s="86"/>
      <c r="O106" s="117" t="str">
        <f t="shared" si="3"/>
        <v>Midwife, Nurse, Physicians Assistant</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375</v>
      </c>
      <c r="I107" s="113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36" t="s">
        <v>932</v>
      </c>
      <c r="G108" s="1137"/>
      <c r="H108" s="1140" t="s">
        <v>373</v>
      </c>
      <c r="I108" s="1142"/>
      <c r="J108" s="122"/>
      <c r="K108" s="103"/>
      <c r="L108" s="61"/>
      <c r="M108" s="117" t="str">
        <f t="shared" si="2"/>
        <v>Not applicable</v>
      </c>
      <c r="N108" s="86"/>
      <c r="O108" s="117" t="str">
        <f t="shared" si="3"/>
        <v>Midwife, Nurse, Physicians Assistant</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t="s">
        <v>2310</v>
      </c>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t="s">
        <v>373</v>
      </c>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t="s">
        <v>373</v>
      </c>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t="s">
        <v>373</v>
      </c>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220" t="s">
        <v>347</v>
      </c>
      <c r="F115" s="1220"/>
      <c r="G115" s="1220"/>
      <c r="H115" s="1220"/>
      <c r="I115" s="1221"/>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220" t="s">
        <v>347</v>
      </c>
      <c r="F116" s="1220"/>
      <c r="G116" s="1220"/>
      <c r="H116" s="1220"/>
      <c r="I116" s="1221"/>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220" t="s">
        <v>373</v>
      </c>
      <c r="F117" s="1220"/>
      <c r="G117" s="1220"/>
      <c r="H117" s="1220"/>
      <c r="I117" s="1221"/>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960" t="s">
        <v>373</v>
      </c>
      <c r="F118" s="960"/>
      <c r="G118" s="960"/>
      <c r="H118" s="960"/>
      <c r="I118" s="961"/>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347</v>
      </c>
      <c r="I123" s="1018"/>
      <c r="J123" s="91"/>
      <c r="K123" s="103"/>
      <c r="L123" s="61"/>
      <c r="M123" s="86" t="str">
        <f t="shared" si="4"/>
        <v>No</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343</v>
      </c>
      <c r="I129" s="1018"/>
      <c r="J129" s="91"/>
      <c r="K129" s="103"/>
      <c r="L129" s="61"/>
      <c r="M129" s="86" t="str">
        <f t="shared" si="4"/>
        <v>Yes</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933</v>
      </c>
      <c r="I130" s="1057"/>
      <c r="J130" s="91"/>
      <c r="K130" s="103"/>
      <c r="L130" s="61"/>
      <c r="M130" s="86" t="str">
        <f t="shared" si="4"/>
        <v>Diaphragms, foam</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2011</v>
      </c>
      <c r="I131" s="1057"/>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934</v>
      </c>
      <c r="F132" s="969"/>
      <c r="G132" s="969"/>
      <c r="H132" s="969"/>
      <c r="I132" s="970"/>
      <c r="J132" s="91"/>
      <c r="K132" s="125" t="str">
        <f>E132</f>
        <v>National Therapeutic Guidelines for Liberia and Essential Medicine List</v>
      </c>
      <c r="L132" s="61"/>
      <c r="M132" s="61"/>
      <c r="N132" s="60"/>
      <c r="O132" s="60"/>
      <c r="P132" s="61"/>
      <c r="Q132" s="60"/>
      <c r="R132" s="126"/>
      <c r="S132" s="60"/>
      <c r="T132" s="76"/>
      <c r="U132" s="77"/>
      <c r="V132" s="77"/>
      <c r="W132" s="77"/>
      <c r="X132" s="78"/>
      <c r="Y132" s="78"/>
      <c r="Z132" s="126"/>
      <c r="AA132" s="127"/>
      <c r="AB132" s="73"/>
    </row>
    <row r="133" spans="1:28" s="32" customFormat="1" ht="45">
      <c r="A133" s="181" t="s">
        <v>1857</v>
      </c>
      <c r="B133" s="1041" t="s">
        <v>1858</v>
      </c>
      <c r="C133" s="1041"/>
      <c r="D133" s="1042"/>
      <c r="E133" s="1043" t="s">
        <v>935</v>
      </c>
      <c r="F133" s="1044"/>
      <c r="G133" s="1044"/>
      <c r="H133" s="1044"/>
      <c r="I133" s="1045"/>
      <c r="J133" s="91"/>
      <c r="K133" s="125" t="str">
        <f>E133</f>
        <v>The EML was developed in 2011 and expected to be review every 2 years. Unfortunately it has not been review and revised for the last 2 years</v>
      </c>
      <c r="L133" s="61"/>
      <c r="M133" s="61"/>
      <c r="N133" s="60"/>
      <c r="O133" s="60"/>
      <c r="P133" s="61"/>
      <c r="Q133" s="60"/>
      <c r="R133" s="126"/>
      <c r="S133" s="60"/>
      <c r="T133" s="76"/>
      <c r="U133" s="77"/>
      <c r="V133" s="77"/>
      <c r="W133" s="77"/>
      <c r="X133" s="78"/>
      <c r="Y133" s="78"/>
      <c r="Z133" s="126"/>
      <c r="AA133" s="127"/>
      <c r="AB133" s="73"/>
    </row>
    <row r="134" spans="1:28" s="27" customFormat="1" ht="30">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15.75">
      <c r="A135" s="326" t="s">
        <v>1670</v>
      </c>
      <c r="B135" s="957" t="s">
        <v>1861</v>
      </c>
      <c r="C135" s="957"/>
      <c r="D135" s="957"/>
      <c r="E135" s="957"/>
      <c r="F135" s="957"/>
      <c r="G135" s="958"/>
      <c r="H135" s="1107">
        <v>2008</v>
      </c>
      <c r="I135" s="1108"/>
      <c r="J135" s="91"/>
      <c r="K135" s="103"/>
      <c r="L135" s="61"/>
      <c r="M135" s="61">
        <f>H135</f>
        <v>2008</v>
      </c>
      <c r="N135" s="60"/>
      <c r="O135" s="60"/>
      <c r="P135" s="61"/>
      <c r="Q135" s="60"/>
      <c r="R135" s="126"/>
      <c r="S135" s="61"/>
      <c r="T135" s="76"/>
      <c r="U135" s="77"/>
      <c r="V135" s="77"/>
      <c r="W135" s="77"/>
      <c r="X135" s="78"/>
      <c r="Y135" s="78"/>
      <c r="Z135" s="126"/>
      <c r="AA135" s="127"/>
      <c r="AB135" s="73"/>
    </row>
    <row r="136" spans="1:28" s="32" customFormat="1" ht="15.75">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15.75">
      <c r="A137" s="400" t="s">
        <v>1678</v>
      </c>
      <c r="B137" s="957" t="s">
        <v>1863</v>
      </c>
      <c r="C137" s="957"/>
      <c r="D137" s="957"/>
      <c r="E137" s="957"/>
      <c r="F137" s="957"/>
      <c r="G137" s="958"/>
      <c r="H137" s="1016" t="s">
        <v>343</v>
      </c>
      <c r="I137" s="1018"/>
      <c r="J137" s="91"/>
      <c r="K137" s="103"/>
      <c r="L137" s="61"/>
      <c r="M137" s="61" t="str">
        <f>H137</f>
        <v>Yes</v>
      </c>
      <c r="N137" s="60"/>
      <c r="O137" s="60"/>
      <c r="P137" s="61"/>
      <c r="Q137" s="60"/>
      <c r="R137" s="126"/>
      <c r="S137" s="60"/>
      <c r="T137" s="76"/>
      <c r="U137" s="77"/>
      <c r="V137" s="77"/>
      <c r="W137" s="77"/>
      <c r="X137" s="78"/>
      <c r="Y137" s="78"/>
      <c r="Z137" s="99"/>
      <c r="AA137" s="127"/>
      <c r="AB137" s="73"/>
    </row>
    <row r="138" spans="1:28" s="32" customFormat="1" ht="15.75">
      <c r="A138" s="400" t="s">
        <v>1680</v>
      </c>
      <c r="B138" s="957" t="s">
        <v>1864</v>
      </c>
      <c r="C138" s="957"/>
      <c r="D138" s="957"/>
      <c r="E138" s="957"/>
      <c r="F138" s="957"/>
      <c r="G138" s="958"/>
      <c r="H138" s="1016" t="s">
        <v>343</v>
      </c>
      <c r="I138" s="1018"/>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15.75">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16.5"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343</v>
      </c>
      <c r="H145" s="969"/>
      <c r="I145" s="970"/>
      <c r="J145" s="81"/>
      <c r="K145" s="103"/>
      <c r="L145" s="61" t="str">
        <f t="shared" si="5"/>
        <v>Yes</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343</v>
      </c>
      <c r="H147" s="969"/>
      <c r="I147" s="970"/>
      <c r="J147" s="81"/>
      <c r="K147" s="103"/>
      <c r="L147" s="61" t="str">
        <f t="shared" si="5"/>
        <v>Yes</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347</v>
      </c>
      <c r="H149" s="969"/>
      <c r="I149" s="970"/>
      <c r="J149" s="81"/>
      <c r="K149" s="103"/>
      <c r="L149" s="61" t="str">
        <f t="shared" si="5"/>
        <v>No</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373</v>
      </c>
      <c r="H150" s="969"/>
      <c r="I150" s="970"/>
      <c r="J150" s="81"/>
      <c r="K150" s="103"/>
      <c r="L150" s="61" t="str">
        <f t="shared" si="5"/>
        <v>Not applicable</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347</v>
      </c>
      <c r="H151" s="969"/>
      <c r="I151" s="970"/>
      <c r="J151" s="81"/>
      <c r="K151" s="103"/>
      <c r="L151" s="61" t="str">
        <f t="shared" si="5"/>
        <v>No</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406</v>
      </c>
      <c r="H152" s="969"/>
      <c r="I152" s="970"/>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936</v>
      </c>
      <c r="H153" s="969"/>
      <c r="I153" s="970"/>
      <c r="J153" s="81"/>
      <c r="K153" s="103"/>
      <c r="L153" s="61" t="str">
        <f t="shared" si="5"/>
        <v>Central Level Warehouse Report (NDS)</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343</v>
      </c>
      <c r="H156" s="969"/>
      <c r="I156" s="970"/>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78" customHeight="1" thickBot="1">
      <c r="A157" s="245" t="s">
        <v>1875</v>
      </c>
      <c r="B157" s="977" t="s">
        <v>1876</v>
      </c>
      <c r="C157" s="977"/>
      <c r="D157" s="977"/>
      <c r="E157" s="977"/>
      <c r="F157" s="977"/>
      <c r="G157" s="1104" t="s">
        <v>2311</v>
      </c>
      <c r="H157" s="1105"/>
      <c r="I157" s="1106"/>
      <c r="J157" s="81"/>
      <c r="K157" s="103"/>
      <c r="L157" s="61" t="str">
        <f>G157</f>
        <v xml:space="preserve">Ensuring commodity availability at the service delivery point is a key challenge as there is weakness(transportation, adherence to supply chain protocols, monitoring and supervision, etc.) in the supply chain system </v>
      </c>
      <c r="M157" s="60"/>
      <c r="N157" s="60"/>
      <c r="O157" s="60"/>
      <c r="P157" s="61"/>
      <c r="Q157" s="60"/>
      <c r="R157" s="60"/>
      <c r="S157" s="60"/>
      <c r="T157" s="60"/>
      <c r="U157" s="70"/>
      <c r="V157" s="70"/>
      <c r="W157" s="70"/>
      <c r="X157" s="71"/>
      <c r="Y157" s="71"/>
      <c r="Z157" s="84"/>
      <c r="AA157" s="85"/>
      <c r="AB157" s="73"/>
    </row>
    <row r="158" spans="1:28" s="126" customFormat="1" ht="21"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675" priority="22">
      <formula>$G$92="Don't know"</formula>
    </cfRule>
    <cfRule type="expression" dxfId="674" priority="23">
      <formula>$G$92="no"</formula>
    </cfRule>
  </conditionalFormatting>
  <conditionalFormatting sqref="G96:I96">
    <cfRule type="expression" dxfId="673" priority="20">
      <formula>$G$95="Don't know"</formula>
    </cfRule>
    <cfRule type="expression" dxfId="672" priority="21">
      <formula>$G$95="No"</formula>
    </cfRule>
  </conditionalFormatting>
  <conditionalFormatting sqref="G98:I98">
    <cfRule type="expression" dxfId="671" priority="18">
      <formula>$G$97="Don't know"</formula>
    </cfRule>
    <cfRule type="expression" dxfId="670" priority="19">
      <formula>$G$97="No"</formula>
    </cfRule>
  </conditionalFormatting>
  <conditionalFormatting sqref="G88:I91">
    <cfRule type="expression" dxfId="669" priority="16">
      <formula>$I$86="Don't know"</formula>
    </cfRule>
    <cfRule type="expression" dxfId="668" priority="17">
      <formula>$I$86="No"</formula>
    </cfRule>
  </conditionalFormatting>
  <conditionalFormatting sqref="F111:I111">
    <cfRule type="expression" dxfId="667" priority="12">
      <formula>$E$111="Don't know"</formula>
    </cfRule>
    <cfRule type="expression" dxfId="666" priority="15">
      <formula>$E$111="No"</formula>
    </cfRule>
  </conditionalFormatting>
  <conditionalFormatting sqref="F112:I112">
    <cfRule type="expression" dxfId="665" priority="11">
      <formula>$E$112="Don't know"</formula>
    </cfRule>
    <cfRule type="expression" dxfId="664" priority="14">
      <formula>$E$112="No"</formula>
    </cfRule>
  </conditionalFormatting>
  <conditionalFormatting sqref="F113:I113">
    <cfRule type="expression" dxfId="663" priority="10">
      <formula>$E$113="Don't know"</formula>
    </cfRule>
    <cfRule type="expression" dxfId="662" priority="13">
      <formula>$E$113="No"</formula>
    </cfRule>
  </conditionalFormatting>
  <conditionalFormatting sqref="G15:I15">
    <cfRule type="expression" dxfId="661" priority="7">
      <formula>$E$15="Not applicable"</formula>
    </cfRule>
    <cfRule type="expression" dxfId="660" priority="8">
      <formula>$E$15="Don't know"</formula>
    </cfRule>
    <cfRule type="expression" dxfId="659" priority="9">
      <formula>$E$15="No"</formula>
    </cfRule>
  </conditionalFormatting>
  <conditionalFormatting sqref="G16:I23">
    <cfRule type="expression" dxfId="658" priority="4">
      <formula>$E16="Not applicable"</formula>
    </cfRule>
    <cfRule type="expression" dxfId="657" priority="5">
      <formula>$E16="Don't know"</formula>
    </cfRule>
    <cfRule type="expression" dxfId="656" priority="6">
      <formula>$E16="No"</formula>
    </cfRule>
  </conditionalFormatting>
  <conditionalFormatting sqref="E15:E23 G15:I23 I24:I25 E13:I13">
    <cfRule type="expression" dxfId="655" priority="3">
      <formula>$I$12="Don't know"</formula>
    </cfRule>
  </conditionalFormatting>
  <conditionalFormatting sqref="E15:E23 G15:I23 I24:I25 E13:I13">
    <cfRule type="expression" dxfId="654" priority="2">
      <formula>$I$12="Not applicable"</formula>
    </cfRule>
  </conditionalFormatting>
  <conditionalFormatting sqref="E15:E23 G15:I23 I24:I25 E13:I13">
    <cfRule type="expression" dxfId="653" priority="1">
      <formula>$I$12="No"</formula>
    </cfRule>
  </conditionalFormatting>
  <dataValidations count="19">
    <dataValidation type="list" allowBlank="1" showInputMessage="1" showErrorMessage="1" errorTitle="Choose from dropdown" error="Please choose from the dropdown list." prompt="Please select from the dropdown list." sqref="I86" xr:uid="{00000000-0002-0000-1D00-000000000000}">
      <formula1>"Yes, No, Don't know"</formula1>
    </dataValidation>
    <dataValidation type="list" allowBlank="1" showInputMessage="1" showErrorMessage="1" error="Please choose from the dropdown list." sqref="I24" xr:uid="{00000000-0002-0000-1D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1D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1D00-000003000000}">
      <formula1>"Yes, No, Don't know"</formula1>
    </dataValidation>
    <dataValidation type="list" allowBlank="1" showErrorMessage="1" error="Please choose from the dropdown list." sqref="I41" xr:uid="{00000000-0002-0000-1D00-000004000000}">
      <formula1>"Yes, No, Don't know"</formula1>
    </dataValidation>
    <dataValidation type="list" allowBlank="1" showInputMessage="1" showErrorMessage="1" error="Please choose from the dropdown list." sqref="G63 H136:H139 I25" xr:uid="{00000000-0002-0000-1D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1D00-000006000000}">
      <formula1>"Yes, No, Don't know, Not applicable"</formula1>
    </dataValidation>
    <dataValidation type="list" allowBlank="1" showInputMessage="1" showErrorMessage="1" error="Please select from the dropdown list" prompt="Please select from the dropdown list" sqref="G90:I91 I111:I113" xr:uid="{00000000-0002-0000-1D00-000007000000}">
      <formula1>"Yes, No, Don't know, Not applicable"</formula1>
    </dataValidation>
    <dataValidation type="list" allowBlank="1" showInputMessage="1" showErrorMessage="1" error="Please select from the dropdown list" prompt="Please select from the dropdown list" sqref="E111:E113 G66:I66" xr:uid="{00000000-0002-0000-1D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1D00-000009000000}"/>
    <dataValidation allowBlank="1" showInputMessage="1" showErrorMessage="1" promptTitle="This will auto-calculate" prompt="It contains the following formula: Government internally generated spending (question B8a) /Total government spending (question B8c" sqref="G58" xr:uid="{00000000-0002-0000-1D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1D00-00000B000000}"/>
    <dataValidation type="list" allowBlank="1" showInputMessage="1" showErrorMessage="1" error="Please choose from the dropdown list." prompt="Please select from the dropdown list." sqref="G95:I95 G97:I97" xr:uid="{00000000-0002-0000-1D00-00000C000000}">
      <formula1>"Yes, No, Don't know"</formula1>
    </dataValidation>
    <dataValidation allowBlank="1" showInputMessage="1" prompt="Please provide the name of the contraceptive" sqref="F83:I83" xr:uid="{00000000-0002-0000-1D00-00000D000000}"/>
    <dataValidation type="list" errorStyle="warning" allowBlank="1" showInputMessage="1" prompt="Please select from the dropdown list if possible. If you cannot find a provider cadre that fits, you may write it in." sqref="F101:I108" xr:uid="{00000000-0002-0000-1D00-00000E000000}">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1D00-00000F000000}">
      <formula1>"Yes, No, Don't know, Not applicable"</formula1>
    </dataValidation>
    <dataValidation type="list" allowBlank="1" showInputMessage="1" showErrorMessage="1" error="Please choose from the dropdown list." prompt="Please select from the dropdown list" sqref="H120:I129" xr:uid="{00000000-0002-0000-1D00-000010000000}">
      <formula1>"Yes, No, Don't know"</formula1>
    </dataValidation>
    <dataValidation type="list" allowBlank="1" showInputMessage="1" showErrorMessage="1" error="Please select from the dropdown list" prompt="Please select from the dropdown list" sqref="I28" xr:uid="{00000000-0002-0000-1D00-000011000000}">
      <formula1>"January, February, March, April, May, June, July August, September, October, November, December, Don’t know"</formula1>
    </dataValidation>
    <dataValidation type="list" allowBlank="1" showInputMessage="1" showErrorMessage="1" error="Please select from the dropdown list" prompt="Please select from the dropdown list" sqref="G28" xr:uid="{00000000-0002-0000-1D00-000012000000}">
      <formula1>"January, February, March, April, May, June, July,August, September, October, November, December, Don’t know"</formula1>
    </dataValidation>
  </dataValidations>
  <printOptions headings="1"/>
  <pageMargins left="0.24" right="0.24" top="0.48" bottom="0.43" header="0.3" footer="0.3"/>
  <pageSetup scale="60" fitToHeight="4" orientation="portrait" r:id="rId1"/>
  <rowBreaks count="3" manualBreakCount="3">
    <brk id="32" max="8" man="1"/>
    <brk id="55" max="9" man="1"/>
    <brk id="98" max="9"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28</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17"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1283" t="s">
        <v>938</v>
      </c>
      <c r="F13" s="1284"/>
      <c r="G13" s="1284"/>
      <c r="H13" s="1284"/>
      <c r="I13" s="1285"/>
      <c r="J13" s="81"/>
      <c r="K13" s="104" t="str">
        <f>E13</f>
        <v>Family Planning Logistics sub-committee</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ustomHeight="1">
      <c r="A15" s="328" t="s">
        <v>1670</v>
      </c>
      <c r="B15" s="975" t="s">
        <v>583</v>
      </c>
      <c r="C15" s="975"/>
      <c r="D15" s="976"/>
      <c r="E15" s="786" t="s">
        <v>343</v>
      </c>
      <c r="F15" s="329" t="s">
        <v>1675</v>
      </c>
      <c r="G15" s="968" t="s">
        <v>500</v>
      </c>
      <c r="H15" s="969"/>
      <c r="I15" s="970"/>
      <c r="J15" s="81"/>
      <c r="K15" s="68"/>
      <c r="L15" s="61" t="str">
        <f t="shared" ref="L15:L23" si="0">G15</f>
        <v>Population Services International (PSI)</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75" customHeight="1">
      <c r="A16" s="330" t="s">
        <v>1676</v>
      </c>
      <c r="B16" s="957" t="s">
        <v>1677</v>
      </c>
      <c r="C16" s="957"/>
      <c r="D16" s="958"/>
      <c r="E16" s="786" t="s">
        <v>343</v>
      </c>
      <c r="F16" s="331" t="s">
        <v>1675</v>
      </c>
      <c r="G16" s="968" t="s">
        <v>939</v>
      </c>
      <c r="H16" s="969"/>
      <c r="I16" s="970"/>
      <c r="J16" s="81"/>
      <c r="K16" s="68"/>
      <c r="L16" s="61" t="str">
        <f t="shared" si="0"/>
        <v>Fianakaviana Sambatra (FISA) (an IPPF affiliate); Marie Stopes Madagascar (MSM); Religious Platform represented by SALFA (Health Department of Lutheran Church), and Health Department of Protestant Church (SAF-FJKM).</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466" t="s">
        <v>347</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6" t="s">
        <v>343</v>
      </c>
      <c r="F18" s="331" t="s">
        <v>1682</v>
      </c>
      <c r="G18" s="968" t="s">
        <v>940</v>
      </c>
      <c r="H18" s="969"/>
      <c r="I18" s="970"/>
      <c r="J18" s="81"/>
      <c r="K18" s="68"/>
      <c r="L18" s="61" t="str">
        <f t="shared" si="0"/>
        <v>United States Agency for International Development (USAID), World Bank, JICA, European Union</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51" customHeight="1">
      <c r="A19" s="330" t="s">
        <v>1683</v>
      </c>
      <c r="B19" s="957" t="s">
        <v>1684</v>
      </c>
      <c r="C19" s="957"/>
      <c r="D19" s="958"/>
      <c r="E19" s="786" t="s">
        <v>343</v>
      </c>
      <c r="F19" s="331" t="s">
        <v>1685</v>
      </c>
      <c r="G19" s="968" t="s">
        <v>710</v>
      </c>
      <c r="H19" s="969"/>
      <c r="I19" s="970"/>
      <c r="J19" s="81"/>
      <c r="K19" s="68"/>
      <c r="L19" s="61" t="str">
        <f t="shared" si="0"/>
        <v>United Nations Population Fund (UNFPA), United Nations Children's Fund (UNICEF), World Health Organization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84" customHeight="1">
      <c r="A20" s="330" t="s">
        <v>1686</v>
      </c>
      <c r="B20" s="957" t="s">
        <v>1687</v>
      </c>
      <c r="C20" s="957"/>
      <c r="D20" s="958"/>
      <c r="E20" s="786" t="s">
        <v>343</v>
      </c>
      <c r="F20" s="331" t="s">
        <v>1688</v>
      </c>
      <c r="G20" s="968" t="s">
        <v>941</v>
      </c>
      <c r="H20" s="969"/>
      <c r="I20" s="970"/>
      <c r="J20" s="81"/>
      <c r="K20" s="68"/>
      <c r="L20" s="61" t="str">
        <f t="shared" si="0"/>
        <v>Directorate of Family Health, STI/HIV/AIDS, and Division of Pharmacy, Laboratory and Traditional Medicines (DPLMT), General Directorate of Health, Directorate of Research and Planning, Directorate of Administration and Finance</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6" t="s">
        <v>343</v>
      </c>
      <c r="F21" s="331" t="s">
        <v>1691</v>
      </c>
      <c r="G21" s="968" t="s">
        <v>942</v>
      </c>
      <c r="H21" s="969"/>
      <c r="I21" s="970"/>
      <c r="J21" s="81"/>
      <c r="K21" s="68"/>
      <c r="L21" s="61" t="str">
        <f t="shared" si="0"/>
        <v>SALAMA (national essential drug store/purchasing agency)</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6"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52.5" customHeight="1">
      <c r="A23" s="330" t="s">
        <v>1694</v>
      </c>
      <c r="B23" s="975" t="s">
        <v>1695</v>
      </c>
      <c r="C23" s="975"/>
      <c r="D23" s="975"/>
      <c r="E23" s="786" t="s">
        <v>343</v>
      </c>
      <c r="F23" s="331" t="s">
        <v>1691</v>
      </c>
      <c r="G23" s="968" t="s">
        <v>943</v>
      </c>
      <c r="H23" s="969"/>
      <c r="I23" s="970"/>
      <c r="J23" s="81"/>
      <c r="K23" s="68"/>
      <c r="L23" s="61" t="str">
        <f t="shared" si="0"/>
        <v>USAID | MIKOLO, Madagascar Community-Based Integrated Health Program (CBIHP - also called MAHEFA), USAID | DELIVER PROJECT</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5" t="s">
        <v>354</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5" t="s">
        <v>347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6" t="s">
        <v>347</v>
      </c>
      <c r="F26" s="332" t="s">
        <v>1702</v>
      </c>
      <c r="G26" s="43" t="s">
        <v>373</v>
      </c>
      <c r="H26" s="333" t="s">
        <v>1703</v>
      </c>
      <c r="I26" s="57" t="s">
        <v>373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10530172</v>
      </c>
      <c r="I29" s="996"/>
      <c r="J29" s="97"/>
      <c r="K29" s="67"/>
      <c r="L29" s="61"/>
      <c r="M29" s="336">
        <f>H29</f>
        <v>10530172</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8" t="s">
        <v>944</v>
      </c>
      <c r="H30" s="337" t="s">
        <v>1713</v>
      </c>
      <c r="I30" s="524" t="s">
        <v>945</v>
      </c>
      <c r="J30" s="97"/>
      <c r="K30" s="67"/>
      <c r="L30" s="61"/>
      <c r="M30" s="60"/>
      <c r="N30" s="98"/>
      <c r="O30" s="60"/>
      <c r="P30" s="60"/>
      <c r="Q30" s="60"/>
      <c r="R30" s="60"/>
      <c r="S30" s="60"/>
      <c r="T30" s="60"/>
      <c r="U30" s="70"/>
      <c r="V30" s="70"/>
      <c r="W30" s="70"/>
      <c r="X30" s="71"/>
      <c r="Y30" s="71"/>
      <c r="Z30" s="99"/>
      <c r="AA30" s="85"/>
      <c r="AB30" s="73"/>
    </row>
    <row r="31" spans="1:135" s="24" customFormat="1" ht="150">
      <c r="A31" s="338" t="s">
        <v>1670</v>
      </c>
      <c r="B31" s="971" t="s">
        <v>1714</v>
      </c>
      <c r="C31" s="971"/>
      <c r="D31" s="971"/>
      <c r="E31" s="971"/>
      <c r="F31" s="971"/>
      <c r="G31" s="968" t="s">
        <v>946</v>
      </c>
      <c r="H31" s="969"/>
      <c r="I31" s="970"/>
      <c r="J31" s="97"/>
      <c r="K31" s="67"/>
      <c r="L31" s="61" t="str">
        <f>G31</f>
        <v>The quantification was done by the MOH and UNFPA. USAID | DELIVER PROJECT assisted with the quantification September 2014. Prior to that exercise, UNFPA, the MOH, and the logistics committee had completed their own quantification and the commodities' procurement underway. During the September quantification, USAID | DELIVER PROJECT introduced the use of PipeLine. USAID | DELIVER PROJECT formally began working with the MOH in October 2014.</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f>100000000/2802.31</f>
        <v>35684.845716569544</v>
      </c>
      <c r="G37" s="48" t="s">
        <v>507</v>
      </c>
      <c r="H37" s="54" t="s">
        <v>947</v>
      </c>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t="s">
        <v>507</v>
      </c>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35684.845716569544</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c r="J42" s="428"/>
    </row>
    <row r="43" spans="1:28" s="24" customFormat="1" ht="66">
      <c r="A43" s="350" t="s">
        <v>1733</v>
      </c>
      <c r="B43" s="1001" t="s">
        <v>1734</v>
      </c>
      <c r="C43" s="1001"/>
      <c r="D43" s="1002"/>
      <c r="E43" s="351" t="s">
        <v>1735</v>
      </c>
      <c r="F43" s="352" t="s">
        <v>1736</v>
      </c>
      <c r="G43" s="352" t="s">
        <v>1737</v>
      </c>
      <c r="H43" s="353" t="s">
        <v>1738</v>
      </c>
      <c r="I43" s="354" t="s">
        <v>96</v>
      </c>
      <c r="J43" s="100"/>
      <c r="K43" s="102"/>
      <c r="L43" s="61"/>
      <c r="M43" s="60"/>
      <c r="N43" s="60"/>
      <c r="O43" s="60"/>
      <c r="P43" s="60"/>
      <c r="Q43" s="60"/>
      <c r="R43" s="60"/>
      <c r="S43" s="60"/>
      <c r="T43" s="60"/>
      <c r="U43" s="70"/>
      <c r="V43" s="70"/>
      <c r="W43" s="70"/>
      <c r="X43" s="71"/>
      <c r="Y43" s="71"/>
      <c r="Z43" s="84"/>
      <c r="AA43" s="85"/>
      <c r="AB43" s="73"/>
    </row>
    <row r="44" spans="1:28" s="24" customFormat="1" ht="120">
      <c r="A44" s="338" t="s">
        <v>1670</v>
      </c>
      <c r="B44" s="971" t="s">
        <v>1739</v>
      </c>
      <c r="C44" s="971"/>
      <c r="D44" s="972"/>
      <c r="E44" s="789" t="s">
        <v>343</v>
      </c>
      <c r="F44" s="47">
        <f>40000000/2802.31</f>
        <v>14273.938286627817</v>
      </c>
      <c r="G44" s="48" t="s">
        <v>507</v>
      </c>
      <c r="H44" s="49" t="s">
        <v>949</v>
      </c>
      <c r="I44" s="448" t="s">
        <v>950</v>
      </c>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1185" t="s">
        <v>948</v>
      </c>
      <c r="F45" s="1156"/>
      <c r="G45" s="1156"/>
      <c r="H45" s="1156"/>
      <c r="I45" s="1157"/>
      <c r="J45" s="356"/>
      <c r="K45" s="357" t="str">
        <f>E45</f>
        <v>from taxes</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t="s">
        <v>389</v>
      </c>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t="s">
        <v>373</v>
      </c>
      <c r="F47" s="960"/>
      <c r="G47" s="960"/>
      <c r="H47" s="960"/>
      <c r="I47" s="961"/>
      <c r="J47" s="356"/>
      <c r="K47" s="357" t="str">
        <f>E47</f>
        <v>Not applicable</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14273.938286627817</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75.75" customHeight="1">
      <c r="A51" s="338" t="s">
        <v>1670</v>
      </c>
      <c r="B51" s="971" t="s">
        <v>1750</v>
      </c>
      <c r="C51" s="971"/>
      <c r="D51" s="972"/>
      <c r="E51" s="789" t="s">
        <v>343</v>
      </c>
      <c r="F51" s="47">
        <f>5555089+4726683</f>
        <v>10281772</v>
      </c>
      <c r="G51" s="48" t="s">
        <v>507</v>
      </c>
      <c r="H51" s="55" t="s">
        <v>952</v>
      </c>
      <c r="I51" s="687" t="s">
        <v>953</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951</v>
      </c>
      <c r="F52" s="1014"/>
      <c r="G52" s="1014"/>
      <c r="H52" s="1014"/>
      <c r="I52" s="1015"/>
      <c r="J52" s="29"/>
      <c r="K52" s="360" t="str">
        <f>E52</f>
        <v xml:space="preserve">USAID ($ 5,555,089)  and UNFPA ($ 4,726,683) </v>
      </c>
      <c r="L52" s="61"/>
      <c r="M52" s="60"/>
      <c r="N52" s="60"/>
      <c r="O52" s="60"/>
      <c r="P52" s="62"/>
      <c r="Q52" s="60"/>
      <c r="R52" s="60"/>
      <c r="S52" s="60"/>
      <c r="T52" s="60"/>
      <c r="U52" s="70"/>
      <c r="V52" s="70"/>
      <c r="W52" s="70"/>
      <c r="X52" s="71"/>
      <c r="Y52" s="71"/>
      <c r="Z52" s="84"/>
      <c r="AA52" s="85"/>
      <c r="AB52" s="73"/>
    </row>
    <row r="53" spans="1:28" s="24" customFormat="1" ht="120">
      <c r="A53" s="338" t="s">
        <v>1676</v>
      </c>
      <c r="B53" s="971" t="s">
        <v>1752</v>
      </c>
      <c r="C53" s="971"/>
      <c r="D53" s="972"/>
      <c r="E53" s="789" t="s">
        <v>343</v>
      </c>
      <c r="F53" s="47">
        <v>248400</v>
      </c>
      <c r="G53" s="48" t="s">
        <v>954</v>
      </c>
      <c r="H53" s="55" t="s">
        <v>505</v>
      </c>
      <c r="I53" s="56" t="s">
        <v>955</v>
      </c>
      <c r="J53" s="97"/>
      <c r="K53" s="96"/>
      <c r="L53" s="61"/>
      <c r="M53" s="60"/>
      <c r="N53" s="60"/>
      <c r="O53" s="60"/>
      <c r="P53" s="62"/>
      <c r="Q53" s="60"/>
      <c r="R53" s="60"/>
      <c r="S53" s="467"/>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t="s">
        <v>507</v>
      </c>
      <c r="H54" s="55"/>
      <c r="I54" s="56"/>
      <c r="J54" s="97"/>
      <c r="K54" s="96"/>
      <c r="L54" s="61"/>
      <c r="M54" s="60"/>
      <c r="N54" s="60"/>
      <c r="O54" s="60"/>
      <c r="P54" s="62"/>
      <c r="Q54" s="60"/>
      <c r="R54" s="60"/>
      <c r="S54" s="60"/>
      <c r="T54" s="60"/>
      <c r="U54" s="70"/>
      <c r="V54" s="70"/>
      <c r="W54" s="70"/>
      <c r="X54" s="71"/>
      <c r="Y54" s="71"/>
      <c r="Z54" s="84"/>
      <c r="AA54" s="85"/>
      <c r="AB54" s="73"/>
    </row>
    <row r="55" spans="1:28" s="24" customFormat="1" ht="330.75" thickBot="1">
      <c r="A55" s="347" t="s">
        <v>1680</v>
      </c>
      <c r="B55" s="979" t="s">
        <v>1754</v>
      </c>
      <c r="C55" s="979"/>
      <c r="D55" s="980"/>
      <c r="E55" s="358"/>
      <c r="F55" s="361">
        <f>F51+F53+F54</f>
        <v>10530172</v>
      </c>
      <c r="G55" s="51"/>
      <c r="H55" s="51"/>
      <c r="I55" s="468" t="s">
        <v>2312</v>
      </c>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469">
        <f>F48/(F48+F55)</f>
        <v>1.3536925856672557E-3</v>
      </c>
      <c r="H57" s="1005" t="s">
        <v>956</v>
      </c>
      <c r="I57" s="1006"/>
      <c r="J57" s="97"/>
      <c r="K57" s="103"/>
      <c r="L57" s="61"/>
      <c r="M57" s="364" t="str">
        <f>H57</f>
        <v>Comments: 
Procurement of contraceptive injectable and syringe</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1.001355527553266</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t="s">
        <v>347</v>
      </c>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426</v>
      </c>
      <c r="H61" s="1017"/>
      <c r="I61" s="1018"/>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39" customHeight="1">
      <c r="A62" s="330" t="s">
        <v>1670</v>
      </c>
      <c r="B62" s="957" t="s">
        <v>1766</v>
      </c>
      <c r="C62" s="957"/>
      <c r="D62" s="957"/>
      <c r="E62" s="957"/>
      <c r="F62" s="957"/>
      <c r="G62" s="968" t="s">
        <v>957</v>
      </c>
      <c r="H62" s="969"/>
      <c r="I62" s="970"/>
      <c r="J62" s="97"/>
      <c r="K62" s="96"/>
      <c r="L62" s="86" t="str">
        <f>G62</f>
        <v>MOH/DSFa (Directorate in charge of family health at the ministry of public health) with SALAMA</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343</v>
      </c>
      <c r="H63" s="1017"/>
      <c r="I63" s="1018"/>
      <c r="J63" s="97"/>
      <c r="K63" s="96"/>
      <c r="L63" s="86" t="str">
        <f>G63</f>
        <v>Yes</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t="s">
        <v>2313</v>
      </c>
      <c r="F64" s="1044"/>
      <c r="G64" s="1044"/>
      <c r="H64" s="1044"/>
      <c r="I64" s="1045"/>
      <c r="J64" s="81"/>
      <c r="K64" s="96" t="str">
        <f>E64</f>
        <v>UNFPA is providing almost all contraceptives for the public sector. USAID procurements are for the Social Marketing Program (PSI and Marie Stopes) until now.</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433"/>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t="s">
        <v>958</v>
      </c>
      <c r="F67" s="1052"/>
      <c r="G67" s="1052"/>
      <c r="H67" s="1052"/>
      <c r="I67" s="1053"/>
      <c r="J67" s="81"/>
      <c r="K67" s="96" t="str">
        <f>E67</f>
        <v xml:space="preserve">
In the general budget of the State, the Government allocated USD $43,478.26 for contraceptives procurement for 2015.</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97" t="s">
        <v>343</v>
      </c>
      <c r="G72" s="797" t="s">
        <v>343</v>
      </c>
      <c r="H72" s="797" t="s">
        <v>343</v>
      </c>
      <c r="I72" s="418"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97" t="s">
        <v>343</v>
      </c>
      <c r="G73" s="797" t="s">
        <v>343</v>
      </c>
      <c r="H73" s="797" t="s">
        <v>343</v>
      </c>
      <c r="I73" s="418"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97" t="s">
        <v>343</v>
      </c>
      <c r="G74" s="797" t="s">
        <v>343</v>
      </c>
      <c r="H74" s="797" t="s">
        <v>343</v>
      </c>
      <c r="I74" s="418"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97" t="s">
        <v>347</v>
      </c>
      <c r="G75" s="797" t="s">
        <v>343</v>
      </c>
      <c r="H75" s="797" t="s">
        <v>343</v>
      </c>
      <c r="I75" s="418"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97" t="s">
        <v>347</v>
      </c>
      <c r="G76" s="797" t="s">
        <v>343</v>
      </c>
      <c r="H76" s="797" t="s">
        <v>343</v>
      </c>
      <c r="I76" s="418"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97" t="s">
        <v>343</v>
      </c>
      <c r="G77" s="797" t="s">
        <v>343</v>
      </c>
      <c r="H77" s="797" t="s">
        <v>343</v>
      </c>
      <c r="I77" s="418"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97" t="s">
        <v>347</v>
      </c>
      <c r="G78" s="797" t="s">
        <v>347</v>
      </c>
      <c r="H78" s="797" t="s">
        <v>343</v>
      </c>
      <c r="I78" s="418" t="s">
        <v>343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97" t="s">
        <v>343</v>
      </c>
      <c r="G79" s="797" t="s">
        <v>343</v>
      </c>
      <c r="H79" s="797" t="s">
        <v>343</v>
      </c>
      <c r="I79" s="418"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97" t="s">
        <v>373</v>
      </c>
      <c r="G80" s="797" t="s">
        <v>343</v>
      </c>
      <c r="H80" s="797" t="s">
        <v>343</v>
      </c>
      <c r="I80" s="418"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97" t="s">
        <v>373</v>
      </c>
      <c r="G81" s="797" t="s">
        <v>343</v>
      </c>
      <c r="H81" s="797" t="s">
        <v>343</v>
      </c>
      <c r="I81" s="418"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97" t="s">
        <v>343</v>
      </c>
      <c r="G82" s="797" t="s">
        <v>343</v>
      </c>
      <c r="H82" s="797" t="s">
        <v>343</v>
      </c>
      <c r="I82" s="418" t="s">
        <v>343</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97"/>
      <c r="G83" s="797" t="s">
        <v>641</v>
      </c>
      <c r="H83" s="797"/>
      <c r="I83" s="418"/>
      <c r="J83" s="81"/>
      <c r="K83" s="96"/>
      <c r="L83" s="61"/>
      <c r="M83" s="60"/>
      <c r="N83" s="60"/>
      <c r="O83" s="60"/>
      <c r="P83" s="60"/>
      <c r="Q83" s="60"/>
      <c r="R83" s="60"/>
      <c r="S83" s="61"/>
      <c r="T83" s="60"/>
      <c r="U83" s="70"/>
      <c r="V83" s="70"/>
      <c r="W83" s="70"/>
      <c r="X83" s="71"/>
      <c r="Y83" s="71"/>
      <c r="Z83" s="84"/>
      <c r="AA83" s="85"/>
      <c r="AB83" s="73"/>
    </row>
    <row r="84" spans="1:28" s="24" customFormat="1" ht="189.75" customHeight="1" thickBot="1">
      <c r="A84" s="1054" t="s">
        <v>1800</v>
      </c>
      <c r="B84" s="977"/>
      <c r="C84" s="977"/>
      <c r="D84" s="977"/>
      <c r="E84" s="978"/>
      <c r="F84" s="1247" t="s">
        <v>2314</v>
      </c>
      <c r="G84" s="1248"/>
      <c r="H84" s="1248"/>
      <c r="I84" s="1249"/>
      <c r="J84" s="81"/>
      <c r="K84" s="96"/>
      <c r="L84" s="61"/>
      <c r="M84" s="60"/>
      <c r="N84" s="60" t="str">
        <f>F84</f>
        <v>Contraceptive commodities for the public sector are procured by the Government of Madagascar (GOM) and UNFPA. USAID procures contraceptives commodities for social marketing and community-based distribution.  PSI social marketing for short-acting family planning methods (cyclebeads, condoms, oral and injectables contraceptives) through national commercial, pharmaceutical, and community channels.  "Top Reseau" and "BlueStar" implemented by PSI and Marie Stopes provide long-acting family planning methods (Intra-Uterine devices and contraceptive implants).  Community Health Workers provide short-acting family planning methods (cyclebeads, condoms, pills, and injectables) and refer for long-acting and permanent methods.  Marie Stopes mobile clinics provide long-acting family planning methods and voluntary surgical contraceptives.</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30">
      <c r="A88" s="330" t="s">
        <v>1805</v>
      </c>
      <c r="B88" s="957" t="s">
        <v>1806</v>
      </c>
      <c r="C88" s="957"/>
      <c r="D88" s="957"/>
      <c r="E88" s="957"/>
      <c r="F88" s="957"/>
      <c r="G88" s="968" t="s">
        <v>960</v>
      </c>
      <c r="H88" s="969"/>
      <c r="I88" s="970"/>
      <c r="J88" s="116"/>
      <c r="K88" s="96"/>
      <c r="L88" s="61" t="str">
        <f t="shared" ref="L88:L98" si="1">G88</f>
        <v xml:space="preserve">Strategic plan of the Health Reproductive Commodity Security </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961</v>
      </c>
      <c r="H89" s="969"/>
      <c r="I89" s="970"/>
      <c r="J89" s="116"/>
      <c r="K89" s="96"/>
      <c r="L89" s="61" t="str">
        <f t="shared" si="1"/>
        <v>2015-2019</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968" t="s">
        <v>343</v>
      </c>
      <c r="H92" s="969"/>
      <c r="I92" s="97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968" t="s">
        <v>670</v>
      </c>
      <c r="H93" s="969"/>
      <c r="I93" s="970"/>
      <c r="J93" s="382"/>
      <c r="K93" s="383"/>
      <c r="L93" s="61" t="str">
        <f t="shared" si="1"/>
        <v>All sectors</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968" t="s">
        <v>962</v>
      </c>
      <c r="H94" s="969"/>
      <c r="I94" s="970"/>
      <c r="J94" s="382"/>
      <c r="K94" s="383"/>
      <c r="L94" s="61" t="str">
        <f t="shared" si="1"/>
        <v>VAT: 20% and other duties from 20% - 40%</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968" t="s">
        <v>343</v>
      </c>
      <c r="H95" s="969"/>
      <c r="I95" s="970"/>
      <c r="J95" s="392"/>
      <c r="K95" s="393"/>
      <c r="L95" s="61" t="str">
        <f t="shared" si="1"/>
        <v>Yes</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t="s">
        <v>963</v>
      </c>
      <c r="H96" s="969"/>
      <c r="I96" s="970"/>
      <c r="J96" s="115"/>
      <c r="K96" s="103"/>
      <c r="L96" s="61" t="str">
        <f t="shared" si="1"/>
        <v>Product registration and import tax</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968" t="s">
        <v>343</v>
      </c>
      <c r="H97" s="969"/>
      <c r="I97" s="970"/>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75.75" thickBot="1">
      <c r="A98" s="326" t="s">
        <v>1670</v>
      </c>
      <c r="B98" s="1041" t="s">
        <v>1816</v>
      </c>
      <c r="C98" s="1041"/>
      <c r="D98" s="1041"/>
      <c r="E98" s="1041"/>
      <c r="F98" s="1042"/>
      <c r="G98" s="968" t="s">
        <v>964</v>
      </c>
      <c r="H98" s="969"/>
      <c r="I98" s="970"/>
      <c r="J98" s="115"/>
      <c r="K98" s="103"/>
      <c r="L98" s="61" t="str">
        <f t="shared" si="1"/>
        <v>Politique Nationale de Santé Communautaire (National Community Health Policy), Plan sectoral PF (Sectorial Plan for FP), Plan stratégique SPSR (Strategic Plan of Reproductive Health Commodity Security)</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67" t="s">
        <v>372</v>
      </c>
      <c r="G101" s="1168"/>
      <c r="H101" s="1165" t="s">
        <v>540</v>
      </c>
      <c r="I101" s="1166"/>
      <c r="J101" s="122"/>
      <c r="K101" s="103"/>
      <c r="L101" s="61"/>
      <c r="M101" s="117" t="str">
        <f t="shared" ref="M101:M108" si="2">H101</f>
        <v>Community health worker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67" t="s">
        <v>372</v>
      </c>
      <c r="G102" s="1168"/>
      <c r="H102" s="1165" t="s">
        <v>540</v>
      </c>
      <c r="I102" s="1166"/>
      <c r="J102" s="122"/>
      <c r="K102" s="103"/>
      <c r="L102" s="61"/>
      <c r="M102" s="117" t="str">
        <f t="shared" si="2"/>
        <v>Community health worker</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67" t="s">
        <v>673</v>
      </c>
      <c r="G103" s="1168"/>
      <c r="H103" s="1165" t="s">
        <v>587</v>
      </c>
      <c r="I103" s="1166"/>
      <c r="J103" s="122"/>
      <c r="K103" s="103"/>
      <c r="L103" s="61"/>
      <c r="M103" s="117" t="str">
        <f t="shared" si="2"/>
        <v>Auxiliary nurse midwife</v>
      </c>
      <c r="N103" s="86"/>
      <c r="O103" s="117" t="str">
        <f t="shared" si="3"/>
        <v>Auxiliary Nurse Midwife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67" t="s">
        <v>673</v>
      </c>
      <c r="G104" s="1168"/>
      <c r="H104" s="1165" t="s">
        <v>587</v>
      </c>
      <c r="I104" s="1166"/>
      <c r="J104" s="122"/>
      <c r="K104" s="103"/>
      <c r="L104" s="61"/>
      <c r="M104" s="117" t="str">
        <f t="shared" si="2"/>
        <v>Auxiliary nurse midwife</v>
      </c>
      <c r="N104" s="86"/>
      <c r="O104" s="117" t="str">
        <f t="shared" si="3"/>
        <v>Auxiliary Nurse Midwife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67" t="s">
        <v>372</v>
      </c>
      <c r="G105" s="1168"/>
      <c r="H105" s="1165" t="s">
        <v>540</v>
      </c>
      <c r="I105" s="1166"/>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67" t="s">
        <v>673</v>
      </c>
      <c r="G106" s="1168"/>
      <c r="H106" s="1165" t="s">
        <v>587</v>
      </c>
      <c r="I106" s="1166"/>
      <c r="J106" s="122"/>
      <c r="K106" s="103"/>
      <c r="L106" s="61"/>
      <c r="M106" s="117" t="str">
        <f t="shared" si="2"/>
        <v>Auxiliary nurse midwife</v>
      </c>
      <c r="N106" s="86"/>
      <c r="O106" s="117" t="str">
        <f t="shared" si="3"/>
        <v>Auxiliary Nurse Midwife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67" t="s">
        <v>375</v>
      </c>
      <c r="G107" s="1168"/>
      <c r="H107" s="1165" t="s">
        <v>375</v>
      </c>
      <c r="I107" s="1166"/>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63" t="s">
        <v>372</v>
      </c>
      <c r="G108" s="1164"/>
      <c r="H108" s="1163" t="s">
        <v>540</v>
      </c>
      <c r="I108" s="1245"/>
      <c r="J108" s="122"/>
      <c r="K108" s="103"/>
      <c r="L108" s="61"/>
      <c r="M108" s="117" t="str">
        <f t="shared" si="2"/>
        <v>Community health worker</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158" t="s">
        <v>2315</v>
      </c>
      <c r="G109" s="1158"/>
      <c r="H109" s="1158"/>
      <c r="I109" s="1159"/>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419"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419"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420"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281" t="s">
        <v>347</v>
      </c>
      <c r="F115" s="1281"/>
      <c r="G115" s="1281"/>
      <c r="H115" s="1281"/>
      <c r="I115" s="1282"/>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281" t="s">
        <v>347</v>
      </c>
      <c r="F116" s="1281"/>
      <c r="G116" s="1281"/>
      <c r="H116" s="1281"/>
      <c r="I116" s="1282"/>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281" t="s">
        <v>373</v>
      </c>
      <c r="F117" s="1281"/>
      <c r="G117" s="1281"/>
      <c r="H117" s="1281"/>
      <c r="I117" s="1282"/>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156" t="s">
        <v>373</v>
      </c>
      <c r="F118" s="1156"/>
      <c r="G118" s="1156"/>
      <c r="H118" s="1156"/>
      <c r="I118" s="1157"/>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154" t="s">
        <v>343</v>
      </c>
      <c r="I120" s="1155"/>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154" t="s">
        <v>343</v>
      </c>
      <c r="I121" s="1155"/>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154" t="s">
        <v>343</v>
      </c>
      <c r="I122" s="1155"/>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154" t="s">
        <v>343</v>
      </c>
      <c r="I123" s="1155"/>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154" t="s">
        <v>343</v>
      </c>
      <c r="I124" s="1155"/>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154" t="s">
        <v>343</v>
      </c>
      <c r="I125" s="1155"/>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154" t="s">
        <v>343</v>
      </c>
      <c r="I126" s="1155"/>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154" t="s">
        <v>343</v>
      </c>
      <c r="I127" s="1155"/>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154" t="s">
        <v>343</v>
      </c>
      <c r="I128" s="1155"/>
      <c r="J128" s="91"/>
      <c r="K128" s="103"/>
      <c r="L128" s="61"/>
      <c r="M128" s="86" t="str">
        <f t="shared" si="4"/>
        <v>Yes</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154" t="s">
        <v>343</v>
      </c>
      <c r="I129" s="1155"/>
      <c r="J129" s="91"/>
      <c r="K129" s="103"/>
      <c r="L129" s="61"/>
      <c r="M129" s="86" t="str">
        <f t="shared" si="4"/>
        <v>Yes</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146" t="s">
        <v>641</v>
      </c>
      <c r="I130" s="1147"/>
      <c r="J130" s="91"/>
      <c r="K130" s="103"/>
      <c r="L130" s="61"/>
      <c r="M130" s="86" t="str">
        <f t="shared" si="4"/>
        <v>Spermicide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146">
        <v>2014</v>
      </c>
      <c r="I131" s="1147"/>
      <c r="J131" s="91"/>
      <c r="K131" s="103"/>
      <c r="L131" s="61"/>
      <c r="M131" s="86">
        <f t="shared" si="4"/>
        <v>2014</v>
      </c>
      <c r="N131" s="60"/>
      <c r="O131" s="60"/>
      <c r="P131" s="61"/>
      <c r="Q131" s="60"/>
      <c r="R131" s="126"/>
      <c r="S131" s="61"/>
      <c r="T131" s="76"/>
      <c r="U131" s="77"/>
      <c r="V131" s="77"/>
      <c r="W131" s="77"/>
      <c r="X131" s="78"/>
      <c r="Y131" s="78"/>
      <c r="Z131" s="126"/>
      <c r="AA131" s="127"/>
      <c r="AB131" s="73"/>
    </row>
    <row r="132" spans="1:28" s="32" customFormat="1" ht="37.5" customHeight="1">
      <c r="A132" s="183" t="s">
        <v>1855</v>
      </c>
      <c r="B132" s="957" t="s">
        <v>1856</v>
      </c>
      <c r="C132" s="957"/>
      <c r="D132" s="958"/>
      <c r="E132" s="1148" t="s">
        <v>965</v>
      </c>
      <c r="F132" s="1149"/>
      <c r="G132" s="1149"/>
      <c r="H132" s="1149"/>
      <c r="I132" s="1150"/>
      <c r="J132" s="91"/>
      <c r="K132" s="125" t="str">
        <f>E132</f>
        <v>Liste Nationale des  Médicaments Essentiels et des Intrants de Santé à Madagascar (LNMEIS) = National Essential Medicine and Heath Product List (NEML)</v>
      </c>
      <c r="L132" s="61"/>
      <c r="M132" s="61"/>
      <c r="N132" s="60"/>
      <c r="O132" s="60"/>
      <c r="P132" s="61"/>
      <c r="Q132" s="60"/>
      <c r="R132" s="126"/>
      <c r="S132" s="60"/>
      <c r="T132" s="76"/>
      <c r="U132" s="77"/>
      <c r="V132" s="77"/>
      <c r="W132" s="77"/>
      <c r="X132" s="78"/>
      <c r="Y132" s="78"/>
      <c r="Z132" s="126"/>
      <c r="AA132" s="127"/>
      <c r="AB132" s="73"/>
    </row>
    <row r="133" spans="1:28" s="32" customFormat="1" ht="22.5" customHeight="1">
      <c r="A133" s="181" t="s">
        <v>1857</v>
      </c>
      <c r="B133" s="1041" t="s">
        <v>1858</v>
      </c>
      <c r="C133" s="1041"/>
      <c r="D133" s="1042"/>
      <c r="E133" s="1151" t="s">
        <v>966</v>
      </c>
      <c r="F133" s="1152"/>
      <c r="G133" s="1152"/>
      <c r="H133" s="1152"/>
      <c r="I133" s="1153"/>
      <c r="J133" s="91"/>
      <c r="K133" s="125" t="str">
        <f>E133</f>
        <v>The list is provided by manufacturer and product, and updated every two years.</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2007</v>
      </c>
      <c r="I135" s="1108"/>
      <c r="J135" s="91"/>
      <c r="K135" s="103"/>
      <c r="L135" s="61"/>
      <c r="M135" s="61">
        <f>H135</f>
        <v>2007</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343</v>
      </c>
      <c r="I138" s="1018"/>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1149" t="s">
        <v>347</v>
      </c>
      <c r="H143" s="1149"/>
      <c r="I143" s="115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1149" t="s">
        <v>347</v>
      </c>
      <c r="H144" s="1149"/>
      <c r="I144" s="115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1149" t="s">
        <v>347</v>
      </c>
      <c r="H145" s="1149"/>
      <c r="I145" s="115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1149" t="s">
        <v>347</v>
      </c>
      <c r="H146" s="1149"/>
      <c r="I146" s="115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1149" t="s">
        <v>347</v>
      </c>
      <c r="H147" s="1149"/>
      <c r="I147" s="115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1149" t="s">
        <v>347</v>
      </c>
      <c r="H148" s="1149"/>
      <c r="I148" s="115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1149" t="s">
        <v>373</v>
      </c>
      <c r="H149" s="1149"/>
      <c r="I149" s="1150"/>
      <c r="J149" s="81"/>
      <c r="K149" s="103"/>
      <c r="L149" s="61" t="str">
        <f t="shared" si="5"/>
        <v>Not applicable</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1149" t="s">
        <v>347</v>
      </c>
      <c r="H150" s="1149"/>
      <c r="I150" s="1150"/>
      <c r="J150" s="81"/>
      <c r="K150" s="103"/>
      <c r="L150" s="61" t="str">
        <f t="shared" si="5"/>
        <v>No</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1149" t="s">
        <v>343</v>
      </c>
      <c r="H151" s="1149"/>
      <c r="I151" s="1150"/>
      <c r="J151" s="81"/>
      <c r="K151" s="103"/>
      <c r="L151" s="61" t="str">
        <f t="shared" si="5"/>
        <v>Yes</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1148" t="s">
        <v>967</v>
      </c>
      <c r="H152" s="1149"/>
      <c r="I152" s="1150"/>
      <c r="J152" s="81"/>
      <c r="K152" s="103"/>
      <c r="L152" s="61" t="str">
        <f t="shared" si="5"/>
        <v>01/14 -12/14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1148" t="s">
        <v>968</v>
      </c>
      <c r="H153" s="1149"/>
      <c r="I153" s="1150"/>
      <c r="J153" s="81"/>
      <c r="K153" s="103"/>
      <c r="L153" s="61" t="str">
        <f t="shared" si="5"/>
        <v>Data from Family Planning Service</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1148" t="s">
        <v>343</v>
      </c>
      <c r="H155" s="1149"/>
      <c r="I155" s="115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1148" t="s">
        <v>347</v>
      </c>
      <c r="H156" s="1149"/>
      <c r="I156" s="115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90.75" thickBot="1">
      <c r="A157" s="245" t="s">
        <v>1875</v>
      </c>
      <c r="B157" s="977" t="s">
        <v>1876</v>
      </c>
      <c r="C157" s="977"/>
      <c r="D157" s="977"/>
      <c r="E157" s="977"/>
      <c r="F157" s="977"/>
      <c r="G157" s="1104" t="s">
        <v>2316</v>
      </c>
      <c r="H157" s="1105"/>
      <c r="I157" s="1106"/>
      <c r="J157" s="81"/>
      <c r="K157" s="103"/>
      <c r="L157" s="61" t="str">
        <f>G157</f>
        <v>No specific funding is provided for contraceptive transportation from the central level to the health community level. The Family Program is always requesting assistance from partners for commodity delivery. Lack of transportation funds are one reason for the stockout status at service delivery points level.</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652" priority="36">
      <formula>$G$92="Don't know"</formula>
    </cfRule>
    <cfRule type="expression" dxfId="651" priority="37">
      <formula>$G$92="no"</formula>
    </cfRule>
  </conditionalFormatting>
  <conditionalFormatting sqref="G96:I96">
    <cfRule type="expression" dxfId="650" priority="34">
      <formula>$G$95="Don't know"</formula>
    </cfRule>
    <cfRule type="expression" dxfId="649" priority="35">
      <formula>$G$95="No"</formula>
    </cfRule>
  </conditionalFormatting>
  <conditionalFormatting sqref="G98:I98">
    <cfRule type="expression" dxfId="648" priority="32">
      <formula>$G$97="Don't know"</formula>
    </cfRule>
    <cfRule type="expression" dxfId="647" priority="33">
      <formula>$G$97="No"</formula>
    </cfRule>
  </conditionalFormatting>
  <conditionalFormatting sqref="G88:I91">
    <cfRule type="expression" dxfId="646" priority="30">
      <formula>$I$86="Don't know"</formula>
    </cfRule>
    <cfRule type="expression" dxfId="645" priority="31">
      <formula>$I$86="No"</formula>
    </cfRule>
  </conditionalFormatting>
  <conditionalFormatting sqref="F111:I111">
    <cfRule type="expression" dxfId="644" priority="26">
      <formula>$E$111="Don't know"</formula>
    </cfRule>
    <cfRule type="expression" dxfId="643" priority="29">
      <formula>$E$111="No"</formula>
    </cfRule>
  </conditionalFormatting>
  <conditionalFormatting sqref="F112:I112">
    <cfRule type="expression" dxfId="642" priority="25">
      <formula>$E$112="Don't know"</formula>
    </cfRule>
    <cfRule type="expression" dxfId="641" priority="28">
      <formula>$E$112="No"</formula>
    </cfRule>
  </conditionalFormatting>
  <conditionalFormatting sqref="F113:I113">
    <cfRule type="expression" dxfId="640" priority="24">
      <formula>$E$113="Don't know"</formula>
    </cfRule>
    <cfRule type="expression" dxfId="639" priority="27">
      <formula>$E$113="No"</formula>
    </cfRule>
  </conditionalFormatting>
  <conditionalFormatting sqref="G15">
    <cfRule type="expression" dxfId="638" priority="21">
      <formula>$E$15="Not applicable"</formula>
    </cfRule>
    <cfRule type="expression" dxfId="637" priority="22">
      <formula>$E$15="Don't know"</formula>
    </cfRule>
    <cfRule type="expression" dxfId="636" priority="23">
      <formula>$E$15="No"</formula>
    </cfRule>
  </conditionalFormatting>
  <conditionalFormatting sqref="G15:I23">
    <cfRule type="expression" dxfId="635" priority="18">
      <formula>$E15="Not applicable"</formula>
    </cfRule>
    <cfRule type="expression" dxfId="634" priority="19">
      <formula>$E15="Don't know"</formula>
    </cfRule>
    <cfRule type="expression" dxfId="633" priority="20">
      <formula>$E15="No"</formula>
    </cfRule>
  </conditionalFormatting>
  <conditionalFormatting sqref="E13:I13 G15:I23 E15:E23">
    <cfRule type="expression" dxfId="632" priority="17">
      <formula>$I$12="Don't know"</formula>
    </cfRule>
  </conditionalFormatting>
  <conditionalFormatting sqref="E13:I13 G15:I23 E15:E23">
    <cfRule type="expression" dxfId="631" priority="16">
      <formula>$I$12="Not applicable"</formula>
    </cfRule>
  </conditionalFormatting>
  <conditionalFormatting sqref="E13:I13 G15:I23 E15:E23">
    <cfRule type="expression" dxfId="630" priority="15">
      <formula>$I$12="No"</formula>
    </cfRule>
  </conditionalFormatting>
  <conditionalFormatting sqref="E26">
    <cfRule type="expression" dxfId="629" priority="14">
      <formula>$I$12="Don't know"</formula>
    </cfRule>
  </conditionalFormatting>
  <conditionalFormatting sqref="E26">
    <cfRule type="expression" dxfId="628" priority="13">
      <formula>$I$12="Not applicable"</formula>
    </cfRule>
  </conditionalFormatting>
  <conditionalFormatting sqref="E26">
    <cfRule type="expression" dxfId="627" priority="12">
      <formula>$I$12="No"</formula>
    </cfRule>
  </conditionalFormatting>
  <conditionalFormatting sqref="E15:E23">
    <cfRule type="expression" dxfId="626" priority="9">
      <formula>$E15="Not applicable"</formula>
    </cfRule>
    <cfRule type="expression" dxfId="625" priority="10">
      <formula>$E15="Don't know"</formula>
    </cfRule>
    <cfRule type="expression" dxfId="624" priority="11">
      <formula>$E15="No"</formula>
    </cfRule>
  </conditionalFormatting>
  <conditionalFormatting sqref="E26">
    <cfRule type="expression" dxfId="623" priority="8">
      <formula>$I$12="Don't know"</formula>
    </cfRule>
  </conditionalFormatting>
  <conditionalFormatting sqref="E26">
    <cfRule type="expression" dxfId="622" priority="7">
      <formula>$I$12="Not applicable"</formula>
    </cfRule>
  </conditionalFormatting>
  <conditionalFormatting sqref="E26">
    <cfRule type="expression" dxfId="621" priority="6">
      <formula>$I$12="No"</formula>
    </cfRule>
  </conditionalFormatting>
  <conditionalFormatting sqref="E26">
    <cfRule type="expression" dxfId="620" priority="3">
      <formula>$E26="Not applicable"</formula>
    </cfRule>
    <cfRule type="expression" dxfId="619" priority="4">
      <formula>$E26="Don't know"</formula>
    </cfRule>
    <cfRule type="expression" dxfId="618" priority="5">
      <formula>$E26="No"</formula>
    </cfRule>
  </conditionalFormatting>
  <conditionalFormatting sqref="G92:I98">
    <cfRule type="expression" dxfId="617" priority="1">
      <formula>$I$86="Don't know"</formula>
    </cfRule>
    <cfRule type="expression" dxfId="616" priority="2">
      <formula>$I$86="No"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1E00-000000000000}">
      <formula1>"Yes, No, Don't know"</formula1>
    </dataValidation>
    <dataValidation type="list" allowBlank="1" showInputMessage="1" showErrorMessage="1" error="Please choose from the dropdown list." sqref="I24" xr:uid="{00000000-0002-0000-1E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1E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1E00-000003000000}">
      <formula1>"Yes, No, Don't know"</formula1>
    </dataValidation>
    <dataValidation type="list" allowBlank="1" showErrorMessage="1" error="Please choose from the dropdown list." sqref="I41" xr:uid="{00000000-0002-0000-1E00-000004000000}">
      <formula1>"Yes, No, Don't know"</formula1>
    </dataValidation>
    <dataValidation type="list" allowBlank="1" showInputMessage="1" showErrorMessage="1" error="Please choose from the dropdown list." sqref="G63 H136:H139 I25" xr:uid="{00000000-0002-0000-1E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1E00-000006000000}">
      <formula1>"Yes, No, Don't know, Not applicable"</formula1>
    </dataValidation>
    <dataValidation type="list" allowBlank="1" showInputMessage="1" showErrorMessage="1" error="Please select from the dropdown list" prompt="Please select from the dropdown list" sqref="G90:I91 I111:I113" xr:uid="{00000000-0002-0000-1E00-000007000000}">
      <formula1>"Yes, No, Don't know, Not applicable"</formula1>
    </dataValidation>
    <dataValidation type="list" allowBlank="1" showInputMessage="1" showErrorMessage="1" error="Please select from the dropdown list" prompt="Please select from the dropdown list" sqref="E111:E113 G66:I66" xr:uid="{00000000-0002-0000-1E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1E00-000009000000}"/>
    <dataValidation allowBlank="1" showInputMessage="1" showErrorMessage="1" promptTitle="This will auto-calculate" prompt="It contains the following formula: Government internally generated spending (question B8a) /Total government spending (question B8c" sqref="G58" xr:uid="{00000000-0002-0000-1E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1E00-00000B000000}"/>
    <dataValidation type="list" allowBlank="1" showInputMessage="1" showErrorMessage="1" error="Please choose from the dropdown list." prompt="Please select from the dropdown list." sqref="G95:I95 G97:I97" xr:uid="{00000000-0002-0000-1E00-00000C000000}">
      <formula1>"Yes, No, Don't know"</formula1>
    </dataValidation>
    <dataValidation allowBlank="1" showInputMessage="1" prompt="Please provide the name of the contraceptive" sqref="F83:I83" xr:uid="{00000000-0002-0000-1E00-00000D000000}"/>
    <dataValidation type="list" errorStyle="warning" allowBlank="1" showInputMessage="1" prompt="Please select from the dropdown list if possible. If you cannot find a provider cadre that fits, you may write it in." sqref="F101:I108" xr:uid="{00000000-0002-0000-1E00-00000E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1E00-00000F000000}">
      <formula1>"Yes, No, Don't know, Not applicable"</formula1>
    </dataValidation>
    <dataValidation type="list" allowBlank="1" showInputMessage="1" showErrorMessage="1" error="Please choose from the dropdown list." prompt="Please select from the dropdown list" sqref="H120:I129" xr:uid="{00000000-0002-0000-1E00-000010000000}">
      <formula1>"Yes, No, Don't know"</formula1>
    </dataValidation>
    <dataValidation type="list" allowBlank="1" showInputMessage="1" showErrorMessage="1" error="Please select from the dropdown list" prompt="Please select from the dropdown list" sqref="G28 I28" xr:uid="{00000000-0002-0000-1E00-000011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7" width="69.42578125" style="60" hidden="1" customWidth="1"/>
    <col min="18" max="18" width="57" style="60" customWidth="1"/>
    <col min="19" max="19" width="87.7109375" style="60" customWidth="1"/>
    <col min="20" max="20" width="25.42578125" style="76" customWidth="1"/>
    <col min="21" max="21" width="43.7109375" style="77" customWidth="1"/>
    <col min="22" max="22" width="37.28515625" style="77" customWidth="1"/>
    <col min="23" max="23" width="56.28515625" style="77" customWidth="1"/>
    <col min="24" max="24" width="11.7109375" style="78" customWidth="1"/>
    <col min="25" max="25" width="146.85546875" style="78" customWidth="1"/>
    <col min="26" max="26" width="107.42578125" style="79" customWidth="1"/>
    <col min="27" max="27" width="1.28515625" style="80" customWidth="1"/>
    <col min="28" max="28" width="13.42578125" style="73" customWidth="1"/>
    <col min="29" max="29" width="13.28515625" style="23" customWidth="1"/>
    <col min="30" max="30" width="15.85546875" style="23" customWidth="1"/>
    <col min="31"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29</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c r="A13" s="326" t="s">
        <v>1670</v>
      </c>
      <c r="B13" s="957" t="s">
        <v>1671</v>
      </c>
      <c r="C13" s="957"/>
      <c r="D13" s="958"/>
      <c r="E13" s="959" t="s">
        <v>970</v>
      </c>
      <c r="F13" s="960"/>
      <c r="G13" s="960"/>
      <c r="H13" s="960"/>
      <c r="I13" s="961"/>
      <c r="J13" s="81"/>
      <c r="K13" s="104" t="str">
        <f>E13</f>
        <v>Reproductive Health Commodity Security Coordinating Committee</v>
      </c>
      <c r="L13" s="61"/>
      <c r="M13" s="421"/>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60">
      <c r="A15" s="328" t="s">
        <v>1670</v>
      </c>
      <c r="B15" s="975" t="s">
        <v>583</v>
      </c>
      <c r="C15" s="975"/>
      <c r="D15" s="976"/>
      <c r="E15" s="788" t="s">
        <v>343</v>
      </c>
      <c r="F15" s="329" t="s">
        <v>1675</v>
      </c>
      <c r="G15" s="968" t="s">
        <v>971</v>
      </c>
      <c r="H15" s="969"/>
      <c r="I15" s="970"/>
      <c r="J15" s="81"/>
      <c r="K15" s="68"/>
      <c r="L15" s="61" t="str">
        <f t="shared" ref="L15:L23" si="0">G15</f>
        <v xml:space="preserve">Population Services International (PSI) and Banja la Mtsogolo (BLM)
</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5">
      <c r="A16" s="330" t="s">
        <v>1676</v>
      </c>
      <c r="B16" s="957" t="s">
        <v>1677</v>
      </c>
      <c r="C16" s="957"/>
      <c r="D16" s="958"/>
      <c r="E16" s="788" t="s">
        <v>343</v>
      </c>
      <c r="F16" s="331" t="s">
        <v>1675</v>
      </c>
      <c r="G16" s="968" t="s">
        <v>972</v>
      </c>
      <c r="H16" s="969"/>
      <c r="I16" s="970"/>
      <c r="J16" s="81"/>
      <c r="K16" s="68"/>
      <c r="L16" s="61" t="str">
        <f t="shared" si="0"/>
        <v>Banja la Mtsogolo (BLM), Christian Health Association of Malawi (CHAM), Family Planning Association of Malawi (FPAM), EngenderHealth</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343</v>
      </c>
      <c r="F17" s="331" t="s">
        <v>1675</v>
      </c>
      <c r="G17" s="968" t="s">
        <v>973</v>
      </c>
      <c r="H17" s="969"/>
      <c r="I17" s="970"/>
      <c r="J17" s="81"/>
      <c r="K17" s="68"/>
      <c r="L17" s="61" t="str">
        <f t="shared" si="0"/>
        <v>Association of Private Practitioners</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5">
      <c r="A18" s="330" t="s">
        <v>1680</v>
      </c>
      <c r="B18" s="957" t="s">
        <v>1681</v>
      </c>
      <c r="C18" s="957"/>
      <c r="D18" s="958"/>
      <c r="E18" s="788" t="s">
        <v>343</v>
      </c>
      <c r="F18" s="331" t="s">
        <v>1682</v>
      </c>
      <c r="G18" s="968" t="s">
        <v>974</v>
      </c>
      <c r="H18" s="969"/>
      <c r="I18" s="970"/>
      <c r="J18" s="81"/>
      <c r="K18" s="68"/>
      <c r="L18" s="61" t="str">
        <f t="shared" si="0"/>
        <v>United States Agency for International Development (USAID), Department for International Development (DfID)</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343</v>
      </c>
      <c r="F19" s="331" t="s">
        <v>1685</v>
      </c>
      <c r="G19" s="968" t="s">
        <v>815</v>
      </c>
      <c r="H19" s="969"/>
      <c r="I19" s="970"/>
      <c r="J19" s="81"/>
      <c r="K19" s="68"/>
      <c r="L19" s="61" t="str">
        <f t="shared" si="0"/>
        <v>UNFPA, UNICEF</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51" customHeight="1">
      <c r="A20" s="330" t="s">
        <v>1686</v>
      </c>
      <c r="B20" s="957" t="s">
        <v>1687</v>
      </c>
      <c r="C20" s="957"/>
      <c r="D20" s="958"/>
      <c r="E20" s="788" t="s">
        <v>343</v>
      </c>
      <c r="F20" s="331" t="s">
        <v>1688</v>
      </c>
      <c r="G20" s="968" t="s">
        <v>975</v>
      </c>
      <c r="H20" s="969"/>
      <c r="I20" s="970"/>
      <c r="J20" s="81"/>
      <c r="K20" s="68"/>
      <c r="L20" s="61" t="str">
        <f t="shared" si="0"/>
        <v>Health Technical Support Services, Directorate of Reproductive Health, Department of Nursing, HIV Unit, Planning Department</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343</v>
      </c>
      <c r="F21" s="331" t="s">
        <v>1691</v>
      </c>
      <c r="G21" s="968" t="s">
        <v>976</v>
      </c>
      <c r="H21" s="969"/>
      <c r="I21" s="970"/>
      <c r="J21" s="81"/>
      <c r="K21" s="68"/>
      <c r="L21" s="61" t="str">
        <f t="shared" si="0"/>
        <v>Central Medical Stores Trust</v>
      </c>
      <c r="M21" s="60"/>
      <c r="N21" s="60"/>
      <c r="O21" s="60"/>
      <c r="P21" s="61"/>
      <c r="Q21" s="60"/>
      <c r="R21" s="61"/>
      <c r="S21" s="60"/>
      <c r="T21" s="60"/>
      <c r="U21" s="70"/>
      <c r="V21" s="70"/>
      <c r="W21" s="70"/>
      <c r="X21" s="71"/>
      <c r="Y21" s="71"/>
      <c r="Z21" s="84"/>
      <c r="AA21" s="85"/>
      <c r="AB21" s="73"/>
    </row>
    <row r="22" spans="1:135" s="24" customFormat="1" ht="50.25" customHeight="1">
      <c r="A22" s="330" t="s">
        <v>1692</v>
      </c>
      <c r="B22" s="975" t="s">
        <v>1693</v>
      </c>
      <c r="C22" s="975"/>
      <c r="D22" s="975"/>
      <c r="E22" s="788" t="s">
        <v>343</v>
      </c>
      <c r="F22" s="331" t="s">
        <v>1691</v>
      </c>
      <c r="G22" s="968" t="s">
        <v>977</v>
      </c>
      <c r="H22" s="969"/>
      <c r="I22" s="970"/>
      <c r="J22" s="81"/>
      <c r="K22" s="68"/>
      <c r="L22" s="61" t="str">
        <f t="shared" si="0"/>
        <v>Ministry of Finance and Ministry of Planning (a representative from the Ministry of Planning attended two meetings during the year)</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343</v>
      </c>
      <c r="F23" s="331" t="s">
        <v>1691</v>
      </c>
      <c r="G23" s="968" t="s">
        <v>978</v>
      </c>
      <c r="H23" s="969"/>
      <c r="I23" s="970"/>
      <c r="J23" s="81"/>
      <c r="K23" s="68"/>
      <c r="L23" s="61" t="str">
        <f t="shared" si="0"/>
        <v>National AIDS Commission, Save the Children, Malawi Health Equity Network, Clinton Health Access Initiative</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416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347</v>
      </c>
      <c r="F26" s="332" t="s">
        <v>1702</v>
      </c>
      <c r="G26" s="43" t="s">
        <v>373</v>
      </c>
      <c r="H26" s="333" t="s">
        <v>1703</v>
      </c>
      <c r="I26" s="422" t="s">
        <v>373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45" customHeight="1">
      <c r="A28" s="325" t="s">
        <v>1704</v>
      </c>
      <c r="B28" s="955" t="s">
        <v>1705</v>
      </c>
      <c r="C28" s="955"/>
      <c r="D28" s="956"/>
      <c r="E28" s="993" t="s">
        <v>1706</v>
      </c>
      <c r="F28" s="994"/>
      <c r="G28" s="53" t="s">
        <v>419</v>
      </c>
      <c r="H28" s="334" t="s">
        <v>1707</v>
      </c>
      <c r="I28" s="45" t="s">
        <v>420</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6062786</v>
      </c>
      <c r="I29" s="996"/>
      <c r="J29" s="97"/>
      <c r="K29" s="67"/>
      <c r="L29" s="61"/>
      <c r="M29" s="336">
        <f>H29</f>
        <v>6062786</v>
      </c>
      <c r="N29" s="98"/>
      <c r="O29" s="60"/>
      <c r="P29" s="60"/>
      <c r="Q29" s="60"/>
      <c r="R29" s="60"/>
      <c r="S29" s="60"/>
      <c r="T29" s="60"/>
      <c r="U29" s="70"/>
      <c r="V29" s="70"/>
      <c r="W29" s="70"/>
      <c r="X29" s="71"/>
      <c r="Y29" s="71"/>
      <c r="Z29" s="99" t="str">
        <f>A29</f>
        <v xml:space="preserve">B2. </v>
      </c>
      <c r="AA29" s="85"/>
      <c r="AB29" s="73"/>
    </row>
    <row r="30" spans="1:135" s="24" customFormat="1" ht="36" customHeight="1">
      <c r="A30" s="327" t="s">
        <v>1710</v>
      </c>
      <c r="B30" s="971" t="s">
        <v>1711</v>
      </c>
      <c r="C30" s="971"/>
      <c r="D30" s="971"/>
      <c r="E30" s="971"/>
      <c r="F30" s="337" t="s">
        <v>1712</v>
      </c>
      <c r="G30" s="423" t="s">
        <v>421</v>
      </c>
      <c r="H30" s="337" t="s">
        <v>1713</v>
      </c>
      <c r="I30" s="423" t="s">
        <v>422</v>
      </c>
      <c r="J30" s="97"/>
      <c r="K30" s="67"/>
      <c r="L30" s="61"/>
      <c r="M30" s="60"/>
      <c r="N30" s="98"/>
      <c r="O30" s="60"/>
      <c r="P30" s="60"/>
      <c r="Q30" s="60"/>
      <c r="R30" s="60"/>
      <c r="S30" s="60"/>
      <c r="T30" s="60"/>
      <c r="U30" s="70"/>
      <c r="V30" s="70"/>
      <c r="W30" s="70"/>
      <c r="X30" s="71"/>
      <c r="Y30" s="71"/>
      <c r="Z30" s="99"/>
      <c r="AA30" s="85"/>
      <c r="AB30" s="73"/>
    </row>
    <row r="31" spans="1:135" s="24" customFormat="1" ht="49.5" customHeight="1">
      <c r="A31" s="338" t="s">
        <v>1670</v>
      </c>
      <c r="B31" s="971" t="s">
        <v>1714</v>
      </c>
      <c r="C31" s="971"/>
      <c r="D31" s="971"/>
      <c r="E31" s="971"/>
      <c r="F31" s="971"/>
      <c r="G31" s="968" t="s">
        <v>979</v>
      </c>
      <c r="H31" s="969"/>
      <c r="I31" s="970"/>
      <c r="J31" s="97"/>
      <c r="K31" s="67"/>
      <c r="L31" s="61" t="str">
        <f>G31</f>
        <v>Ministry of Health (MoH), Health Technical Support Services (HTSS),  USAID | DELIVER PROJECT</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62.25" customHeight="1">
      <c r="A37" s="338" t="s">
        <v>1670</v>
      </c>
      <c r="B37" s="991" t="s">
        <v>1726</v>
      </c>
      <c r="C37" s="991"/>
      <c r="D37" s="991"/>
      <c r="E37" s="992"/>
      <c r="F37" s="47">
        <v>60000</v>
      </c>
      <c r="G37" s="53" t="s">
        <v>424</v>
      </c>
      <c r="H37" s="49" t="s">
        <v>689</v>
      </c>
      <c r="I37" s="50" t="s">
        <v>980</v>
      </c>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24">
        <v>0</v>
      </c>
      <c r="G38" s="425" t="s">
        <v>373</v>
      </c>
      <c r="H38" s="426" t="s">
        <v>373</v>
      </c>
      <c r="I38" s="427"/>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60000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c r="J42" s="428"/>
    </row>
    <row r="43" spans="1:28" s="24" customFormat="1" ht="66">
      <c r="A43" s="350" t="s">
        <v>1733</v>
      </c>
      <c r="B43" s="1001" t="s">
        <v>1734</v>
      </c>
      <c r="C43" s="1001"/>
      <c r="D43" s="1002"/>
      <c r="E43" s="351" t="s">
        <v>1735</v>
      </c>
      <c r="F43" s="352" t="s">
        <v>1736</v>
      </c>
      <c r="G43" s="352" t="s">
        <v>1737</v>
      </c>
      <c r="H43" s="353" t="s">
        <v>1738</v>
      </c>
      <c r="I43" s="354" t="s">
        <v>96</v>
      </c>
      <c r="J43" s="100"/>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343</v>
      </c>
      <c r="F44" s="47">
        <v>60000</v>
      </c>
      <c r="G44" s="53" t="s">
        <v>688</v>
      </c>
      <c r="H44" s="54" t="s">
        <v>689</v>
      </c>
      <c r="I44" s="50" t="s">
        <v>982</v>
      </c>
      <c r="J44" s="335"/>
      <c r="K44" s="96"/>
      <c r="L44" s="61"/>
      <c r="M44" s="60"/>
      <c r="N44" s="60"/>
      <c r="O44" s="60"/>
      <c r="P44" s="60"/>
      <c r="Q44" s="60"/>
      <c r="R44" s="60"/>
      <c r="S44" s="60"/>
      <c r="T44" s="60"/>
      <c r="U44" s="70"/>
      <c r="V44" s="70"/>
      <c r="W44" s="70"/>
      <c r="X44" s="71"/>
      <c r="Y44" s="71"/>
      <c r="Z44" s="84"/>
      <c r="AA44" s="85"/>
      <c r="AB44" s="73"/>
    </row>
    <row r="45" spans="1:28" s="24" customFormat="1" ht="37.5" customHeight="1">
      <c r="A45" s="355"/>
      <c r="B45" s="971" t="s">
        <v>1740</v>
      </c>
      <c r="C45" s="971"/>
      <c r="D45" s="972"/>
      <c r="E45" s="959" t="s">
        <v>981</v>
      </c>
      <c r="F45" s="960"/>
      <c r="G45" s="960"/>
      <c r="H45" s="960"/>
      <c r="I45" s="961"/>
      <c r="J45" s="356"/>
      <c r="K45" s="357" t="str">
        <f>E45</f>
        <v>Taxes</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98" t="s">
        <v>347</v>
      </c>
      <c r="F46" s="424">
        <v>0</v>
      </c>
      <c r="G46" s="429" t="s">
        <v>983</v>
      </c>
      <c r="H46" s="426" t="s">
        <v>983</v>
      </c>
      <c r="I46" s="427"/>
      <c r="J46" s="335"/>
      <c r="K46" s="96"/>
      <c r="L46" s="61"/>
      <c r="M46" s="60"/>
      <c r="N46" s="60"/>
      <c r="O46" s="60"/>
      <c r="P46" s="60"/>
      <c r="Q46" s="60"/>
      <c r="R46" s="60"/>
      <c r="S46" s="60"/>
      <c r="T46" s="60"/>
      <c r="U46" s="70"/>
      <c r="V46" s="70"/>
      <c r="W46" s="70"/>
      <c r="X46" s="71"/>
      <c r="Y46" s="71"/>
      <c r="Z46" s="84"/>
      <c r="AA46" s="85"/>
      <c r="AB46" s="73"/>
    </row>
    <row r="47" spans="1:28" s="24" customFormat="1" ht="27.75" customHeight="1">
      <c r="A47" s="355"/>
      <c r="B47" s="971" t="s">
        <v>1742</v>
      </c>
      <c r="C47" s="971"/>
      <c r="D47" s="972"/>
      <c r="E47" s="959" t="s">
        <v>373</v>
      </c>
      <c r="F47" s="960"/>
      <c r="G47" s="960"/>
      <c r="H47" s="960"/>
      <c r="I47" s="961"/>
      <c r="J47" s="356"/>
      <c r="K47" s="357" t="str">
        <f>E47</f>
        <v>Not applicable</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60000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343</v>
      </c>
      <c r="F51" s="430">
        <v>4248326</v>
      </c>
      <c r="G51" s="53" t="s">
        <v>688</v>
      </c>
      <c r="H51" s="431" t="s">
        <v>615</v>
      </c>
      <c r="I51" s="432"/>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984</v>
      </c>
      <c r="F52" s="1014"/>
      <c r="G52" s="1014"/>
      <c r="H52" s="1014"/>
      <c r="I52" s="1015"/>
      <c r="J52" s="29"/>
      <c r="K52" s="360" t="str">
        <f>E52</f>
        <v>UNFPA and USAID</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343</v>
      </c>
      <c r="F53" s="47">
        <v>1083630.54</v>
      </c>
      <c r="G53" s="53" t="s">
        <v>688</v>
      </c>
      <c r="H53" s="55" t="s">
        <v>985</v>
      </c>
      <c r="I53" s="56" t="s">
        <v>986</v>
      </c>
      <c r="J53" s="97"/>
      <c r="K53" s="96"/>
      <c r="L53" s="61"/>
      <c r="M53" s="60"/>
      <c r="N53" s="60"/>
      <c r="O53" s="60"/>
      <c r="P53" s="62"/>
      <c r="Q53" s="60"/>
      <c r="R53" s="60"/>
      <c r="S53" s="60"/>
      <c r="T53" s="60"/>
      <c r="U53" s="70"/>
      <c r="V53" s="70"/>
      <c r="W53" s="70"/>
      <c r="X53" s="71"/>
      <c r="Y53" s="71"/>
      <c r="Z53" s="84"/>
      <c r="AA53" s="85"/>
      <c r="AB53" s="73"/>
    </row>
    <row r="54" spans="1:28" s="24" customFormat="1" ht="62.25" customHeight="1">
      <c r="A54" s="338" t="s">
        <v>1678</v>
      </c>
      <c r="B54" s="971" t="s">
        <v>1753</v>
      </c>
      <c r="C54" s="971"/>
      <c r="D54" s="972"/>
      <c r="E54" s="789" t="s">
        <v>343</v>
      </c>
      <c r="F54" s="47">
        <v>1597969.26</v>
      </c>
      <c r="G54" s="53" t="s">
        <v>688</v>
      </c>
      <c r="H54" s="55" t="s">
        <v>985</v>
      </c>
      <c r="I54" s="56" t="s">
        <v>987</v>
      </c>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6929925.7999999998</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8.5837821053837225E-3</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1</v>
      </c>
      <c r="H58" s="1021" t="s">
        <v>988</v>
      </c>
      <c r="I58" s="1022"/>
      <c r="J58" s="97"/>
      <c r="K58" s="103"/>
      <c r="L58" s="61"/>
      <c r="M58" s="364" t="str">
        <f>H58</f>
        <v xml:space="preserve">Comments: It is expected that the allocation will be increased in the next FY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1.1529230621037918</v>
      </c>
      <c r="H59" s="1021" t="s">
        <v>989</v>
      </c>
      <c r="I59" s="1022"/>
      <c r="J59" s="97"/>
      <c r="K59" s="103"/>
      <c r="L59" s="61"/>
      <c r="M59" s="364" t="str">
        <f>H59</f>
        <v>Comments:  GF procured male condoms and Depo-Provera as additional products for anti-retroviral therapy (ART) sites across the country.</v>
      </c>
      <c r="N59" s="60"/>
      <c r="O59" s="60"/>
      <c r="P59" s="62"/>
      <c r="Q59" s="60"/>
      <c r="R59" s="60"/>
      <c r="S59" s="86"/>
      <c r="T59" s="60"/>
      <c r="U59" s="70"/>
      <c r="V59" s="70"/>
      <c r="W59" s="70"/>
      <c r="X59" s="71"/>
      <c r="Y59" s="71"/>
      <c r="Z59" s="84"/>
      <c r="AA59" s="85"/>
      <c r="AB59" s="73"/>
    </row>
    <row r="60" spans="1:28" s="24" customFormat="1" ht="47.25" customHeight="1">
      <c r="A60" s="368" t="s">
        <v>1762</v>
      </c>
      <c r="B60" s="1025" t="s">
        <v>1763</v>
      </c>
      <c r="C60" s="1025"/>
      <c r="D60" s="1025"/>
      <c r="E60" s="1025"/>
      <c r="F60" s="1026"/>
      <c r="G60" s="369" t="s">
        <v>347</v>
      </c>
      <c r="H60" s="1027" t="s">
        <v>990</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959" t="s">
        <v>426</v>
      </c>
      <c r="H61" s="960"/>
      <c r="I61" s="961"/>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t="s">
        <v>976</v>
      </c>
      <c r="H62" s="969"/>
      <c r="I62" s="970"/>
      <c r="J62" s="97"/>
      <c r="K62" s="96"/>
      <c r="L62" s="86" t="str">
        <f>G62</f>
        <v>Central Medical Stores Trust</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286" t="s">
        <v>343</v>
      </c>
      <c r="H63" s="1287"/>
      <c r="I63" s="1288"/>
      <c r="J63" s="97"/>
      <c r="K63" s="96"/>
      <c r="L63" s="86" t="str">
        <f>G63</f>
        <v>Yes</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t="s">
        <v>2317</v>
      </c>
      <c r="F64" s="1044"/>
      <c r="G64" s="1044"/>
      <c r="H64" s="1044"/>
      <c r="I64" s="1045"/>
      <c r="J64" s="81"/>
      <c r="K64" s="96" t="str">
        <f>E64</f>
        <v>In FY 2014 -2015, a family planning budget line was increased from $60,000  to  $138,500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433"/>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43" t="s">
        <v>991</v>
      </c>
      <c r="F67" s="1044"/>
      <c r="G67" s="1044"/>
      <c r="H67" s="1044"/>
      <c r="I67" s="1045"/>
      <c r="J67" s="81"/>
      <c r="K67" s="96" t="str">
        <f>E67</f>
        <v>In FY 2014 -2015, a family planning budget line was increased from $60,000 to $138,500</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343</v>
      </c>
      <c r="I75" s="46"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343</v>
      </c>
      <c r="H78" s="787" t="s">
        <v>343</v>
      </c>
      <c r="I78" s="46" t="s">
        <v>343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343</v>
      </c>
      <c r="H79" s="787" t="s">
        <v>343</v>
      </c>
      <c r="I79" s="46" t="s">
        <v>343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343</v>
      </c>
      <c r="G80" s="787" t="s">
        <v>343</v>
      </c>
      <c r="H80" s="787" t="s">
        <v>343</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343</v>
      </c>
      <c r="H81" s="787" t="s">
        <v>343</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343</v>
      </c>
      <c r="H82" s="787" t="s">
        <v>343</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thickBot="1">
      <c r="A83" s="381" t="s">
        <v>1798</v>
      </c>
      <c r="B83" s="1039" t="s">
        <v>1799</v>
      </c>
      <c r="C83" s="1039"/>
      <c r="D83" s="1039"/>
      <c r="E83" s="1040"/>
      <c r="F83" s="434"/>
      <c r="G83" s="434"/>
      <c r="H83" s="434"/>
      <c r="I83" s="340"/>
      <c r="J83" s="81"/>
      <c r="K83" s="96"/>
      <c r="L83" s="61"/>
      <c r="M83" s="60"/>
      <c r="N83" s="60"/>
      <c r="O83" s="60"/>
      <c r="P83" s="60"/>
      <c r="Q83" s="60"/>
      <c r="R83" s="60"/>
      <c r="S83" s="61"/>
      <c r="T83" s="60"/>
      <c r="U83" s="70"/>
      <c r="V83" s="70"/>
      <c r="W83" s="70"/>
      <c r="X83" s="71"/>
      <c r="Y83" s="71"/>
      <c r="Z83" s="84"/>
      <c r="AA83" s="85"/>
      <c r="AB83" s="73"/>
    </row>
    <row r="84" spans="1:28" s="24" customFormat="1" ht="90.75" customHeight="1" thickBot="1">
      <c r="A84" s="1054" t="s">
        <v>1800</v>
      </c>
      <c r="B84" s="977"/>
      <c r="C84" s="977"/>
      <c r="D84" s="977"/>
      <c r="E84" s="977"/>
      <c r="F84" s="1289" t="s">
        <v>992</v>
      </c>
      <c r="G84" s="1290"/>
      <c r="H84" s="1290"/>
      <c r="I84" s="1291"/>
      <c r="J84" s="435"/>
      <c r="K84" s="96"/>
      <c r="L84" s="61"/>
      <c r="M84" s="60"/>
      <c r="N84" s="60" t="str">
        <f>F84</f>
        <v>Social marketing by PSI provides male condoms, female condoms, Depo - Safe plan, Combined oral pills and EC. Details may be obtained from PSI Malawi if need be. Vasectomy still not reported. Vasectomy is offered at a very small scale in both public and private sectors and not social marketing. Vasectomy will not be reported because of lack of data. Only very few clients access the services once in a while.</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993</v>
      </c>
      <c r="H88" s="969"/>
      <c r="I88" s="970"/>
      <c r="J88" s="116"/>
      <c r="K88" s="96"/>
      <c r="L88" s="61" t="str">
        <f t="shared" ref="L88:L98" si="1">G88</f>
        <v>Sexual and Reproductive Health and Rights Strategy</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1055" t="s">
        <v>430</v>
      </c>
      <c r="H89" s="1056"/>
      <c r="I89" s="1057"/>
      <c r="J89" s="116"/>
      <c r="K89" s="96"/>
      <c r="L89" s="61" t="str">
        <f t="shared" si="1"/>
        <v>2011-2016</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1055" t="s">
        <v>343</v>
      </c>
      <c r="H90" s="1056"/>
      <c r="I90" s="1057"/>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1055" t="s">
        <v>343</v>
      </c>
      <c r="H91" s="1056"/>
      <c r="I91" s="1057"/>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126" customHeight="1">
      <c r="A93" s="330" t="s">
        <v>1670</v>
      </c>
      <c r="B93" s="957" t="s">
        <v>1812</v>
      </c>
      <c r="C93" s="957"/>
      <c r="D93" s="957"/>
      <c r="E93" s="957"/>
      <c r="F93" s="958"/>
      <c r="G93" s="959" t="s">
        <v>994</v>
      </c>
      <c r="H93" s="960"/>
      <c r="I93" s="961"/>
      <c r="J93" s="382"/>
      <c r="K93" s="383"/>
      <c r="L93" s="61" t="str">
        <f t="shared" si="1"/>
        <v>Handling fees for all donated products is 5% and is being paid for by UNFPA. The government (Central Medical Stores Trust) receives products procured through UNFPA. This has since increased access to all contraceptives by intended service delivery points providing family planning services. The 5% handling fee is meant to cater for costs for packing and delivery of products from the warehouse to Service Delivery Points.</v>
      </c>
      <c r="M93" s="384"/>
      <c r="N93" s="385"/>
      <c r="O93" s="385"/>
      <c r="P93" s="384"/>
      <c r="Q93" s="386"/>
      <c r="R93" s="384"/>
      <c r="S93" s="386"/>
      <c r="T93" s="384"/>
      <c r="U93" s="387"/>
      <c r="V93" s="387"/>
      <c r="W93" s="387"/>
      <c r="X93" s="387"/>
      <c r="Y93" s="387"/>
      <c r="Z93" s="388"/>
      <c r="AA93" s="389"/>
      <c r="AB93" s="390"/>
    </row>
    <row r="94" spans="1:28" s="391" customFormat="1" ht="33" customHeight="1">
      <c r="A94" s="330" t="s">
        <v>1676</v>
      </c>
      <c r="B94" s="957" t="s">
        <v>1813</v>
      </c>
      <c r="C94" s="957"/>
      <c r="D94" s="957"/>
      <c r="E94" s="957"/>
      <c r="F94" s="958"/>
      <c r="G94" s="959" t="s">
        <v>995</v>
      </c>
      <c r="H94" s="960"/>
      <c r="I94" s="961"/>
      <c r="J94" s="382"/>
      <c r="K94" s="383"/>
      <c r="L94" s="61" t="str">
        <f t="shared" si="1"/>
        <v>Only 5% handling fee for the donated commodities. The 5%  is paid for by UNFPA.</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343</v>
      </c>
      <c r="H95" s="1070"/>
      <c r="I95" s="1071"/>
      <c r="J95" s="392"/>
      <c r="K95" s="393"/>
      <c r="L95" s="61" t="str">
        <f t="shared" si="1"/>
        <v>Yes</v>
      </c>
      <c r="M95" s="60"/>
      <c r="N95" s="60"/>
      <c r="O95" s="60"/>
      <c r="P95" s="60"/>
      <c r="Q95" s="61"/>
      <c r="R95" s="60"/>
      <c r="S95" s="61"/>
      <c r="T95" s="60"/>
      <c r="U95" s="70"/>
      <c r="V95" s="70"/>
      <c r="W95" s="70"/>
      <c r="X95" s="71"/>
      <c r="Y95" s="71"/>
      <c r="Z95" s="84"/>
      <c r="AA95" s="85"/>
      <c r="AB95" s="73"/>
    </row>
    <row r="96" spans="1:28" s="24" customFormat="1" ht="81" customHeight="1">
      <c r="A96" s="330" t="s">
        <v>1670</v>
      </c>
      <c r="B96" s="957" t="s">
        <v>1816</v>
      </c>
      <c r="C96" s="957"/>
      <c r="D96" s="957"/>
      <c r="E96" s="957"/>
      <c r="F96" s="958"/>
      <c r="G96" s="968" t="s">
        <v>996</v>
      </c>
      <c r="H96" s="969"/>
      <c r="I96" s="970"/>
      <c r="J96" s="115"/>
      <c r="K96" s="103"/>
      <c r="L96" s="61" t="str">
        <f t="shared" si="1"/>
        <v>Chapter 67 of the Pharmacy Law provides restrictions on pharmacists not to administer any injectables or long-term methods. (At the facility level  injectables are provided by nurse/midwife technician, clinical officer, or medical assistant)</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60.75" thickBot="1">
      <c r="A98" s="326" t="s">
        <v>1670</v>
      </c>
      <c r="B98" s="1041" t="s">
        <v>1816</v>
      </c>
      <c r="C98" s="1041"/>
      <c r="D98" s="1041"/>
      <c r="E98" s="1041"/>
      <c r="F98" s="1042"/>
      <c r="G98" s="1043" t="s">
        <v>997</v>
      </c>
      <c r="H98" s="1044"/>
      <c r="I98" s="1045"/>
      <c r="J98" s="115"/>
      <c r="K98" s="103"/>
      <c r="L98" s="61" t="str">
        <f t="shared" si="1"/>
        <v>Contained in the National Sexual and Reproductive Health and Rights Strategy (2011 -2016), which notes the country’s objectives, targets, and contraceptive commodities to be used in Malawi</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t="e">
        <f>#REF!</f>
        <v>#REF!</v>
      </c>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372</v>
      </c>
      <c r="G101" s="1137"/>
      <c r="H101" s="1138" t="s">
        <v>372</v>
      </c>
      <c r="I101" s="1139"/>
      <c r="J101" s="122"/>
      <c r="K101" s="103"/>
      <c r="L101" s="61"/>
      <c r="M101" s="117" t="str">
        <f t="shared" ref="M101:M108" si="2">H101</f>
        <v>Community Health Worker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372</v>
      </c>
      <c r="G102" s="1137"/>
      <c r="H102" s="1138" t="s">
        <v>374</v>
      </c>
      <c r="I102" s="1139"/>
      <c r="J102" s="122"/>
      <c r="K102" s="103"/>
      <c r="L102" s="61"/>
      <c r="M102" s="117" t="str">
        <f t="shared" si="2"/>
        <v>Midwife</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374</v>
      </c>
      <c r="G103" s="1137"/>
      <c r="H103" s="1138" t="s">
        <v>374</v>
      </c>
      <c r="I103" s="1139"/>
      <c r="J103" s="122"/>
      <c r="K103" s="103"/>
      <c r="L103" s="61"/>
      <c r="M103" s="117" t="str">
        <f t="shared" si="2"/>
        <v>Midwife</v>
      </c>
      <c r="N103" s="86"/>
      <c r="O103" s="117" t="str">
        <f t="shared" si="3"/>
        <v>Midwife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463</v>
      </c>
      <c r="G104" s="1137"/>
      <c r="H104" s="1138" t="s">
        <v>463</v>
      </c>
      <c r="I104" s="1139"/>
      <c r="J104" s="122"/>
      <c r="K104" s="103"/>
      <c r="L104" s="61"/>
      <c r="M104" s="117" t="str">
        <f t="shared" si="2"/>
        <v>Nurse</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372</v>
      </c>
      <c r="G105" s="1137"/>
      <c r="H105" s="1138" t="s">
        <v>372</v>
      </c>
      <c r="I105" s="1139"/>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374</v>
      </c>
      <c r="G106" s="1137"/>
      <c r="H106" s="1138" t="s">
        <v>374</v>
      </c>
      <c r="I106" s="1139"/>
      <c r="J106" s="122"/>
      <c r="K106" s="103"/>
      <c r="L106" s="61"/>
      <c r="M106" s="117" t="str">
        <f t="shared" si="2"/>
        <v>Midwife</v>
      </c>
      <c r="N106" s="86"/>
      <c r="O106" s="117" t="str">
        <f t="shared" si="3"/>
        <v>Midwife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998</v>
      </c>
      <c r="G107" s="1137"/>
      <c r="H107" s="1138" t="s">
        <v>998</v>
      </c>
      <c r="I107" s="1139"/>
      <c r="J107" s="122"/>
      <c r="K107" s="103"/>
      <c r="L107" s="61"/>
      <c r="M107" s="117" t="str">
        <f t="shared" si="2"/>
        <v>Doctor or Clinical Officer</v>
      </c>
      <c r="N107" s="86"/>
      <c r="O107" s="117" t="str">
        <f t="shared" si="3"/>
        <v>Doctor or Clinical Officer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372</v>
      </c>
      <c r="G108" s="1141"/>
      <c r="H108" s="1140" t="s">
        <v>372</v>
      </c>
      <c r="I108" s="1142"/>
      <c r="J108" s="122"/>
      <c r="K108" s="103"/>
      <c r="L108" s="61"/>
      <c r="M108" s="117" t="str">
        <f t="shared" si="2"/>
        <v>Community Health Worker</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219" t="s">
        <v>2318</v>
      </c>
      <c r="G109" s="1220"/>
      <c r="H109" s="1220"/>
      <c r="I109" s="1221"/>
      <c r="J109" s="436"/>
      <c r="K109" s="68"/>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t="str">
        <f>B115</f>
        <v>Services?</v>
      </c>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t="str">
        <f>B116</f>
        <v>Commodities?</v>
      </c>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t="str">
        <f>B117</f>
        <v>If yes, are there exemptions for people who cannot afford to pay?</v>
      </c>
      <c r="AA117" s="85"/>
      <c r="AB117" s="73"/>
    </row>
    <row r="118" spans="1:28" s="24" customFormat="1" ht="20.100000000000001" customHeight="1">
      <c r="A118" s="183"/>
      <c r="B118" s="957" t="s">
        <v>1845</v>
      </c>
      <c r="C118" s="957"/>
      <c r="D118" s="958"/>
      <c r="E118" s="1016" t="s">
        <v>373</v>
      </c>
      <c r="F118" s="1017"/>
      <c r="G118" s="1017"/>
      <c r="H118" s="1017"/>
      <c r="I118" s="101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t="str">
        <f t="shared" ref="Z120:Z129" si="5">B120</f>
        <v>Combined oral contraceptives</v>
      </c>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t="str">
        <f t="shared" si="5"/>
        <v>Progestin-only pills</v>
      </c>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t="str">
        <f t="shared" si="5"/>
        <v>Injectables</v>
      </c>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t="str">
        <f t="shared" si="5"/>
        <v>Implants</v>
      </c>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t="str">
        <f t="shared" si="5"/>
        <v>Intrauterine devices (IUDs)</v>
      </c>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t="str">
        <f t="shared" si="5"/>
        <v>Male condoms</v>
      </c>
      <c r="AA125" s="127"/>
      <c r="AB125" s="73"/>
    </row>
    <row r="126" spans="1:28" s="32" customFormat="1" ht="20.100000000000001" customHeight="1">
      <c r="A126" s="400" t="s">
        <v>1689</v>
      </c>
      <c r="B126" s="957" t="s">
        <v>1791</v>
      </c>
      <c r="C126" s="957"/>
      <c r="D126" s="957"/>
      <c r="E126" s="957"/>
      <c r="F126" s="957"/>
      <c r="G126" s="958"/>
      <c r="H126" s="1016" t="s">
        <v>347</v>
      </c>
      <c r="I126" s="1018"/>
      <c r="J126" s="91"/>
      <c r="K126" s="103"/>
      <c r="L126" s="61"/>
      <c r="M126" s="86" t="str">
        <f t="shared" si="4"/>
        <v>No</v>
      </c>
      <c r="N126" s="60"/>
      <c r="O126" s="60"/>
      <c r="P126" s="61"/>
      <c r="Q126" s="60"/>
      <c r="R126" s="126"/>
      <c r="S126" s="60"/>
      <c r="T126" s="76"/>
      <c r="U126" s="77"/>
      <c r="V126" s="77"/>
      <c r="W126" s="77"/>
      <c r="X126" s="78"/>
      <c r="Y126" s="78"/>
      <c r="Z126" s="99" t="str">
        <f t="shared" si="5"/>
        <v>Female condoms</v>
      </c>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t="str">
        <f t="shared" si="5"/>
        <v>Emergency contraceptive pills</v>
      </c>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t="str">
        <f t="shared" si="5"/>
        <v>CycleBeads</v>
      </c>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t="str">
        <f t="shared" si="5"/>
        <v>Any other contraceptive(s)?</v>
      </c>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2014</v>
      </c>
      <c r="I131" s="1057"/>
      <c r="J131" s="91"/>
      <c r="K131" s="103"/>
      <c r="L131" s="61"/>
      <c r="M131" s="86">
        <f t="shared" si="4"/>
        <v>2014</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999</v>
      </c>
      <c r="F132" s="969"/>
      <c r="G132" s="969"/>
      <c r="H132" s="969"/>
      <c r="I132" s="970"/>
      <c r="J132" s="91"/>
      <c r="K132" s="125" t="str">
        <f>E132</f>
        <v>Malawi Essential Medicines List (MEML)</v>
      </c>
      <c r="L132" s="61"/>
      <c r="M132" s="61"/>
      <c r="N132" s="60"/>
      <c r="O132" s="60"/>
      <c r="P132" s="61"/>
      <c r="Q132" s="60"/>
      <c r="R132" s="126"/>
      <c r="S132" s="60"/>
      <c r="T132" s="76"/>
      <c r="U132" s="77"/>
      <c r="V132" s="77"/>
      <c r="W132" s="77"/>
      <c r="X132" s="78"/>
      <c r="Y132" s="78"/>
      <c r="Z132" s="126"/>
      <c r="AA132" s="127"/>
      <c r="AB132" s="73"/>
    </row>
    <row r="133" spans="1:28" s="32" customFormat="1" ht="21.75" customHeight="1">
      <c r="A133" s="181" t="s">
        <v>1857</v>
      </c>
      <c r="B133" s="1041" t="s">
        <v>1858</v>
      </c>
      <c r="C133" s="1041"/>
      <c r="D133" s="1042"/>
      <c r="E133" s="1043" t="s">
        <v>1000</v>
      </c>
      <c r="F133" s="1044"/>
      <c r="G133" s="1044"/>
      <c r="H133" s="1044"/>
      <c r="I133" s="1045"/>
      <c r="J133" s="91"/>
      <c r="K133" s="125" t="str">
        <f>E133</f>
        <v>The Essential Medical List has just been revised in the first quarter of 2015.</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2012</v>
      </c>
      <c r="I135" s="1108"/>
      <c r="J135" s="91"/>
      <c r="K135" s="103"/>
      <c r="L135" s="61"/>
      <c r="M135" s="61">
        <f>H135</f>
        <v>2012</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t="str">
        <f>B136</f>
        <v>Is family planning or reproductive health a priority in the PRSP?</v>
      </c>
      <c r="AA136" s="127"/>
      <c r="AB136" s="73"/>
    </row>
    <row r="137" spans="1:28" s="32" customFormat="1" ht="20.100000000000001" customHeight="1">
      <c r="A137" s="400" t="s">
        <v>1678</v>
      </c>
      <c r="B137" s="957" t="s">
        <v>1863</v>
      </c>
      <c r="C137" s="957"/>
      <c r="D137" s="957"/>
      <c r="E137" s="957"/>
      <c r="F137" s="957"/>
      <c r="G137" s="958"/>
      <c r="H137" s="1016" t="s">
        <v>343</v>
      </c>
      <c r="I137" s="1018"/>
      <c r="J137" s="91"/>
      <c r="K137" s="103"/>
      <c r="L137" s="61"/>
      <c r="M137" s="61" t="str">
        <f>H137</f>
        <v>Yes</v>
      </c>
      <c r="N137" s="60"/>
      <c r="O137" s="60"/>
      <c r="P137" s="61"/>
      <c r="Q137" s="60"/>
      <c r="R137" s="126"/>
      <c r="S137" s="60"/>
      <c r="T137" s="76"/>
      <c r="U137" s="77"/>
      <c r="V137" s="77"/>
      <c r="W137" s="77"/>
      <c r="X137" s="78"/>
      <c r="Y137" s="78"/>
      <c r="Z137" s="99" t="str">
        <f>B137</f>
        <v>Is contraceptive security included in the PRSP?</v>
      </c>
      <c r="AA137" s="127"/>
      <c r="AB137" s="73"/>
    </row>
    <row r="138" spans="1:28" s="32" customFormat="1" ht="20.100000000000001" customHeight="1">
      <c r="A138" s="400" t="s">
        <v>1680</v>
      </c>
      <c r="B138" s="957" t="s">
        <v>1864</v>
      </c>
      <c r="C138" s="957"/>
      <c r="D138" s="957"/>
      <c r="E138" s="957"/>
      <c r="F138" s="957"/>
      <c r="G138" s="958"/>
      <c r="H138" s="1016" t="s">
        <v>343</v>
      </c>
      <c r="I138" s="1018"/>
      <c r="J138" s="91"/>
      <c r="K138" s="103"/>
      <c r="L138" s="61"/>
      <c r="M138" s="61" t="str">
        <f>H138</f>
        <v>Yes</v>
      </c>
      <c r="N138" s="60"/>
      <c r="O138" s="60"/>
      <c r="P138" s="61"/>
      <c r="Q138" s="60"/>
      <c r="R138" s="126"/>
      <c r="S138" s="60"/>
      <c r="T138" s="76"/>
      <c r="U138" s="77"/>
      <c r="V138" s="77"/>
      <c r="W138" s="77"/>
      <c r="X138" s="78"/>
      <c r="Y138" s="78"/>
      <c r="Z138" s="99" t="str">
        <f>B138</f>
        <v>Is contraceptive prevalence rate (CPR) included as an indicator in the PRSP?</v>
      </c>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t="str">
        <f>B139</f>
        <v>Are contraceptive supply indicators included in the PRSP?</v>
      </c>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1070" t="s">
        <v>347</v>
      </c>
      <c r="H143" s="1070"/>
      <c r="I143" s="1071"/>
      <c r="J143" s="81"/>
      <c r="K143" s="103"/>
      <c r="L143" s="61" t="str">
        <f t="shared" ref="L143:L153" si="6">G143</f>
        <v>No</v>
      </c>
      <c r="M143" s="60"/>
      <c r="N143" s="60"/>
      <c r="O143" s="60"/>
      <c r="P143" s="61"/>
      <c r="Q143" s="60"/>
      <c r="R143" s="60"/>
      <c r="S143" s="60"/>
      <c r="T143" s="60"/>
      <c r="U143" s="70"/>
      <c r="V143" s="70"/>
      <c r="W143" s="70"/>
      <c r="X143" s="70"/>
      <c r="Y143" s="70"/>
      <c r="Z143" s="69" t="str">
        <f t="shared" ref="Z143:Z151" si="7">B143</f>
        <v>Combined oral contraceptives</v>
      </c>
      <c r="AA143" s="403"/>
      <c r="AB143" s="404"/>
    </row>
    <row r="144" spans="1:28" s="26" customFormat="1" ht="20.100000000000001" customHeight="1">
      <c r="A144" s="328" t="s">
        <v>1676</v>
      </c>
      <c r="B144" s="957" t="s">
        <v>1849</v>
      </c>
      <c r="C144" s="957"/>
      <c r="D144" s="957"/>
      <c r="E144" s="957"/>
      <c r="F144" s="958"/>
      <c r="G144" s="1070" t="s">
        <v>347</v>
      </c>
      <c r="H144" s="1070"/>
      <c r="I144" s="1071"/>
      <c r="J144" s="81"/>
      <c r="K144" s="103"/>
      <c r="L144" s="61" t="str">
        <f t="shared" si="6"/>
        <v>No</v>
      </c>
      <c r="M144" s="60"/>
      <c r="N144" s="60"/>
      <c r="O144" s="60"/>
      <c r="P144" s="60"/>
      <c r="Q144" s="60"/>
      <c r="R144" s="60"/>
      <c r="S144" s="60"/>
      <c r="T144" s="60"/>
      <c r="U144" s="70"/>
      <c r="V144" s="70"/>
      <c r="W144" s="70"/>
      <c r="X144" s="70"/>
      <c r="Y144" s="70"/>
      <c r="Z144" s="69" t="str">
        <f t="shared" si="7"/>
        <v>Progestin-only pills</v>
      </c>
      <c r="AA144" s="403"/>
      <c r="AB144" s="404"/>
    </row>
    <row r="145" spans="1:28" s="26" customFormat="1" ht="20.100000000000001" customHeight="1">
      <c r="A145" s="330" t="s">
        <v>1678</v>
      </c>
      <c r="B145" s="957" t="s">
        <v>1825</v>
      </c>
      <c r="C145" s="957"/>
      <c r="D145" s="957"/>
      <c r="E145" s="957"/>
      <c r="F145" s="958"/>
      <c r="G145" s="1070" t="s">
        <v>347</v>
      </c>
      <c r="H145" s="1070"/>
      <c r="I145" s="1071"/>
      <c r="J145" s="81"/>
      <c r="K145" s="103"/>
      <c r="L145" s="61" t="str">
        <f t="shared" si="6"/>
        <v>No</v>
      </c>
      <c r="M145" s="60"/>
      <c r="N145" s="60"/>
      <c r="O145" s="60"/>
      <c r="P145" s="60"/>
      <c r="Q145" s="60"/>
      <c r="R145" s="60"/>
      <c r="S145" s="60"/>
      <c r="T145" s="60"/>
      <c r="U145" s="70"/>
      <c r="V145" s="70"/>
      <c r="W145" s="70"/>
      <c r="X145" s="70"/>
      <c r="Y145" s="70"/>
      <c r="Z145" s="69" t="str">
        <f t="shared" si="7"/>
        <v>Injectables</v>
      </c>
      <c r="AA145" s="403"/>
      <c r="AB145" s="404"/>
    </row>
    <row r="146" spans="1:28" s="26" customFormat="1" ht="20.100000000000001" customHeight="1">
      <c r="A146" s="330" t="s">
        <v>1680</v>
      </c>
      <c r="B146" s="957" t="s">
        <v>1826</v>
      </c>
      <c r="C146" s="957"/>
      <c r="D146" s="957"/>
      <c r="E146" s="957"/>
      <c r="F146" s="958"/>
      <c r="G146" s="1070" t="s">
        <v>347</v>
      </c>
      <c r="H146" s="1070"/>
      <c r="I146" s="1071"/>
      <c r="J146" s="81"/>
      <c r="K146" s="103"/>
      <c r="L146" s="61" t="str">
        <f t="shared" si="6"/>
        <v>No</v>
      </c>
      <c r="M146" s="60"/>
      <c r="N146" s="60"/>
      <c r="O146" s="60"/>
      <c r="P146" s="60"/>
      <c r="Q146" s="60"/>
      <c r="R146" s="60"/>
      <c r="S146" s="60"/>
      <c r="T146" s="60"/>
      <c r="U146" s="70"/>
      <c r="V146" s="70"/>
      <c r="W146" s="70"/>
      <c r="X146" s="70"/>
      <c r="Y146" s="70"/>
      <c r="Z146" s="69" t="str">
        <f t="shared" si="7"/>
        <v>Implants</v>
      </c>
      <c r="AA146" s="403"/>
      <c r="AB146" s="404"/>
    </row>
    <row r="147" spans="1:28" s="26" customFormat="1" ht="20.100000000000001" customHeight="1">
      <c r="A147" s="330" t="s">
        <v>1683</v>
      </c>
      <c r="B147" s="957" t="s">
        <v>1850</v>
      </c>
      <c r="C147" s="957"/>
      <c r="D147" s="957"/>
      <c r="E147" s="957"/>
      <c r="F147" s="958"/>
      <c r="G147" s="1070" t="s">
        <v>347</v>
      </c>
      <c r="H147" s="1070"/>
      <c r="I147" s="1071"/>
      <c r="J147" s="81"/>
      <c r="K147" s="103"/>
      <c r="L147" s="61" t="str">
        <f t="shared" si="6"/>
        <v>No</v>
      </c>
      <c r="M147" s="60"/>
      <c r="N147" s="60"/>
      <c r="O147" s="60"/>
      <c r="P147" s="60"/>
      <c r="Q147" s="60"/>
      <c r="R147" s="60"/>
      <c r="S147" s="60"/>
      <c r="T147" s="60"/>
      <c r="U147" s="70"/>
      <c r="V147" s="70"/>
      <c r="W147" s="70"/>
      <c r="X147" s="70"/>
      <c r="Y147" s="70"/>
      <c r="Z147" s="69" t="str">
        <f t="shared" si="7"/>
        <v>Intrauterine devices (IUDs)</v>
      </c>
      <c r="AA147" s="403"/>
      <c r="AB147" s="404"/>
    </row>
    <row r="148" spans="1:28" s="26" customFormat="1" ht="20.100000000000001" customHeight="1">
      <c r="A148" s="330" t="s">
        <v>1686</v>
      </c>
      <c r="B148" s="957" t="s">
        <v>1790</v>
      </c>
      <c r="C148" s="957"/>
      <c r="D148" s="957"/>
      <c r="E148" s="957"/>
      <c r="F148" s="958"/>
      <c r="G148" s="1070" t="s">
        <v>347</v>
      </c>
      <c r="H148" s="1070"/>
      <c r="I148" s="1071"/>
      <c r="J148" s="81"/>
      <c r="K148" s="103"/>
      <c r="L148" s="61" t="str">
        <f t="shared" si="6"/>
        <v>No</v>
      </c>
      <c r="M148" s="60"/>
      <c r="N148" s="60"/>
      <c r="O148" s="60"/>
      <c r="P148" s="60"/>
      <c r="Q148" s="60"/>
      <c r="R148" s="60"/>
      <c r="S148" s="60"/>
      <c r="T148" s="60"/>
      <c r="U148" s="70"/>
      <c r="V148" s="70"/>
      <c r="W148" s="70"/>
      <c r="X148" s="70"/>
      <c r="Y148" s="70"/>
      <c r="Z148" s="69" t="str">
        <f t="shared" si="7"/>
        <v>Male condoms</v>
      </c>
      <c r="AA148" s="403"/>
      <c r="AB148" s="404"/>
    </row>
    <row r="149" spans="1:28" s="26" customFormat="1" ht="20.100000000000001" customHeight="1">
      <c r="A149" s="330" t="s">
        <v>1689</v>
      </c>
      <c r="B149" s="957" t="s">
        <v>1791</v>
      </c>
      <c r="C149" s="957"/>
      <c r="D149" s="957"/>
      <c r="E149" s="957"/>
      <c r="F149" s="958"/>
      <c r="G149" s="1070" t="s">
        <v>347</v>
      </c>
      <c r="H149" s="1070"/>
      <c r="I149" s="1071"/>
      <c r="J149" s="81"/>
      <c r="K149" s="103"/>
      <c r="L149" s="61" t="str">
        <f t="shared" si="6"/>
        <v>No</v>
      </c>
      <c r="M149" s="60"/>
      <c r="N149" s="60"/>
      <c r="O149" s="60"/>
      <c r="P149" s="60"/>
      <c r="Q149" s="60"/>
      <c r="R149" s="60"/>
      <c r="S149" s="60"/>
      <c r="T149" s="60"/>
      <c r="U149" s="70"/>
      <c r="V149" s="70"/>
      <c r="W149" s="70"/>
      <c r="X149" s="70"/>
      <c r="Y149" s="70"/>
      <c r="Z149" s="69" t="str">
        <f t="shared" si="7"/>
        <v>Female condoms</v>
      </c>
      <c r="AA149" s="403"/>
      <c r="AB149" s="404"/>
    </row>
    <row r="150" spans="1:28" s="26" customFormat="1" ht="20.100000000000001" customHeight="1">
      <c r="A150" s="330" t="s">
        <v>1692</v>
      </c>
      <c r="B150" s="957" t="s">
        <v>1829</v>
      </c>
      <c r="C150" s="957"/>
      <c r="D150" s="957"/>
      <c r="E150" s="957"/>
      <c r="F150" s="958"/>
      <c r="G150" s="1070" t="s">
        <v>347</v>
      </c>
      <c r="H150" s="1070"/>
      <c r="I150" s="1071"/>
      <c r="J150" s="81"/>
      <c r="K150" s="103"/>
      <c r="L150" s="61" t="str">
        <f t="shared" si="6"/>
        <v>No</v>
      </c>
      <c r="M150" s="60"/>
      <c r="N150" s="60"/>
      <c r="O150" s="60"/>
      <c r="P150" s="60"/>
      <c r="Q150" s="60"/>
      <c r="R150" s="60"/>
      <c r="S150" s="60"/>
      <c r="T150" s="60"/>
      <c r="U150" s="70"/>
      <c r="V150" s="70"/>
      <c r="W150" s="70"/>
      <c r="X150" s="70"/>
      <c r="Y150" s="70"/>
      <c r="Z150" s="69" t="str">
        <f t="shared" si="7"/>
        <v>Emergency contraceptive pills</v>
      </c>
      <c r="AA150" s="403"/>
      <c r="AB150" s="404"/>
    </row>
    <row r="151" spans="1:28" s="26" customFormat="1" ht="20.100000000000001" customHeight="1">
      <c r="A151" s="330" t="s">
        <v>1694</v>
      </c>
      <c r="B151" s="957" t="s">
        <v>1797</v>
      </c>
      <c r="C151" s="957"/>
      <c r="D151" s="957"/>
      <c r="E151" s="957"/>
      <c r="F151" s="958"/>
      <c r="G151" s="1070" t="s">
        <v>347</v>
      </c>
      <c r="H151" s="1070"/>
      <c r="I151" s="1071"/>
      <c r="J151" s="81"/>
      <c r="K151" s="103"/>
      <c r="L151" s="61" t="str">
        <f t="shared" si="6"/>
        <v>No</v>
      </c>
      <c r="M151" s="60"/>
      <c r="N151" s="60"/>
      <c r="O151" s="60"/>
      <c r="P151" s="60"/>
      <c r="Q151" s="60"/>
      <c r="R151" s="60"/>
      <c r="S151" s="60"/>
      <c r="T151" s="60"/>
      <c r="U151" s="70"/>
      <c r="V151" s="70"/>
      <c r="W151" s="70"/>
      <c r="X151" s="70"/>
      <c r="Y151" s="70"/>
      <c r="Z151" s="69" t="str">
        <f t="shared" si="7"/>
        <v>CycleBeads</v>
      </c>
      <c r="AA151" s="403"/>
      <c r="AB151" s="404"/>
    </row>
    <row r="152" spans="1:28" s="24" customFormat="1" ht="35.25" customHeight="1">
      <c r="A152" s="330" t="s">
        <v>1794</v>
      </c>
      <c r="B152" s="957" t="s">
        <v>1869</v>
      </c>
      <c r="C152" s="957"/>
      <c r="D152" s="957"/>
      <c r="E152" s="957"/>
      <c r="F152" s="957"/>
      <c r="G152" s="1069" t="s">
        <v>1001</v>
      </c>
      <c r="H152" s="1070"/>
      <c r="I152" s="1071"/>
      <c r="J152" s="81"/>
      <c r="K152" s="103"/>
      <c r="L152" s="61" t="str">
        <f t="shared" si="6"/>
        <v>07/13 -06/14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1002</v>
      </c>
      <c r="H153" s="969"/>
      <c r="I153" s="970"/>
      <c r="J153" s="81"/>
      <c r="K153" s="103"/>
      <c r="L153" s="61" t="str">
        <f t="shared" si="6"/>
        <v>Logistics Management Information System and Warehouse Reports</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1069" t="s">
        <v>343</v>
      </c>
      <c r="H155" s="1070"/>
      <c r="I155" s="1071"/>
      <c r="J155" s="81"/>
      <c r="K155" s="103"/>
      <c r="L155" s="61" t="str">
        <f>G155</f>
        <v>Yes</v>
      </c>
      <c r="M155" s="60"/>
      <c r="N155" s="60"/>
      <c r="O155" s="60"/>
      <c r="P155" s="61"/>
      <c r="Q155" s="60"/>
      <c r="R155" s="60"/>
      <c r="S155" s="60"/>
      <c r="T155" s="60"/>
      <c r="U155" s="70"/>
      <c r="V155" s="70"/>
      <c r="W155" s="70"/>
      <c r="X155" s="71"/>
      <c r="Y155" s="71"/>
      <c r="Z155" s="99" t="str">
        <f>B155</f>
        <v>service delivery point level (i.e., public sector health facilities)</v>
      </c>
      <c r="AA155" s="85"/>
      <c r="AB155" s="73"/>
    </row>
    <row r="156" spans="1:28" s="24" customFormat="1" ht="20.100000000000001" customHeight="1">
      <c r="A156" s="330" t="s">
        <v>1676</v>
      </c>
      <c r="B156" s="957" t="s">
        <v>1874</v>
      </c>
      <c r="C156" s="957"/>
      <c r="D156" s="957"/>
      <c r="E156" s="957"/>
      <c r="F156" s="957"/>
      <c r="G156" s="1069" t="s">
        <v>347</v>
      </c>
      <c r="H156" s="1070"/>
      <c r="I156" s="1071"/>
      <c r="J156" s="81"/>
      <c r="K156" s="67"/>
      <c r="L156" s="61" t="str">
        <f>G156</f>
        <v>No</v>
      </c>
      <c r="M156" s="60"/>
      <c r="N156" s="60"/>
      <c r="O156" s="60"/>
      <c r="P156" s="61"/>
      <c r="Q156" s="60"/>
      <c r="R156" s="60"/>
      <c r="S156" s="60"/>
      <c r="T156" s="60"/>
      <c r="U156" s="70"/>
      <c r="V156" s="70"/>
      <c r="W156" s="70"/>
      <c r="X156" s="71"/>
      <c r="Y156" s="71"/>
      <c r="Z156" s="99" t="str">
        <f>B156</f>
        <v>central level (i.e., central level warehouse for the public sector)</v>
      </c>
      <c r="AA156" s="85"/>
      <c r="AB156" s="128"/>
    </row>
    <row r="157" spans="1:28" s="24" customFormat="1" ht="63.75" customHeight="1" thickBot="1">
      <c r="A157" s="245" t="s">
        <v>1875</v>
      </c>
      <c r="B157" s="977" t="s">
        <v>1876</v>
      </c>
      <c r="C157" s="977"/>
      <c r="D157" s="977"/>
      <c r="E157" s="977"/>
      <c r="F157" s="977"/>
      <c r="G157" s="1104" t="s">
        <v>2319</v>
      </c>
      <c r="H157" s="1105"/>
      <c r="I157" s="1106"/>
      <c r="J157" s="81"/>
      <c r="K157" s="103"/>
      <c r="L157" s="61" t="str">
        <f>G157</f>
        <v>Redistribution is not being done because districts say they do not have fuel and transport. Systems are in place. Government needs to make sure that districts have enough funding to complete their supply chain responsibilities.</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615" priority="22">
      <formula>$G$92="Don't know"</formula>
    </cfRule>
    <cfRule type="expression" dxfId="614" priority="23">
      <formula>$G$92="no"</formula>
    </cfRule>
  </conditionalFormatting>
  <conditionalFormatting sqref="G96:I96">
    <cfRule type="expression" dxfId="613" priority="20">
      <formula>$G$95="Don't know"</formula>
    </cfRule>
    <cfRule type="expression" dxfId="612" priority="21">
      <formula>$G$95="No"</formula>
    </cfRule>
  </conditionalFormatting>
  <conditionalFormatting sqref="G98:I98">
    <cfRule type="expression" dxfId="611" priority="18">
      <formula>$G$97="Don't know"</formula>
    </cfRule>
    <cfRule type="expression" dxfId="610" priority="19">
      <formula>$G$97="No"</formula>
    </cfRule>
  </conditionalFormatting>
  <conditionalFormatting sqref="G88:I91">
    <cfRule type="expression" dxfId="609" priority="16">
      <formula>$I$86="Don't know"</formula>
    </cfRule>
    <cfRule type="expression" dxfId="608" priority="17">
      <formula>$I$86="No"</formula>
    </cfRule>
  </conditionalFormatting>
  <conditionalFormatting sqref="F111:I111">
    <cfRule type="expression" dxfId="607" priority="12">
      <formula>$E$111="Don't know"</formula>
    </cfRule>
    <cfRule type="expression" dxfId="606" priority="15">
      <formula>$E$111="No"</formula>
    </cfRule>
  </conditionalFormatting>
  <conditionalFormatting sqref="F112:I112">
    <cfRule type="expression" dxfId="605" priority="11">
      <formula>$E$112="Don't know"</formula>
    </cfRule>
    <cfRule type="expression" dxfId="604" priority="14">
      <formula>$E$112="No"</formula>
    </cfRule>
  </conditionalFormatting>
  <conditionalFormatting sqref="F113:I113">
    <cfRule type="expression" dxfId="603" priority="10">
      <formula>$E$113="Don't know"</formula>
    </cfRule>
    <cfRule type="expression" dxfId="602" priority="13">
      <formula>$E$113="No"</formula>
    </cfRule>
  </conditionalFormatting>
  <conditionalFormatting sqref="G15:I15">
    <cfRule type="expression" dxfId="601" priority="7">
      <formula>$E$15="Not applicable"</formula>
    </cfRule>
    <cfRule type="expression" dxfId="600" priority="8">
      <formula>$E$15="Don't know"</formula>
    </cfRule>
    <cfRule type="expression" dxfId="599" priority="9">
      <formula>$E$15="No"</formula>
    </cfRule>
  </conditionalFormatting>
  <conditionalFormatting sqref="G16:I23">
    <cfRule type="expression" dxfId="598" priority="4">
      <formula>$E16="Not applicable"</formula>
    </cfRule>
    <cfRule type="expression" dxfId="597" priority="5">
      <formula>$E16="Don't know"</formula>
    </cfRule>
    <cfRule type="expression" dxfId="596" priority="6">
      <formula>$E16="No"</formula>
    </cfRule>
  </conditionalFormatting>
  <conditionalFormatting sqref="E15:E23 G15:I23 I24:I25 E13:I13">
    <cfRule type="expression" dxfId="595" priority="3">
      <formula>$I$12="Don't know"</formula>
    </cfRule>
  </conditionalFormatting>
  <conditionalFormatting sqref="E15:E23 G15:I23 I24:I25 E13:I13">
    <cfRule type="expression" dxfId="594" priority="2">
      <formula>$I$12="Not applicable"</formula>
    </cfRule>
  </conditionalFormatting>
  <conditionalFormatting sqref="E15:E23 G15:I23 I24:I25 E13:I13">
    <cfRule type="expression" dxfId="593"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1F00-000000000000}">
      <formula1>"Yes, No, Don't know"</formula1>
    </dataValidation>
    <dataValidation type="list" allowBlank="1" showInputMessage="1" showErrorMessage="1" error="Please choose from the dropdown list." sqref="I24" xr:uid="{00000000-0002-0000-1F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1F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1F00-000003000000}">
      <formula1>"Yes, No, Don't know"</formula1>
    </dataValidation>
    <dataValidation type="list" allowBlank="1" showErrorMessage="1" error="Please choose from the dropdown list." sqref="I41" xr:uid="{00000000-0002-0000-1F00-000004000000}">
      <formula1>"Yes, No, Don't know"</formula1>
    </dataValidation>
    <dataValidation type="list" allowBlank="1" showInputMessage="1" showErrorMessage="1" error="Please choose from the dropdown list." sqref="G63 H136:H139 I25" xr:uid="{00000000-0002-0000-1F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1F00-000006000000}">
      <formula1>"Yes, No, Don't know, Not applicable"</formula1>
    </dataValidation>
    <dataValidation type="list" allowBlank="1" showInputMessage="1" showErrorMessage="1" error="Please select from the dropdown list" prompt="Please select from the dropdown list" sqref="G90:I91 I111:I113" xr:uid="{00000000-0002-0000-1F00-000007000000}">
      <formula1>"Yes, No, Don't know, Not applicable"</formula1>
    </dataValidation>
    <dataValidation type="list" allowBlank="1" showInputMessage="1" showErrorMessage="1" error="Please select from the dropdown list" prompt="Please select from the dropdown list" sqref="E111:E113 G66:I66" xr:uid="{00000000-0002-0000-1F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1F00-000009000000}"/>
    <dataValidation allowBlank="1" showInputMessage="1" showErrorMessage="1" promptTitle="This will auto-calculate" prompt="It contains the following formula: Government internally generated spending (question B8a) /Total government spending (question B8c" sqref="G58" xr:uid="{00000000-0002-0000-1F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1F00-00000B000000}"/>
    <dataValidation type="list" allowBlank="1" showInputMessage="1" showErrorMessage="1" error="Please choose from the dropdown list." prompt="Please select from the dropdown list." sqref="G95:I95 G97:I97" xr:uid="{00000000-0002-0000-1F00-00000C000000}">
      <formula1>"Yes, No, Don't know"</formula1>
    </dataValidation>
    <dataValidation allowBlank="1" showInputMessage="1" prompt="Please provide the name of the contraceptive" sqref="F83:I83" xr:uid="{00000000-0002-0000-1F00-00000D000000}"/>
    <dataValidation type="list" errorStyle="warning" allowBlank="1" showInputMessage="1" prompt="Please select from the dropdown list if possible. If you cannot find a provider cadre that fits, you may write it in." sqref="F101:I108" xr:uid="{00000000-0002-0000-1F00-00000E000000}">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1F00-00000F000000}">
      <formula1>"Yes, No, Don't know, Not applicable"</formula1>
    </dataValidation>
    <dataValidation type="list" allowBlank="1" showInputMessage="1" showErrorMessage="1" error="Please choose from the dropdown list." prompt="Please select from the dropdown list" sqref="H120:I129" xr:uid="{00000000-0002-0000-1F00-000010000000}">
      <formula1>"Yes, No, Don't know"</formula1>
    </dataValidation>
    <dataValidation type="list" allowBlank="1" showInputMessage="1" showErrorMessage="1" error="Please select from the dropdown list" prompt="Please select from the dropdown list" sqref="G28 I28" xr:uid="{00000000-0002-0000-1F00-000011000000}">
      <formula1>"January, February, March, April, May, June, July, August, September, October, November, December, Don’t know"</formula1>
    </dataValidation>
  </dataValidations>
  <printOptions headings="1"/>
  <pageMargins left="0.7" right="0.7" top="0.75" bottom="0.75" header="0.3" footer="0.3"/>
  <pageSetup scale="47" fitToHeight="4" orientation="landscape" r:id="rId1"/>
  <rowBreaks count="3" manualBreakCount="3">
    <brk id="32" max="8" man="1"/>
    <brk id="55" max="9" man="1"/>
    <brk id="98" max="9"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30</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c r="A13" s="326" t="s">
        <v>1670</v>
      </c>
      <c r="B13" s="957" t="s">
        <v>1671</v>
      </c>
      <c r="C13" s="957"/>
      <c r="D13" s="958"/>
      <c r="E13" s="959" t="s">
        <v>1004</v>
      </c>
      <c r="F13" s="960"/>
      <c r="G13" s="960"/>
      <c r="H13" s="960"/>
      <c r="I13" s="961"/>
      <c r="J13" s="81"/>
      <c r="K13" s="104" t="str">
        <f>E13</f>
        <v>Technical Committee for Coordination and Monitoring of Essential Medicine Management (CTCSGME)</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343</v>
      </c>
      <c r="F15" s="329" t="s">
        <v>1675</v>
      </c>
      <c r="G15" s="968" t="s">
        <v>500</v>
      </c>
      <c r="H15" s="969"/>
      <c r="I15" s="970"/>
      <c r="J15" s="81"/>
      <c r="K15" s="68"/>
      <c r="L15" s="61" t="str">
        <f t="shared" ref="L15:L23" si="0">G15</f>
        <v>Population Services International (PSI)</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120">
      <c r="A16" s="330" t="s">
        <v>1676</v>
      </c>
      <c r="B16" s="957" t="s">
        <v>1677</v>
      </c>
      <c r="C16" s="957"/>
      <c r="D16" s="958"/>
      <c r="E16" s="788" t="s">
        <v>343</v>
      </c>
      <c r="F16" s="331" t="s">
        <v>1675</v>
      </c>
      <c r="G16" s="968" t="s">
        <v>1005</v>
      </c>
      <c r="H16" s="969"/>
      <c r="I16" s="970"/>
      <c r="J16" s="81"/>
      <c r="K16" s="68"/>
      <c r="L16" s="61" t="str">
        <f t="shared" si="0"/>
        <v>Association of Support in the Development of the Activities of Population (ASDAP), Marie Stopes International (MSI), Key Group on Health and Population (GP/SP), Health Policy Initiative (HPI), System for Improved Access to Pharmaceuticals and Services,  Malian Association for the Protection and Promotion of the Family (AMPPF), Project for Strengthening Reproductive Health (PRSR)</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5">
      <c r="A17" s="330" t="s">
        <v>1678</v>
      </c>
      <c r="B17" s="957" t="s">
        <v>1679</v>
      </c>
      <c r="C17" s="957"/>
      <c r="D17" s="958"/>
      <c r="E17" s="788" t="s">
        <v>343</v>
      </c>
      <c r="F17" s="331" t="s">
        <v>1675</v>
      </c>
      <c r="G17" s="968" t="s">
        <v>1006</v>
      </c>
      <c r="H17" s="969"/>
      <c r="I17" s="970"/>
      <c r="J17" s="81"/>
      <c r="K17" s="68"/>
      <c r="L17" s="61" t="str">
        <f t="shared" si="0"/>
        <v>National Council of the Order of Pharmacists (CNOP), National Council of the Order of Doctors (CNOM), National Council of the Order of Midwives (CNOS)</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343</v>
      </c>
      <c r="F18" s="331" t="s">
        <v>1682</v>
      </c>
      <c r="G18" s="968" t="s">
        <v>1007</v>
      </c>
      <c r="H18" s="969"/>
      <c r="I18" s="970"/>
      <c r="J18" s="81"/>
      <c r="K18" s="68"/>
      <c r="L18" s="61" t="str">
        <f t="shared" si="0"/>
        <v>United States Agency for International Development (USAID), KfW, World Bank, International Planned Parenthood Federation</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63" customHeight="1">
      <c r="A19" s="330" t="s">
        <v>1683</v>
      </c>
      <c r="B19" s="957" t="s">
        <v>1684</v>
      </c>
      <c r="C19" s="957"/>
      <c r="D19" s="958"/>
      <c r="E19" s="788" t="s">
        <v>343</v>
      </c>
      <c r="F19" s="331" t="s">
        <v>1685</v>
      </c>
      <c r="G19" s="968" t="s">
        <v>710</v>
      </c>
      <c r="H19" s="969"/>
      <c r="I19" s="970"/>
      <c r="J19" s="81"/>
      <c r="K19" s="68"/>
      <c r="L19" s="61" t="str">
        <f t="shared" si="0"/>
        <v>United Nations Population Fund (UNFPA), United Nations Children's Fund (UNICEF), World Health Organization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180">
      <c r="A20" s="330" t="s">
        <v>1686</v>
      </c>
      <c r="B20" s="957" t="s">
        <v>1687</v>
      </c>
      <c r="C20" s="957"/>
      <c r="D20" s="958"/>
      <c r="E20" s="788" t="s">
        <v>343</v>
      </c>
      <c r="F20" s="331" t="s">
        <v>1688</v>
      </c>
      <c r="G20" s="968" t="s">
        <v>1008</v>
      </c>
      <c r="H20" s="969"/>
      <c r="I20" s="970"/>
      <c r="J20" s="81"/>
      <c r="K20" s="68"/>
      <c r="L20" s="61" t="str">
        <f t="shared" si="0"/>
        <v>Office of the Minister of Health (President of the Commission), Department of Pharmacy and Medicines (DPM), Reproductive Health Department (DSR) of the National Health Department, High Council for the Fight against AIDS (HCLS), Sectoral Unit for the Fight against AIDS (CSLS),  National Hospitals,  the Department of Planning and Statistics, National Center of Blood Transfusion (CNTS), Network of Malian Parliamentarians for Population and Development (REMAPOD) of the National Assembly, Department of Financing and Materials (DFM) of the MOH.</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343</v>
      </c>
      <c r="F21" s="331" t="s">
        <v>1691</v>
      </c>
      <c r="G21" s="968" t="s">
        <v>1009</v>
      </c>
      <c r="H21" s="969"/>
      <c r="I21" s="970"/>
      <c r="J21" s="81"/>
      <c r="K21" s="68"/>
      <c r="L21" s="61" t="str">
        <f t="shared" si="0"/>
        <v>People's Pharmacy of Mali</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343</v>
      </c>
      <c r="F22" s="331" t="s">
        <v>1691</v>
      </c>
      <c r="G22" s="968" t="s">
        <v>792</v>
      </c>
      <c r="H22" s="969"/>
      <c r="I22" s="970"/>
      <c r="J22" s="81"/>
      <c r="K22" s="68"/>
      <c r="L22" s="61" t="str">
        <f t="shared" si="0"/>
        <v>Ministry of Finance</v>
      </c>
      <c r="M22" s="60"/>
      <c r="N22" s="60"/>
      <c r="O22" s="60"/>
      <c r="P22" s="61"/>
      <c r="Q22" s="60"/>
      <c r="R22" s="61"/>
      <c r="S22" s="60"/>
      <c r="T22" s="60"/>
      <c r="U22" s="70"/>
      <c r="V22" s="70"/>
      <c r="W22" s="70"/>
      <c r="X22" s="71"/>
      <c r="Y22" s="71"/>
      <c r="Z22" s="84"/>
      <c r="AA22" s="85"/>
      <c r="AB22" s="73"/>
    </row>
    <row r="23" spans="1:135" s="27" customFormat="1" ht="90">
      <c r="A23" s="330" t="s">
        <v>1694</v>
      </c>
      <c r="B23" s="975" t="s">
        <v>1695</v>
      </c>
      <c r="C23" s="975"/>
      <c r="D23" s="975"/>
      <c r="E23" s="788" t="s">
        <v>343</v>
      </c>
      <c r="F23" s="331" t="s">
        <v>1691</v>
      </c>
      <c r="G23" s="968" t="s">
        <v>1010</v>
      </c>
      <c r="H23" s="969"/>
      <c r="I23" s="970"/>
      <c r="J23" s="81"/>
      <c r="K23" s="68"/>
      <c r="L23" s="61" t="str">
        <f t="shared" si="0"/>
        <v>National Population Department, National Department of the Promotion of Women, National Department of the Promotion of Children, National Federation of Community Health Associations of Mali (FeNASCoM), National Department of Youth, National Department of Social Development</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416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343</v>
      </c>
      <c r="J25" s="90"/>
      <c r="K25" s="68"/>
      <c r="L25" s="61"/>
      <c r="M25" s="60"/>
      <c r="N25" s="60"/>
      <c r="O25" s="60"/>
      <c r="P25" s="61"/>
      <c r="Q25" s="60"/>
      <c r="R25" s="60"/>
      <c r="S25" s="60"/>
      <c r="T25" s="60"/>
      <c r="U25" s="70"/>
      <c r="V25" s="70"/>
      <c r="W25" s="70"/>
      <c r="X25" s="71"/>
      <c r="Y25" s="71"/>
      <c r="Z25" s="84"/>
      <c r="AA25" s="85"/>
      <c r="AB25" s="73"/>
    </row>
    <row r="26" spans="1:135" s="24" customFormat="1" ht="120.75" thickBot="1">
      <c r="A26" s="245" t="s">
        <v>1700</v>
      </c>
      <c r="B26" s="977" t="s">
        <v>1701</v>
      </c>
      <c r="C26" s="977"/>
      <c r="D26" s="978"/>
      <c r="E26" s="787" t="s">
        <v>343</v>
      </c>
      <c r="F26" s="332" t="s">
        <v>1702</v>
      </c>
      <c r="G26" s="43" t="s">
        <v>1011</v>
      </c>
      <c r="H26" s="333" t="s">
        <v>1703</v>
      </c>
      <c r="I26" s="57" t="s">
        <v>1012</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2931992</v>
      </c>
      <c r="I29" s="996"/>
      <c r="J29" s="97"/>
      <c r="K29" s="67"/>
      <c r="L29" s="61"/>
      <c r="M29" s="336">
        <f>H29</f>
        <v>2931992</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90" t="s">
        <v>452</v>
      </c>
      <c r="H30" s="337" t="s">
        <v>1713</v>
      </c>
      <c r="I30" s="490" t="s">
        <v>453</v>
      </c>
      <c r="J30" s="97"/>
      <c r="K30" s="67"/>
      <c r="L30" s="61"/>
      <c r="M30" s="60"/>
      <c r="N30" s="98"/>
      <c r="O30" s="60"/>
      <c r="P30" s="60"/>
      <c r="Q30" s="60"/>
      <c r="R30" s="60"/>
      <c r="S30" s="60"/>
      <c r="T30" s="60"/>
      <c r="U30" s="70"/>
      <c r="V30" s="70"/>
      <c r="W30" s="70"/>
      <c r="X30" s="71"/>
      <c r="Y30" s="71"/>
      <c r="Z30" s="99"/>
      <c r="AA30" s="85"/>
      <c r="AB30" s="73"/>
    </row>
    <row r="31" spans="1:135" s="24" customFormat="1" ht="36" customHeight="1">
      <c r="A31" s="338" t="s">
        <v>1670</v>
      </c>
      <c r="B31" s="971" t="s">
        <v>1714</v>
      </c>
      <c r="C31" s="971"/>
      <c r="D31" s="971"/>
      <c r="E31" s="971"/>
      <c r="F31" s="971"/>
      <c r="G31" s="1204" t="s">
        <v>1011</v>
      </c>
      <c r="H31" s="1205"/>
      <c r="I31" s="1206"/>
      <c r="J31" s="97"/>
      <c r="K31" s="67"/>
      <c r="L31" s="61" t="str">
        <f>G31</f>
        <v>DPM</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347</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75">
      <c r="A37" s="338" t="s">
        <v>1670</v>
      </c>
      <c r="B37" s="991" t="s">
        <v>1726</v>
      </c>
      <c r="C37" s="991"/>
      <c r="D37" s="991"/>
      <c r="E37" s="992"/>
      <c r="F37" s="47">
        <v>900000</v>
      </c>
      <c r="G37" s="48" t="s">
        <v>406</v>
      </c>
      <c r="H37" s="49" t="s">
        <v>1013</v>
      </c>
      <c r="I37" s="50" t="s">
        <v>1014</v>
      </c>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900000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165.75" customHeight="1">
      <c r="A44" s="338" t="s">
        <v>1670</v>
      </c>
      <c r="B44" s="971" t="s">
        <v>1739</v>
      </c>
      <c r="C44" s="971"/>
      <c r="D44" s="972"/>
      <c r="E44" s="789" t="s">
        <v>347</v>
      </c>
      <c r="F44" s="47">
        <v>0</v>
      </c>
      <c r="G44" s="53"/>
      <c r="H44" s="54"/>
      <c r="I44" s="50" t="s">
        <v>1015</v>
      </c>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343</v>
      </c>
      <c r="F51" s="47">
        <v>2931992</v>
      </c>
      <c r="G51" s="53" t="s">
        <v>406</v>
      </c>
      <c r="H51" s="55" t="s">
        <v>1016</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c r="F52" s="1014"/>
      <c r="G52" s="1014"/>
      <c r="H52" s="1014"/>
      <c r="I52" s="1015"/>
      <c r="J52" s="29"/>
      <c r="K52" s="360">
        <f>E52</f>
        <v>0</v>
      </c>
      <c r="L52" s="61"/>
      <c r="M52" s="60"/>
      <c r="N52" s="60"/>
      <c r="O52" s="60"/>
      <c r="P52" s="62"/>
      <c r="Q52" s="60"/>
      <c r="R52" s="60"/>
      <c r="S52" s="60"/>
      <c r="T52" s="60"/>
      <c r="U52" s="70"/>
      <c r="V52" s="70"/>
      <c r="W52" s="70"/>
      <c r="X52" s="71"/>
      <c r="Y52" s="71"/>
      <c r="Z52" s="84"/>
      <c r="AA52" s="85"/>
      <c r="AB52" s="73"/>
    </row>
    <row r="53" spans="1:28" s="24" customFormat="1" ht="60">
      <c r="A53" s="338" t="s">
        <v>1676</v>
      </c>
      <c r="B53" s="971" t="s">
        <v>1752</v>
      </c>
      <c r="C53" s="971"/>
      <c r="D53" s="972"/>
      <c r="E53" s="789" t="s">
        <v>343</v>
      </c>
      <c r="F53" s="47">
        <v>153450</v>
      </c>
      <c r="G53" s="53" t="s">
        <v>406</v>
      </c>
      <c r="H53" s="55"/>
      <c r="I53" s="56" t="s">
        <v>1017</v>
      </c>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3085442</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0</v>
      </c>
      <c r="H57" s="1005" t="s">
        <v>1018</v>
      </c>
      <c r="I57" s="1006"/>
      <c r="J57" s="97"/>
      <c r="K57" s="103"/>
      <c r="L57" s="61"/>
      <c r="M57" s="364" t="str">
        <f>H57</f>
        <v>Comments: 
The state did not purchase contraceptives in 2014</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v>0</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1.0523364320230069</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373</v>
      </c>
      <c r="H61" s="1017"/>
      <c r="I61" s="1018"/>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c r="H62" s="969"/>
      <c r="I62" s="970"/>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373</v>
      </c>
      <c r="H63" s="1017"/>
      <c r="I63" s="1018"/>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t="s">
        <v>2320</v>
      </c>
      <c r="F64" s="1044"/>
      <c r="G64" s="1044"/>
      <c r="H64" s="1044"/>
      <c r="I64" s="1045"/>
      <c r="J64" s="81"/>
      <c r="K64" s="96" t="str">
        <f>E64</f>
        <v>The state did not purchase contraceptives during 2014</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31.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t="s">
        <v>1019</v>
      </c>
      <c r="F67" s="1052"/>
      <c r="G67" s="1052"/>
      <c r="H67" s="1052"/>
      <c r="I67" s="1053"/>
      <c r="J67" s="81"/>
      <c r="K67" s="96" t="str">
        <f>E67</f>
        <v>State budget in the Operational Plan for 2015: $900,000</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343</v>
      </c>
      <c r="I75" s="46"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343</v>
      </c>
      <c r="H78" s="787" t="s">
        <v>343</v>
      </c>
      <c r="I78" s="46" t="s">
        <v>343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347</v>
      </c>
      <c r="H79" s="787" t="s">
        <v>347</v>
      </c>
      <c r="I79" s="46"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347</v>
      </c>
      <c r="G80" s="787" t="s">
        <v>343</v>
      </c>
      <c r="H80" s="787" t="s">
        <v>347</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347</v>
      </c>
      <c r="G81" s="787" t="s">
        <v>343</v>
      </c>
      <c r="H81" s="787" t="s">
        <v>347</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343</v>
      </c>
      <c r="G82" s="787" t="s">
        <v>343</v>
      </c>
      <c r="H82" s="787" t="s">
        <v>343</v>
      </c>
      <c r="I82" s="46" t="s">
        <v>343</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t="s">
        <v>347</v>
      </c>
      <c r="G83" s="787" t="s">
        <v>347</v>
      </c>
      <c r="H83" s="787" t="s">
        <v>347</v>
      </c>
      <c r="I83" s="46" t="s">
        <v>347</v>
      </c>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30">
      <c r="A88" s="330" t="s">
        <v>1805</v>
      </c>
      <c r="B88" s="957" t="s">
        <v>1806</v>
      </c>
      <c r="C88" s="957"/>
      <c r="D88" s="957"/>
      <c r="E88" s="957"/>
      <c r="F88" s="957"/>
      <c r="G88" s="968" t="s">
        <v>1020</v>
      </c>
      <c r="H88" s="969"/>
      <c r="I88" s="970"/>
      <c r="J88" s="116"/>
      <c r="K88" s="96"/>
      <c r="L88" s="61" t="str">
        <f t="shared" ref="L88:L98" si="1">G88</f>
        <v>Strategic Plan for Reproductive Health Commodity Security</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360</v>
      </c>
      <c r="H89" s="969"/>
      <c r="I89" s="970"/>
      <c r="J89" s="116"/>
      <c r="K89" s="96"/>
      <c r="L89" s="61" t="str">
        <f t="shared" si="1"/>
        <v>Don't know</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347</v>
      </c>
      <c r="H90" s="969"/>
      <c r="I90" s="970"/>
      <c r="J90" s="116"/>
      <c r="K90" s="96"/>
      <c r="L90" s="61" t="str">
        <f t="shared" si="1"/>
        <v>No</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c r="A93" s="330" t="s">
        <v>1670</v>
      </c>
      <c r="B93" s="957" t="s">
        <v>1812</v>
      </c>
      <c r="C93" s="957"/>
      <c r="D93" s="957"/>
      <c r="E93" s="957"/>
      <c r="F93" s="958"/>
      <c r="G93" s="1058" t="s">
        <v>670</v>
      </c>
      <c r="H93" s="1059"/>
      <c r="I93" s="1060"/>
      <c r="J93" s="382"/>
      <c r="K93" s="383"/>
      <c r="L93" s="61" t="str">
        <f t="shared" si="1"/>
        <v>All sectors</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t="s">
        <v>360</v>
      </c>
      <c r="H94" s="1059"/>
      <c r="I94" s="1060"/>
      <c r="J94" s="382"/>
      <c r="K94" s="383"/>
      <c r="L94" s="61" t="str">
        <f t="shared" si="1"/>
        <v>Don't know</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347</v>
      </c>
      <c r="H95" s="1070"/>
      <c r="I95" s="1071"/>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15.75" thickBot="1">
      <c r="A98" s="326" t="s">
        <v>1670</v>
      </c>
      <c r="B98" s="1041" t="s">
        <v>1816</v>
      </c>
      <c r="C98" s="1041"/>
      <c r="D98" s="1041"/>
      <c r="E98" s="1041"/>
      <c r="F98" s="1042"/>
      <c r="G98" s="1043" t="s">
        <v>1021</v>
      </c>
      <c r="H98" s="1044"/>
      <c r="I98" s="1045"/>
      <c r="J98" s="115"/>
      <c r="K98" s="103"/>
      <c r="L98" s="61" t="str">
        <f t="shared" si="1"/>
        <v>The private sector participates in the CTCSGME</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540</v>
      </c>
      <c r="G101" s="1137"/>
      <c r="H101" s="1138" t="s">
        <v>540</v>
      </c>
      <c r="I101" s="1139"/>
      <c r="J101" s="122"/>
      <c r="K101" s="103"/>
      <c r="L101" s="61"/>
      <c r="M101" s="117" t="str">
        <f t="shared" ref="M101:M108" si="2">H101</f>
        <v>Community health worker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374</v>
      </c>
      <c r="G102" s="1137"/>
      <c r="H102" s="1138" t="s">
        <v>374</v>
      </c>
      <c r="I102" s="1139"/>
      <c r="J102" s="122"/>
      <c r="K102" s="103"/>
      <c r="L102" s="61"/>
      <c r="M102" s="117" t="str">
        <f t="shared" si="2"/>
        <v>Midwife</v>
      </c>
      <c r="N102" s="86"/>
      <c r="O102" s="117" t="str">
        <f t="shared" si="3"/>
        <v>Midwife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374</v>
      </c>
      <c r="G103" s="1137"/>
      <c r="H103" s="1138" t="s">
        <v>374</v>
      </c>
      <c r="I103" s="1139"/>
      <c r="J103" s="122"/>
      <c r="K103" s="103"/>
      <c r="L103" s="61"/>
      <c r="M103" s="117" t="str">
        <f t="shared" si="2"/>
        <v>Midwife</v>
      </c>
      <c r="N103" s="86"/>
      <c r="O103" s="117" t="str">
        <f t="shared" si="3"/>
        <v>Midwife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374</v>
      </c>
      <c r="G104" s="1137"/>
      <c r="H104" s="1138" t="s">
        <v>539</v>
      </c>
      <c r="I104" s="1139"/>
      <c r="J104" s="122"/>
      <c r="K104" s="103"/>
      <c r="L104" s="61"/>
      <c r="M104" s="117" t="str">
        <f t="shared" si="2"/>
        <v>Auxiliary nurse</v>
      </c>
      <c r="N104" s="86"/>
      <c r="O104" s="117" t="str">
        <f t="shared" si="3"/>
        <v>Midwife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540</v>
      </c>
      <c r="G105" s="1137"/>
      <c r="H105" s="1138" t="s">
        <v>540</v>
      </c>
      <c r="I105" s="1139"/>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373</v>
      </c>
      <c r="G106" s="1137"/>
      <c r="H106" s="1138" t="s">
        <v>588</v>
      </c>
      <c r="I106" s="1139"/>
      <c r="J106" s="122"/>
      <c r="K106" s="103"/>
      <c r="L106" s="61"/>
      <c r="M106" s="117" t="str">
        <f t="shared" si="2"/>
        <v>Don’t know</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539</v>
      </c>
      <c r="I107" s="1139"/>
      <c r="J107" s="122"/>
      <c r="K107" s="103"/>
      <c r="L107" s="61"/>
      <c r="M107" s="117" t="str">
        <f t="shared" si="2"/>
        <v>Auxiliary nurse</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540</v>
      </c>
      <c r="G108" s="1141"/>
      <c r="H108" s="1140" t="s">
        <v>540</v>
      </c>
      <c r="I108" s="1142"/>
      <c r="J108" s="122"/>
      <c r="K108" s="103"/>
      <c r="L108" s="61"/>
      <c r="M108" s="117" t="str">
        <f t="shared" si="2"/>
        <v>Community health worker</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58"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343</v>
      </c>
      <c r="F115" s="1095"/>
      <c r="G115" s="1095"/>
      <c r="H115" s="1095"/>
      <c r="I115" s="1096"/>
      <c r="J115" s="122"/>
      <c r="K115" s="103" t="str">
        <f>E115</f>
        <v>Yes</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343</v>
      </c>
      <c r="F116" s="1095"/>
      <c r="G116" s="1095"/>
      <c r="H116" s="1095"/>
      <c r="I116" s="1096"/>
      <c r="J116" s="122"/>
      <c r="K116" s="103" t="str">
        <f>E116</f>
        <v>Yes</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343</v>
      </c>
      <c r="F117" s="1095"/>
      <c r="G117" s="1095"/>
      <c r="H117" s="1095"/>
      <c r="I117" s="1096"/>
      <c r="J117" s="122"/>
      <c r="K117" s="103" t="str">
        <f>E117</f>
        <v>Yes</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960" t="s">
        <v>1022</v>
      </c>
      <c r="F118" s="960"/>
      <c r="G118" s="960"/>
      <c r="H118" s="960"/>
      <c r="I118" s="961"/>
      <c r="J118" s="122"/>
      <c r="K118" s="103" t="str">
        <f>E118</f>
        <v>Exemptions for HIV-positive people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347</v>
      </c>
      <c r="I127" s="1018"/>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343</v>
      </c>
      <c r="I128" s="1018"/>
      <c r="J128" s="91"/>
      <c r="K128" s="103"/>
      <c r="L128" s="61"/>
      <c r="M128" s="86" t="str">
        <f t="shared" si="4"/>
        <v>Yes</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343</v>
      </c>
      <c r="I129" s="1018"/>
      <c r="J129" s="91"/>
      <c r="K129" s="103"/>
      <c r="L129" s="61"/>
      <c r="M129" s="86" t="str">
        <f t="shared" si="4"/>
        <v>Yes</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1023</v>
      </c>
      <c r="I130" s="1057"/>
      <c r="J130" s="91"/>
      <c r="K130" s="103"/>
      <c r="L130" s="61"/>
      <c r="M130" s="86" t="str">
        <f t="shared" si="4"/>
        <v>Neo Sampoon</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2014</v>
      </c>
      <c r="I131" s="1057"/>
      <c r="J131" s="91"/>
      <c r="K131" s="103"/>
      <c r="L131" s="61"/>
      <c r="M131" s="86">
        <f t="shared" si="4"/>
        <v>2014</v>
      </c>
      <c r="N131" s="60"/>
      <c r="O131" s="60"/>
      <c r="P131" s="61"/>
      <c r="Q131" s="60"/>
      <c r="R131" s="126"/>
      <c r="S131" s="61"/>
      <c r="T131" s="76"/>
      <c r="U131" s="77"/>
      <c r="V131" s="77"/>
      <c r="W131" s="77"/>
      <c r="X131" s="78"/>
      <c r="Y131" s="78"/>
      <c r="Z131" s="126"/>
      <c r="AA131" s="127"/>
      <c r="AB131" s="73"/>
    </row>
    <row r="132" spans="1:28" s="32" customFormat="1" ht="60">
      <c r="A132" s="183" t="s">
        <v>1855</v>
      </c>
      <c r="B132" s="957" t="s">
        <v>1856</v>
      </c>
      <c r="C132" s="957"/>
      <c r="D132" s="958"/>
      <c r="E132" s="968" t="s">
        <v>1024</v>
      </c>
      <c r="F132" s="969"/>
      <c r="G132" s="969"/>
      <c r="H132" s="969"/>
      <c r="I132" s="970"/>
      <c r="J132" s="91"/>
      <c r="K132" s="125" t="str">
        <f>E132</f>
        <v>National Essential Medicines List (LNME)</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c r="F133" s="1044"/>
      <c r="G133" s="1044"/>
      <c r="H133" s="1044"/>
      <c r="I133" s="1045"/>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2013</v>
      </c>
      <c r="I135" s="1108"/>
      <c r="J135" s="91"/>
      <c r="K135" s="103"/>
      <c r="L135" s="61"/>
      <c r="M135" s="61">
        <f>H135</f>
        <v>2013</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347</v>
      </c>
      <c r="I136" s="1018"/>
      <c r="J136" s="91"/>
      <c r="K136" s="103"/>
      <c r="L136" s="61"/>
      <c r="M136" s="61" t="str">
        <f>H136</f>
        <v>No</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347</v>
      </c>
      <c r="I138" s="1018"/>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343</v>
      </c>
      <c r="H143" s="969"/>
      <c r="I143" s="970"/>
      <c r="J143" s="81"/>
      <c r="K143" s="103"/>
      <c r="L143" s="61" t="str">
        <f t="shared" ref="L143:L153" si="5">G143</f>
        <v>Yes</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343</v>
      </c>
      <c r="H145" s="969"/>
      <c r="I145" s="970"/>
      <c r="J145" s="81"/>
      <c r="K145" s="103"/>
      <c r="L145" s="61" t="str">
        <f t="shared" si="5"/>
        <v>Yes</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343</v>
      </c>
      <c r="H146" s="969"/>
      <c r="I146" s="970"/>
      <c r="J146" s="81"/>
      <c r="K146" s="103"/>
      <c r="L146" s="61" t="str">
        <f t="shared" si="5"/>
        <v>Yes</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343</v>
      </c>
      <c r="H149" s="969"/>
      <c r="I149" s="970"/>
      <c r="J149" s="81"/>
      <c r="K149" s="103"/>
      <c r="L149" s="61" t="str">
        <f t="shared" si="5"/>
        <v>Yes</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373</v>
      </c>
      <c r="H150" s="969"/>
      <c r="I150" s="970"/>
      <c r="J150" s="81"/>
      <c r="K150" s="103"/>
      <c r="L150" s="61" t="str">
        <f t="shared" si="5"/>
        <v>Not applicable</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343</v>
      </c>
      <c r="H151" s="969"/>
      <c r="I151" s="970"/>
      <c r="J151" s="81"/>
      <c r="K151" s="103"/>
      <c r="L151" s="61" t="str">
        <f t="shared" si="5"/>
        <v>Yes</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406</v>
      </c>
      <c r="H152" s="969"/>
      <c r="I152" s="970"/>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1025</v>
      </c>
      <c r="H153" s="969"/>
      <c r="I153" s="970"/>
      <c r="J153" s="81"/>
      <c r="K153" s="103"/>
      <c r="L153" s="61" t="str">
        <f t="shared" si="5"/>
        <v>PipeLine, Operational Plan of the DPM, supply plan, LMIS, quarterly meeting reports</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343</v>
      </c>
      <c r="H156" s="969"/>
      <c r="I156" s="970"/>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75.75" thickBot="1">
      <c r="A157" s="245" t="s">
        <v>1875</v>
      </c>
      <c r="B157" s="977" t="s">
        <v>1876</v>
      </c>
      <c r="C157" s="977"/>
      <c r="D157" s="977"/>
      <c r="E157" s="977"/>
      <c r="F157" s="977"/>
      <c r="G157" s="1104" t="s">
        <v>2321</v>
      </c>
      <c r="H157" s="1105"/>
      <c r="I157" s="1106"/>
      <c r="J157" s="81"/>
      <c r="K157" s="103"/>
      <c r="L157" s="61" t="str">
        <f>G157</f>
        <v>Successes include the quantification of contraceptives and establishment of a commonly agreed supply plan. Problems include a lack of following the supply plan by the state and other partners. The state should respect its commitments to purchasing contraceptives.</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t="s">
        <v>1877</v>
      </c>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592" priority="22">
      <formula>$G$92="Don't know"</formula>
    </cfRule>
    <cfRule type="expression" dxfId="591" priority="23">
      <formula>$G$92="no"</formula>
    </cfRule>
  </conditionalFormatting>
  <conditionalFormatting sqref="G96:I96">
    <cfRule type="expression" dxfId="590" priority="20">
      <formula>$G$95="Don't know"</formula>
    </cfRule>
    <cfRule type="expression" dxfId="589" priority="21">
      <formula>$G$95="No"</formula>
    </cfRule>
  </conditionalFormatting>
  <conditionalFormatting sqref="G98:I98">
    <cfRule type="expression" dxfId="588" priority="18">
      <formula>$G$97="Don't know"</formula>
    </cfRule>
    <cfRule type="expression" dxfId="587" priority="19">
      <formula>$G$97="No"</formula>
    </cfRule>
  </conditionalFormatting>
  <conditionalFormatting sqref="G88:I91">
    <cfRule type="expression" dxfId="586" priority="16">
      <formula>$I$86="Don't know"</formula>
    </cfRule>
    <cfRule type="expression" dxfId="585" priority="17">
      <formula>$I$86="No"</formula>
    </cfRule>
  </conditionalFormatting>
  <conditionalFormatting sqref="F111:I111">
    <cfRule type="expression" dxfId="584" priority="12">
      <formula>$E$111="Don't know"</formula>
    </cfRule>
    <cfRule type="expression" dxfId="583" priority="15">
      <formula>$E$111="No"</formula>
    </cfRule>
  </conditionalFormatting>
  <conditionalFormatting sqref="F112:I112">
    <cfRule type="expression" dxfId="582" priority="11">
      <formula>$E$112="Don't know"</formula>
    </cfRule>
    <cfRule type="expression" dxfId="581" priority="14">
      <formula>$E$112="No"</formula>
    </cfRule>
  </conditionalFormatting>
  <conditionalFormatting sqref="F113:I113">
    <cfRule type="expression" dxfId="580" priority="10">
      <formula>$E$113="Don't know"</formula>
    </cfRule>
    <cfRule type="expression" dxfId="579" priority="13">
      <formula>$E$113="No"</formula>
    </cfRule>
  </conditionalFormatting>
  <conditionalFormatting sqref="G15:I15">
    <cfRule type="expression" dxfId="578" priority="7">
      <formula>$E$15="Not applicable"</formula>
    </cfRule>
    <cfRule type="expression" dxfId="577" priority="8">
      <formula>$E$15="Don't know"</formula>
    </cfRule>
    <cfRule type="expression" dxfId="576" priority="9">
      <formula>$E$15="No"</formula>
    </cfRule>
  </conditionalFormatting>
  <conditionalFormatting sqref="G16:I23">
    <cfRule type="expression" dxfId="575" priority="4">
      <formula>$E16="Not applicable"</formula>
    </cfRule>
    <cfRule type="expression" dxfId="574" priority="5">
      <formula>$E16="Don't know"</formula>
    </cfRule>
    <cfRule type="expression" dxfId="573" priority="6">
      <formula>$E16="No"</formula>
    </cfRule>
  </conditionalFormatting>
  <conditionalFormatting sqref="E15:E23 G15:I23 I24:I25 E13:I13">
    <cfRule type="expression" dxfId="572" priority="3">
      <formula>$I$12="Don't know"</formula>
    </cfRule>
  </conditionalFormatting>
  <conditionalFormatting sqref="E15:E23 G15:I23 I24:I25 E13:I13">
    <cfRule type="expression" dxfId="571" priority="2">
      <formula>$I$12="Not applicable"</formula>
    </cfRule>
  </conditionalFormatting>
  <conditionalFormatting sqref="E15:E23 G15:I23 I24:I25 E13:I13">
    <cfRule type="expression" dxfId="570" priority="1">
      <formula>$I$12="No"</formula>
    </cfRule>
  </conditionalFormatting>
  <dataValidations count="18">
    <dataValidation type="list" allowBlank="1" showInputMessage="1" showErrorMessage="1" error="Please select from the dropdown list" prompt="Please select from the dropdown list" sqref="G28 I28" xr:uid="{00000000-0002-0000-2000-000000000000}">
      <formula1>"January, February, March, April, May, June, July August, September, October, November, December, Don’t know"</formula1>
    </dataValidation>
    <dataValidation type="list" allowBlank="1" showInputMessage="1" showErrorMessage="1" error="Please choose from the dropdown list." prompt="Please select from the dropdown list" sqref="H120:I129" xr:uid="{00000000-0002-0000-2000-000001000000}">
      <formula1>"Yes, No, Don't know"</formula1>
    </dataValidation>
    <dataValidation type="list" allowBlank="1" showInputMessage="1" showErrorMessage="1" error="Please choose from the dropdown list." prompt="Please select from the dropdown list" sqref="G155:I156 G143:I151 E115:I117" xr:uid="{00000000-0002-0000-2000-000002000000}">
      <formula1>"Yes, No, Don't know, Not applicable"</formula1>
    </dataValidation>
    <dataValidation type="list" errorStyle="warning" allowBlank="1" showInputMessage="1" prompt="Please select from the dropdown list if possible. If you cannot find a provider cadre that fits, you may write it in." sqref="F101:I108" xr:uid="{00000000-0002-0000-2000-000003000000}">
      <formula1>"Community health worker, Auxiliary nurse, Auxiliary nurse midwife, Midwife, Nurse, Clinical Officer, Doctor, Don’t know, Not applicable"</formula1>
    </dataValidation>
    <dataValidation allowBlank="1" showInputMessage="1" prompt="Please provide the name of the contraceptive" sqref="F83:I83" xr:uid="{00000000-0002-0000-2000-000004000000}"/>
    <dataValidation type="list" allowBlank="1" showInputMessage="1" showErrorMessage="1" error="Please choose from the dropdown list." prompt="Please select from the dropdown list." sqref="G95:I95 G97:I97" xr:uid="{00000000-0002-0000-2000-000005000000}">
      <formula1>"Yes, No, Don't know"</formula1>
    </dataValidation>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2000-000006000000}"/>
    <dataValidation allowBlank="1" showInputMessage="1" showErrorMessage="1" promptTitle="This will auto-calculate" prompt="It contains the following formula: Government internally generated spending (question B8a) /Total government spending (question B8c" sqref="G58" xr:uid="{00000000-0002-0000-2000-000007000000}"/>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2000-000008000000}"/>
    <dataValidation type="list" allowBlank="1" showInputMessage="1" showErrorMessage="1" error="Please select from the dropdown list" prompt="Please select from the dropdown list" sqref="G66:I66 E111:E113" xr:uid="{00000000-0002-0000-2000-000009000000}">
      <formula1>"Yes, No, Don't know"</formula1>
    </dataValidation>
    <dataValidation type="list" allowBlank="1" showInputMessage="1" showErrorMessage="1" error="Please select from the dropdown list" prompt="Please select from the dropdown list" sqref="G90:I91 I111:I113" xr:uid="{00000000-0002-0000-2000-00000A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2000-00000B000000}">
      <formula1>"Yes, No, Don't know, Not applicable"</formula1>
    </dataValidation>
    <dataValidation type="list" allowBlank="1" showInputMessage="1" showErrorMessage="1" error="Please choose from the dropdown list." sqref="G63 H136:H139 I25" xr:uid="{00000000-0002-0000-2000-00000C000000}">
      <formula1>"Yes, No, Don't know, Not applicable"</formula1>
    </dataValidation>
    <dataValidation type="list" allowBlank="1" showErrorMessage="1" error="Please choose from the dropdown list." sqref="I41" xr:uid="{00000000-0002-0000-2000-00000D000000}">
      <formula1>"Yes, No, Don't know"</formula1>
    </dataValidation>
    <dataValidation type="list" allowBlank="1" showInputMessage="1" showErrorMessage="1" error="Please choose from the dropdown list." sqref="J95:K95 J97:K97 G60 I34 E44 E46 E51 E53:E54 G92:I92 I32" xr:uid="{00000000-0002-0000-2000-00000E000000}">
      <formula1>"Yes, No, Don't know"</formula1>
    </dataValidation>
    <dataValidation type="list" allowBlank="1" showInputMessage="1" showErrorMessage="1" error="Please choose from the dropdown list." prompt="Please select from the dropdown list" sqref="G61:I61" xr:uid="{00000000-0002-0000-2000-00000F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I24" xr:uid="{00000000-0002-0000-2000-000010000000}">
      <formula1>"0 times, 1-2 times, 3-5 times, 6 or more times, Don't know"</formula1>
    </dataValidation>
    <dataValidation type="list" allowBlank="1" showInputMessage="1" showErrorMessage="1" errorTitle="Choose from dropdown" error="Please choose from the dropdown list." prompt="Please select from the dropdown list." sqref="I86" xr:uid="{00000000-0002-0000-2000-000011000000}">
      <formula1>"Yes, No,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3"/>
  </sheetPr>
  <dimension ref="A1:EE186"/>
  <sheetViews>
    <sheetView showGridLines="0" showRowColHeaders="0" zoomScaleNormal="100" workbookViewId="0">
      <selection activeCell="S82" sqref="S82"/>
    </sheetView>
  </sheetViews>
  <sheetFormatPr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256" width="9.140625" style="23"/>
    <col min="257" max="257" width="6.140625" style="23" customWidth="1"/>
    <col min="258" max="258" width="3" style="23" customWidth="1"/>
    <col min="259" max="259" width="15.7109375" style="23" customWidth="1"/>
    <col min="260" max="260" width="63" style="23" customWidth="1"/>
    <col min="261" max="261" width="11.7109375" style="23" customWidth="1"/>
    <col min="262" max="263" width="19" style="23" customWidth="1"/>
    <col min="264" max="265" width="19.7109375" style="23" customWidth="1"/>
    <col min="266" max="266" width="1.28515625" style="23" customWidth="1"/>
    <col min="267" max="272" width="0" style="23" hidden="1" customWidth="1"/>
    <col min="273" max="292" width="11.7109375" style="23" customWidth="1"/>
    <col min="293" max="293" width="24.7109375" style="23" customWidth="1"/>
    <col min="294" max="296" width="11.7109375" style="23" customWidth="1"/>
    <col min="297" max="297" width="20" style="23" customWidth="1"/>
    <col min="298" max="298" width="25.85546875" style="23" customWidth="1"/>
    <col min="299" max="299" width="23.85546875" style="23" customWidth="1"/>
    <col min="300" max="300" width="14.140625" style="23" customWidth="1"/>
    <col min="301" max="326" width="11.7109375" style="23" customWidth="1"/>
    <col min="327" max="327" width="12.42578125" style="23" customWidth="1"/>
    <col min="328" max="331" width="11.7109375" style="23" customWidth="1"/>
    <col min="332" max="332" width="20.7109375" style="23" customWidth="1"/>
    <col min="333" max="333" width="11.7109375" style="23" customWidth="1"/>
    <col min="334" max="334" width="17.42578125" style="23" customWidth="1"/>
    <col min="335" max="348" width="11.7109375" style="23" customWidth="1"/>
    <col min="349" max="349" width="13.42578125" style="23" customWidth="1"/>
    <col min="350" max="364" width="11.7109375" style="23" customWidth="1"/>
    <col min="365" max="365" width="16.28515625" style="23" customWidth="1"/>
    <col min="366" max="374" width="11.7109375" style="23" customWidth="1"/>
    <col min="375" max="375" width="13.42578125" style="23" customWidth="1"/>
    <col min="376" max="376" width="11.7109375" style="23" customWidth="1"/>
    <col min="377" max="377" width="15.140625" style="23" customWidth="1"/>
    <col min="378" max="378" width="13.42578125" style="23" customWidth="1"/>
    <col min="379" max="387" width="11.7109375" style="23" customWidth="1"/>
    <col min="388" max="388" width="13.7109375" style="23" customWidth="1"/>
    <col min="389" max="389" width="12" style="23" customWidth="1"/>
    <col min="390" max="512" width="9.140625" style="23"/>
    <col min="513" max="513" width="6.140625" style="23" customWidth="1"/>
    <col min="514" max="514" width="3" style="23" customWidth="1"/>
    <col min="515" max="515" width="15.7109375" style="23" customWidth="1"/>
    <col min="516" max="516" width="63" style="23" customWidth="1"/>
    <col min="517" max="517" width="11.7109375" style="23" customWidth="1"/>
    <col min="518" max="519" width="19" style="23" customWidth="1"/>
    <col min="520" max="521" width="19.7109375" style="23" customWidth="1"/>
    <col min="522" max="522" width="1.28515625" style="23" customWidth="1"/>
    <col min="523" max="528" width="0" style="23" hidden="1" customWidth="1"/>
    <col min="529" max="548" width="11.7109375" style="23" customWidth="1"/>
    <col min="549" max="549" width="24.7109375" style="23" customWidth="1"/>
    <col min="550" max="552" width="11.7109375" style="23" customWidth="1"/>
    <col min="553" max="553" width="20" style="23" customWidth="1"/>
    <col min="554" max="554" width="25.85546875" style="23" customWidth="1"/>
    <col min="555" max="555" width="23.85546875" style="23" customWidth="1"/>
    <col min="556" max="556" width="14.140625" style="23" customWidth="1"/>
    <col min="557" max="582" width="11.7109375" style="23" customWidth="1"/>
    <col min="583" max="583" width="12.42578125" style="23" customWidth="1"/>
    <col min="584" max="587" width="11.7109375" style="23" customWidth="1"/>
    <col min="588" max="588" width="20.7109375" style="23" customWidth="1"/>
    <col min="589" max="589" width="11.7109375" style="23" customWidth="1"/>
    <col min="590" max="590" width="17.42578125" style="23" customWidth="1"/>
    <col min="591" max="604" width="11.7109375" style="23" customWidth="1"/>
    <col min="605" max="605" width="13.42578125" style="23" customWidth="1"/>
    <col min="606" max="620" width="11.7109375" style="23" customWidth="1"/>
    <col min="621" max="621" width="16.28515625" style="23" customWidth="1"/>
    <col min="622" max="630" width="11.7109375" style="23" customWidth="1"/>
    <col min="631" max="631" width="13.42578125" style="23" customWidth="1"/>
    <col min="632" max="632" width="11.7109375" style="23" customWidth="1"/>
    <col min="633" max="633" width="15.140625" style="23" customWidth="1"/>
    <col min="634" max="634" width="13.42578125" style="23" customWidth="1"/>
    <col min="635" max="643" width="11.7109375" style="23" customWidth="1"/>
    <col min="644" max="644" width="13.7109375" style="23" customWidth="1"/>
    <col min="645" max="645" width="12" style="23" customWidth="1"/>
    <col min="646" max="768" width="9.140625" style="23"/>
    <col min="769" max="769" width="6.140625" style="23" customWidth="1"/>
    <col min="770" max="770" width="3" style="23" customWidth="1"/>
    <col min="771" max="771" width="15.7109375" style="23" customWidth="1"/>
    <col min="772" max="772" width="63" style="23" customWidth="1"/>
    <col min="773" max="773" width="11.7109375" style="23" customWidth="1"/>
    <col min="774" max="775" width="19" style="23" customWidth="1"/>
    <col min="776" max="777" width="19.7109375" style="23" customWidth="1"/>
    <col min="778" max="778" width="1.28515625" style="23" customWidth="1"/>
    <col min="779" max="784" width="0" style="23" hidden="1" customWidth="1"/>
    <col min="785" max="804" width="11.7109375" style="23" customWidth="1"/>
    <col min="805" max="805" width="24.7109375" style="23" customWidth="1"/>
    <col min="806" max="808" width="11.7109375" style="23" customWidth="1"/>
    <col min="809" max="809" width="20" style="23" customWidth="1"/>
    <col min="810" max="810" width="25.85546875" style="23" customWidth="1"/>
    <col min="811" max="811" width="23.85546875" style="23" customWidth="1"/>
    <col min="812" max="812" width="14.140625" style="23" customWidth="1"/>
    <col min="813" max="838" width="11.7109375" style="23" customWidth="1"/>
    <col min="839" max="839" width="12.42578125" style="23" customWidth="1"/>
    <col min="840" max="843" width="11.7109375" style="23" customWidth="1"/>
    <col min="844" max="844" width="20.7109375" style="23" customWidth="1"/>
    <col min="845" max="845" width="11.7109375" style="23" customWidth="1"/>
    <col min="846" max="846" width="17.42578125" style="23" customWidth="1"/>
    <col min="847" max="860" width="11.7109375" style="23" customWidth="1"/>
    <col min="861" max="861" width="13.42578125" style="23" customWidth="1"/>
    <col min="862" max="876" width="11.7109375" style="23" customWidth="1"/>
    <col min="877" max="877" width="16.28515625" style="23" customWidth="1"/>
    <col min="878" max="886" width="11.7109375" style="23" customWidth="1"/>
    <col min="887" max="887" width="13.42578125" style="23" customWidth="1"/>
    <col min="888" max="888" width="11.7109375" style="23" customWidth="1"/>
    <col min="889" max="889" width="15.140625" style="23" customWidth="1"/>
    <col min="890" max="890" width="13.42578125" style="23" customWidth="1"/>
    <col min="891" max="899" width="11.7109375" style="23" customWidth="1"/>
    <col min="900" max="900" width="13.7109375" style="23" customWidth="1"/>
    <col min="901" max="901" width="12" style="23" customWidth="1"/>
    <col min="902" max="1024" width="9.140625" style="23"/>
    <col min="1025" max="1025" width="6.140625" style="23" customWidth="1"/>
    <col min="1026" max="1026" width="3" style="23" customWidth="1"/>
    <col min="1027" max="1027" width="15.7109375" style="23" customWidth="1"/>
    <col min="1028" max="1028" width="63" style="23" customWidth="1"/>
    <col min="1029" max="1029" width="11.7109375" style="23" customWidth="1"/>
    <col min="1030" max="1031" width="19" style="23" customWidth="1"/>
    <col min="1032" max="1033" width="19.7109375" style="23" customWidth="1"/>
    <col min="1034" max="1034" width="1.28515625" style="23" customWidth="1"/>
    <col min="1035" max="1040" width="0" style="23" hidden="1" customWidth="1"/>
    <col min="1041" max="1060" width="11.7109375" style="23" customWidth="1"/>
    <col min="1061" max="1061" width="24.7109375" style="23" customWidth="1"/>
    <col min="1062" max="1064" width="11.7109375" style="23" customWidth="1"/>
    <col min="1065" max="1065" width="20" style="23" customWidth="1"/>
    <col min="1066" max="1066" width="25.85546875" style="23" customWidth="1"/>
    <col min="1067" max="1067" width="23.85546875" style="23" customWidth="1"/>
    <col min="1068" max="1068" width="14.140625" style="23" customWidth="1"/>
    <col min="1069" max="1094" width="11.7109375" style="23" customWidth="1"/>
    <col min="1095" max="1095" width="12.42578125" style="23" customWidth="1"/>
    <col min="1096" max="1099" width="11.7109375" style="23" customWidth="1"/>
    <col min="1100" max="1100" width="20.7109375" style="23" customWidth="1"/>
    <col min="1101" max="1101" width="11.7109375" style="23" customWidth="1"/>
    <col min="1102" max="1102" width="17.42578125" style="23" customWidth="1"/>
    <col min="1103" max="1116" width="11.7109375" style="23" customWidth="1"/>
    <col min="1117" max="1117" width="13.42578125" style="23" customWidth="1"/>
    <col min="1118" max="1132" width="11.7109375" style="23" customWidth="1"/>
    <col min="1133" max="1133" width="16.28515625" style="23" customWidth="1"/>
    <col min="1134" max="1142" width="11.7109375" style="23" customWidth="1"/>
    <col min="1143" max="1143" width="13.42578125" style="23" customWidth="1"/>
    <col min="1144" max="1144" width="11.7109375" style="23" customWidth="1"/>
    <col min="1145" max="1145" width="15.140625" style="23" customWidth="1"/>
    <col min="1146" max="1146" width="13.42578125" style="23" customWidth="1"/>
    <col min="1147" max="1155" width="11.7109375" style="23" customWidth="1"/>
    <col min="1156" max="1156" width="13.7109375" style="23" customWidth="1"/>
    <col min="1157" max="1157" width="12" style="23" customWidth="1"/>
    <col min="1158" max="1280" width="9.140625" style="23"/>
    <col min="1281" max="1281" width="6.140625" style="23" customWidth="1"/>
    <col min="1282" max="1282" width="3" style="23" customWidth="1"/>
    <col min="1283" max="1283" width="15.7109375" style="23" customWidth="1"/>
    <col min="1284" max="1284" width="63" style="23" customWidth="1"/>
    <col min="1285" max="1285" width="11.7109375" style="23" customWidth="1"/>
    <col min="1286" max="1287" width="19" style="23" customWidth="1"/>
    <col min="1288" max="1289" width="19.7109375" style="23" customWidth="1"/>
    <col min="1290" max="1290" width="1.28515625" style="23" customWidth="1"/>
    <col min="1291" max="1296" width="0" style="23" hidden="1" customWidth="1"/>
    <col min="1297" max="1316" width="11.7109375" style="23" customWidth="1"/>
    <col min="1317" max="1317" width="24.7109375" style="23" customWidth="1"/>
    <col min="1318" max="1320" width="11.7109375" style="23" customWidth="1"/>
    <col min="1321" max="1321" width="20" style="23" customWidth="1"/>
    <col min="1322" max="1322" width="25.85546875" style="23" customWidth="1"/>
    <col min="1323" max="1323" width="23.85546875" style="23" customWidth="1"/>
    <col min="1324" max="1324" width="14.140625" style="23" customWidth="1"/>
    <col min="1325" max="1350" width="11.7109375" style="23" customWidth="1"/>
    <col min="1351" max="1351" width="12.42578125" style="23" customWidth="1"/>
    <col min="1352" max="1355" width="11.7109375" style="23" customWidth="1"/>
    <col min="1356" max="1356" width="20.7109375" style="23" customWidth="1"/>
    <col min="1357" max="1357" width="11.7109375" style="23" customWidth="1"/>
    <col min="1358" max="1358" width="17.42578125" style="23" customWidth="1"/>
    <col min="1359" max="1372" width="11.7109375" style="23" customWidth="1"/>
    <col min="1373" max="1373" width="13.42578125" style="23" customWidth="1"/>
    <col min="1374" max="1388" width="11.7109375" style="23" customWidth="1"/>
    <col min="1389" max="1389" width="16.28515625" style="23" customWidth="1"/>
    <col min="1390" max="1398" width="11.7109375" style="23" customWidth="1"/>
    <col min="1399" max="1399" width="13.42578125" style="23" customWidth="1"/>
    <col min="1400" max="1400" width="11.7109375" style="23" customWidth="1"/>
    <col min="1401" max="1401" width="15.140625" style="23" customWidth="1"/>
    <col min="1402" max="1402" width="13.42578125" style="23" customWidth="1"/>
    <col min="1403" max="1411" width="11.7109375" style="23" customWidth="1"/>
    <col min="1412" max="1412" width="13.7109375" style="23" customWidth="1"/>
    <col min="1413" max="1413" width="12" style="23" customWidth="1"/>
    <col min="1414" max="1536" width="9.140625" style="23"/>
    <col min="1537" max="1537" width="6.140625" style="23" customWidth="1"/>
    <col min="1538" max="1538" width="3" style="23" customWidth="1"/>
    <col min="1539" max="1539" width="15.7109375" style="23" customWidth="1"/>
    <col min="1540" max="1540" width="63" style="23" customWidth="1"/>
    <col min="1541" max="1541" width="11.7109375" style="23" customWidth="1"/>
    <col min="1542" max="1543" width="19" style="23" customWidth="1"/>
    <col min="1544" max="1545" width="19.7109375" style="23" customWidth="1"/>
    <col min="1546" max="1546" width="1.28515625" style="23" customWidth="1"/>
    <col min="1547" max="1552" width="0" style="23" hidden="1" customWidth="1"/>
    <col min="1553" max="1572" width="11.7109375" style="23" customWidth="1"/>
    <col min="1573" max="1573" width="24.7109375" style="23" customWidth="1"/>
    <col min="1574" max="1576" width="11.7109375" style="23" customWidth="1"/>
    <col min="1577" max="1577" width="20" style="23" customWidth="1"/>
    <col min="1578" max="1578" width="25.85546875" style="23" customWidth="1"/>
    <col min="1579" max="1579" width="23.85546875" style="23" customWidth="1"/>
    <col min="1580" max="1580" width="14.140625" style="23" customWidth="1"/>
    <col min="1581" max="1606" width="11.7109375" style="23" customWidth="1"/>
    <col min="1607" max="1607" width="12.42578125" style="23" customWidth="1"/>
    <col min="1608" max="1611" width="11.7109375" style="23" customWidth="1"/>
    <col min="1612" max="1612" width="20.7109375" style="23" customWidth="1"/>
    <col min="1613" max="1613" width="11.7109375" style="23" customWidth="1"/>
    <col min="1614" max="1614" width="17.42578125" style="23" customWidth="1"/>
    <col min="1615" max="1628" width="11.7109375" style="23" customWidth="1"/>
    <col min="1629" max="1629" width="13.42578125" style="23" customWidth="1"/>
    <col min="1630" max="1644" width="11.7109375" style="23" customWidth="1"/>
    <col min="1645" max="1645" width="16.28515625" style="23" customWidth="1"/>
    <col min="1646" max="1654" width="11.7109375" style="23" customWidth="1"/>
    <col min="1655" max="1655" width="13.42578125" style="23" customWidth="1"/>
    <col min="1656" max="1656" width="11.7109375" style="23" customWidth="1"/>
    <col min="1657" max="1657" width="15.140625" style="23" customWidth="1"/>
    <col min="1658" max="1658" width="13.42578125" style="23" customWidth="1"/>
    <col min="1659" max="1667" width="11.7109375" style="23" customWidth="1"/>
    <col min="1668" max="1668" width="13.7109375" style="23" customWidth="1"/>
    <col min="1669" max="1669" width="12" style="23" customWidth="1"/>
    <col min="1670" max="1792" width="9.140625" style="23"/>
    <col min="1793" max="1793" width="6.140625" style="23" customWidth="1"/>
    <col min="1794" max="1794" width="3" style="23" customWidth="1"/>
    <col min="1795" max="1795" width="15.7109375" style="23" customWidth="1"/>
    <col min="1796" max="1796" width="63" style="23" customWidth="1"/>
    <col min="1797" max="1797" width="11.7109375" style="23" customWidth="1"/>
    <col min="1798" max="1799" width="19" style="23" customWidth="1"/>
    <col min="1800" max="1801" width="19.7109375" style="23" customWidth="1"/>
    <col min="1802" max="1802" width="1.28515625" style="23" customWidth="1"/>
    <col min="1803" max="1808" width="0" style="23" hidden="1" customWidth="1"/>
    <col min="1809" max="1828" width="11.7109375" style="23" customWidth="1"/>
    <col min="1829" max="1829" width="24.7109375" style="23" customWidth="1"/>
    <col min="1830" max="1832" width="11.7109375" style="23" customWidth="1"/>
    <col min="1833" max="1833" width="20" style="23" customWidth="1"/>
    <col min="1834" max="1834" width="25.85546875" style="23" customWidth="1"/>
    <col min="1835" max="1835" width="23.85546875" style="23" customWidth="1"/>
    <col min="1836" max="1836" width="14.140625" style="23" customWidth="1"/>
    <col min="1837" max="1862" width="11.7109375" style="23" customWidth="1"/>
    <col min="1863" max="1863" width="12.42578125" style="23" customWidth="1"/>
    <col min="1864" max="1867" width="11.7109375" style="23" customWidth="1"/>
    <col min="1868" max="1868" width="20.7109375" style="23" customWidth="1"/>
    <col min="1869" max="1869" width="11.7109375" style="23" customWidth="1"/>
    <col min="1870" max="1870" width="17.42578125" style="23" customWidth="1"/>
    <col min="1871" max="1884" width="11.7109375" style="23" customWidth="1"/>
    <col min="1885" max="1885" width="13.42578125" style="23" customWidth="1"/>
    <col min="1886" max="1900" width="11.7109375" style="23" customWidth="1"/>
    <col min="1901" max="1901" width="16.28515625" style="23" customWidth="1"/>
    <col min="1902" max="1910" width="11.7109375" style="23" customWidth="1"/>
    <col min="1911" max="1911" width="13.42578125" style="23" customWidth="1"/>
    <col min="1912" max="1912" width="11.7109375" style="23" customWidth="1"/>
    <col min="1913" max="1913" width="15.140625" style="23" customWidth="1"/>
    <col min="1914" max="1914" width="13.42578125" style="23" customWidth="1"/>
    <col min="1915" max="1923" width="11.7109375" style="23" customWidth="1"/>
    <col min="1924" max="1924" width="13.7109375" style="23" customWidth="1"/>
    <col min="1925" max="1925" width="12" style="23" customWidth="1"/>
    <col min="1926" max="2048" width="9.140625" style="23"/>
    <col min="2049" max="2049" width="6.140625" style="23" customWidth="1"/>
    <col min="2050" max="2050" width="3" style="23" customWidth="1"/>
    <col min="2051" max="2051" width="15.7109375" style="23" customWidth="1"/>
    <col min="2052" max="2052" width="63" style="23" customWidth="1"/>
    <col min="2053" max="2053" width="11.7109375" style="23" customWidth="1"/>
    <col min="2054" max="2055" width="19" style="23" customWidth="1"/>
    <col min="2056" max="2057" width="19.7109375" style="23" customWidth="1"/>
    <col min="2058" max="2058" width="1.28515625" style="23" customWidth="1"/>
    <col min="2059" max="2064" width="0" style="23" hidden="1" customWidth="1"/>
    <col min="2065" max="2084" width="11.7109375" style="23" customWidth="1"/>
    <col min="2085" max="2085" width="24.7109375" style="23" customWidth="1"/>
    <col min="2086" max="2088" width="11.7109375" style="23" customWidth="1"/>
    <col min="2089" max="2089" width="20" style="23" customWidth="1"/>
    <col min="2090" max="2090" width="25.85546875" style="23" customWidth="1"/>
    <col min="2091" max="2091" width="23.85546875" style="23" customWidth="1"/>
    <col min="2092" max="2092" width="14.140625" style="23" customWidth="1"/>
    <col min="2093" max="2118" width="11.7109375" style="23" customWidth="1"/>
    <col min="2119" max="2119" width="12.42578125" style="23" customWidth="1"/>
    <col min="2120" max="2123" width="11.7109375" style="23" customWidth="1"/>
    <col min="2124" max="2124" width="20.7109375" style="23" customWidth="1"/>
    <col min="2125" max="2125" width="11.7109375" style="23" customWidth="1"/>
    <col min="2126" max="2126" width="17.42578125" style="23" customWidth="1"/>
    <col min="2127" max="2140" width="11.7109375" style="23" customWidth="1"/>
    <col min="2141" max="2141" width="13.42578125" style="23" customWidth="1"/>
    <col min="2142" max="2156" width="11.7109375" style="23" customWidth="1"/>
    <col min="2157" max="2157" width="16.28515625" style="23" customWidth="1"/>
    <col min="2158" max="2166" width="11.7109375" style="23" customWidth="1"/>
    <col min="2167" max="2167" width="13.42578125" style="23" customWidth="1"/>
    <col min="2168" max="2168" width="11.7109375" style="23" customWidth="1"/>
    <col min="2169" max="2169" width="15.140625" style="23" customWidth="1"/>
    <col min="2170" max="2170" width="13.42578125" style="23" customWidth="1"/>
    <col min="2171" max="2179" width="11.7109375" style="23" customWidth="1"/>
    <col min="2180" max="2180" width="13.7109375" style="23" customWidth="1"/>
    <col min="2181" max="2181" width="12" style="23" customWidth="1"/>
    <col min="2182" max="2304" width="9.140625" style="23"/>
    <col min="2305" max="2305" width="6.140625" style="23" customWidth="1"/>
    <col min="2306" max="2306" width="3" style="23" customWidth="1"/>
    <col min="2307" max="2307" width="15.7109375" style="23" customWidth="1"/>
    <col min="2308" max="2308" width="63" style="23" customWidth="1"/>
    <col min="2309" max="2309" width="11.7109375" style="23" customWidth="1"/>
    <col min="2310" max="2311" width="19" style="23" customWidth="1"/>
    <col min="2312" max="2313" width="19.7109375" style="23" customWidth="1"/>
    <col min="2314" max="2314" width="1.28515625" style="23" customWidth="1"/>
    <col min="2315" max="2320" width="0" style="23" hidden="1" customWidth="1"/>
    <col min="2321" max="2340" width="11.7109375" style="23" customWidth="1"/>
    <col min="2341" max="2341" width="24.7109375" style="23" customWidth="1"/>
    <col min="2342" max="2344" width="11.7109375" style="23" customWidth="1"/>
    <col min="2345" max="2345" width="20" style="23" customWidth="1"/>
    <col min="2346" max="2346" width="25.85546875" style="23" customWidth="1"/>
    <col min="2347" max="2347" width="23.85546875" style="23" customWidth="1"/>
    <col min="2348" max="2348" width="14.140625" style="23" customWidth="1"/>
    <col min="2349" max="2374" width="11.7109375" style="23" customWidth="1"/>
    <col min="2375" max="2375" width="12.42578125" style="23" customWidth="1"/>
    <col min="2376" max="2379" width="11.7109375" style="23" customWidth="1"/>
    <col min="2380" max="2380" width="20.7109375" style="23" customWidth="1"/>
    <col min="2381" max="2381" width="11.7109375" style="23" customWidth="1"/>
    <col min="2382" max="2382" width="17.42578125" style="23" customWidth="1"/>
    <col min="2383" max="2396" width="11.7109375" style="23" customWidth="1"/>
    <col min="2397" max="2397" width="13.42578125" style="23" customWidth="1"/>
    <col min="2398" max="2412" width="11.7109375" style="23" customWidth="1"/>
    <col min="2413" max="2413" width="16.28515625" style="23" customWidth="1"/>
    <col min="2414" max="2422" width="11.7109375" style="23" customWidth="1"/>
    <col min="2423" max="2423" width="13.42578125" style="23" customWidth="1"/>
    <col min="2424" max="2424" width="11.7109375" style="23" customWidth="1"/>
    <col min="2425" max="2425" width="15.140625" style="23" customWidth="1"/>
    <col min="2426" max="2426" width="13.42578125" style="23" customWidth="1"/>
    <col min="2427" max="2435" width="11.7109375" style="23" customWidth="1"/>
    <col min="2436" max="2436" width="13.7109375" style="23" customWidth="1"/>
    <col min="2437" max="2437" width="12" style="23" customWidth="1"/>
    <col min="2438" max="2560" width="9.140625" style="23"/>
    <col min="2561" max="2561" width="6.140625" style="23" customWidth="1"/>
    <col min="2562" max="2562" width="3" style="23" customWidth="1"/>
    <col min="2563" max="2563" width="15.7109375" style="23" customWidth="1"/>
    <col min="2564" max="2564" width="63" style="23" customWidth="1"/>
    <col min="2565" max="2565" width="11.7109375" style="23" customWidth="1"/>
    <col min="2566" max="2567" width="19" style="23" customWidth="1"/>
    <col min="2568" max="2569" width="19.7109375" style="23" customWidth="1"/>
    <col min="2570" max="2570" width="1.28515625" style="23" customWidth="1"/>
    <col min="2571" max="2576" width="0" style="23" hidden="1" customWidth="1"/>
    <col min="2577" max="2596" width="11.7109375" style="23" customWidth="1"/>
    <col min="2597" max="2597" width="24.7109375" style="23" customWidth="1"/>
    <col min="2598" max="2600" width="11.7109375" style="23" customWidth="1"/>
    <col min="2601" max="2601" width="20" style="23" customWidth="1"/>
    <col min="2602" max="2602" width="25.85546875" style="23" customWidth="1"/>
    <col min="2603" max="2603" width="23.85546875" style="23" customWidth="1"/>
    <col min="2604" max="2604" width="14.140625" style="23" customWidth="1"/>
    <col min="2605" max="2630" width="11.7109375" style="23" customWidth="1"/>
    <col min="2631" max="2631" width="12.42578125" style="23" customWidth="1"/>
    <col min="2632" max="2635" width="11.7109375" style="23" customWidth="1"/>
    <col min="2636" max="2636" width="20.7109375" style="23" customWidth="1"/>
    <col min="2637" max="2637" width="11.7109375" style="23" customWidth="1"/>
    <col min="2638" max="2638" width="17.42578125" style="23" customWidth="1"/>
    <col min="2639" max="2652" width="11.7109375" style="23" customWidth="1"/>
    <col min="2653" max="2653" width="13.42578125" style="23" customWidth="1"/>
    <col min="2654" max="2668" width="11.7109375" style="23" customWidth="1"/>
    <col min="2669" max="2669" width="16.28515625" style="23" customWidth="1"/>
    <col min="2670" max="2678" width="11.7109375" style="23" customWidth="1"/>
    <col min="2679" max="2679" width="13.42578125" style="23" customWidth="1"/>
    <col min="2680" max="2680" width="11.7109375" style="23" customWidth="1"/>
    <col min="2681" max="2681" width="15.140625" style="23" customWidth="1"/>
    <col min="2682" max="2682" width="13.42578125" style="23" customWidth="1"/>
    <col min="2683" max="2691" width="11.7109375" style="23" customWidth="1"/>
    <col min="2692" max="2692" width="13.7109375" style="23" customWidth="1"/>
    <col min="2693" max="2693" width="12" style="23" customWidth="1"/>
    <col min="2694" max="2816" width="9.140625" style="23"/>
    <col min="2817" max="2817" width="6.140625" style="23" customWidth="1"/>
    <col min="2818" max="2818" width="3" style="23" customWidth="1"/>
    <col min="2819" max="2819" width="15.7109375" style="23" customWidth="1"/>
    <col min="2820" max="2820" width="63" style="23" customWidth="1"/>
    <col min="2821" max="2821" width="11.7109375" style="23" customWidth="1"/>
    <col min="2822" max="2823" width="19" style="23" customWidth="1"/>
    <col min="2824" max="2825" width="19.7109375" style="23" customWidth="1"/>
    <col min="2826" max="2826" width="1.28515625" style="23" customWidth="1"/>
    <col min="2827" max="2832" width="0" style="23" hidden="1" customWidth="1"/>
    <col min="2833" max="2852" width="11.7109375" style="23" customWidth="1"/>
    <col min="2853" max="2853" width="24.7109375" style="23" customWidth="1"/>
    <col min="2854" max="2856" width="11.7109375" style="23" customWidth="1"/>
    <col min="2857" max="2857" width="20" style="23" customWidth="1"/>
    <col min="2858" max="2858" width="25.85546875" style="23" customWidth="1"/>
    <col min="2859" max="2859" width="23.85546875" style="23" customWidth="1"/>
    <col min="2860" max="2860" width="14.140625" style="23" customWidth="1"/>
    <col min="2861" max="2886" width="11.7109375" style="23" customWidth="1"/>
    <col min="2887" max="2887" width="12.42578125" style="23" customWidth="1"/>
    <col min="2888" max="2891" width="11.7109375" style="23" customWidth="1"/>
    <col min="2892" max="2892" width="20.7109375" style="23" customWidth="1"/>
    <col min="2893" max="2893" width="11.7109375" style="23" customWidth="1"/>
    <col min="2894" max="2894" width="17.42578125" style="23" customWidth="1"/>
    <col min="2895" max="2908" width="11.7109375" style="23" customWidth="1"/>
    <col min="2909" max="2909" width="13.42578125" style="23" customWidth="1"/>
    <col min="2910" max="2924" width="11.7109375" style="23" customWidth="1"/>
    <col min="2925" max="2925" width="16.28515625" style="23" customWidth="1"/>
    <col min="2926" max="2934" width="11.7109375" style="23" customWidth="1"/>
    <col min="2935" max="2935" width="13.42578125" style="23" customWidth="1"/>
    <col min="2936" max="2936" width="11.7109375" style="23" customWidth="1"/>
    <col min="2937" max="2937" width="15.140625" style="23" customWidth="1"/>
    <col min="2938" max="2938" width="13.42578125" style="23" customWidth="1"/>
    <col min="2939" max="2947" width="11.7109375" style="23" customWidth="1"/>
    <col min="2948" max="2948" width="13.7109375" style="23" customWidth="1"/>
    <col min="2949" max="2949" width="12" style="23" customWidth="1"/>
    <col min="2950" max="3072" width="9.140625" style="23"/>
    <col min="3073" max="3073" width="6.140625" style="23" customWidth="1"/>
    <col min="3074" max="3074" width="3" style="23" customWidth="1"/>
    <col min="3075" max="3075" width="15.7109375" style="23" customWidth="1"/>
    <col min="3076" max="3076" width="63" style="23" customWidth="1"/>
    <col min="3077" max="3077" width="11.7109375" style="23" customWidth="1"/>
    <col min="3078" max="3079" width="19" style="23" customWidth="1"/>
    <col min="3080" max="3081" width="19.7109375" style="23" customWidth="1"/>
    <col min="3082" max="3082" width="1.28515625" style="23" customWidth="1"/>
    <col min="3083" max="3088" width="0" style="23" hidden="1" customWidth="1"/>
    <col min="3089" max="3108" width="11.7109375" style="23" customWidth="1"/>
    <col min="3109" max="3109" width="24.7109375" style="23" customWidth="1"/>
    <col min="3110" max="3112" width="11.7109375" style="23" customWidth="1"/>
    <col min="3113" max="3113" width="20" style="23" customWidth="1"/>
    <col min="3114" max="3114" width="25.85546875" style="23" customWidth="1"/>
    <col min="3115" max="3115" width="23.85546875" style="23" customWidth="1"/>
    <col min="3116" max="3116" width="14.140625" style="23" customWidth="1"/>
    <col min="3117" max="3142" width="11.7109375" style="23" customWidth="1"/>
    <col min="3143" max="3143" width="12.42578125" style="23" customWidth="1"/>
    <col min="3144" max="3147" width="11.7109375" style="23" customWidth="1"/>
    <col min="3148" max="3148" width="20.7109375" style="23" customWidth="1"/>
    <col min="3149" max="3149" width="11.7109375" style="23" customWidth="1"/>
    <col min="3150" max="3150" width="17.42578125" style="23" customWidth="1"/>
    <col min="3151" max="3164" width="11.7109375" style="23" customWidth="1"/>
    <col min="3165" max="3165" width="13.42578125" style="23" customWidth="1"/>
    <col min="3166" max="3180" width="11.7109375" style="23" customWidth="1"/>
    <col min="3181" max="3181" width="16.28515625" style="23" customWidth="1"/>
    <col min="3182" max="3190" width="11.7109375" style="23" customWidth="1"/>
    <col min="3191" max="3191" width="13.42578125" style="23" customWidth="1"/>
    <col min="3192" max="3192" width="11.7109375" style="23" customWidth="1"/>
    <col min="3193" max="3193" width="15.140625" style="23" customWidth="1"/>
    <col min="3194" max="3194" width="13.42578125" style="23" customWidth="1"/>
    <col min="3195" max="3203" width="11.7109375" style="23" customWidth="1"/>
    <col min="3204" max="3204" width="13.7109375" style="23" customWidth="1"/>
    <col min="3205" max="3205" width="12" style="23" customWidth="1"/>
    <col min="3206" max="3328" width="9.140625" style="23"/>
    <col min="3329" max="3329" width="6.140625" style="23" customWidth="1"/>
    <col min="3330" max="3330" width="3" style="23" customWidth="1"/>
    <col min="3331" max="3331" width="15.7109375" style="23" customWidth="1"/>
    <col min="3332" max="3332" width="63" style="23" customWidth="1"/>
    <col min="3333" max="3333" width="11.7109375" style="23" customWidth="1"/>
    <col min="3334" max="3335" width="19" style="23" customWidth="1"/>
    <col min="3336" max="3337" width="19.7109375" style="23" customWidth="1"/>
    <col min="3338" max="3338" width="1.28515625" style="23" customWidth="1"/>
    <col min="3339" max="3344" width="0" style="23" hidden="1" customWidth="1"/>
    <col min="3345" max="3364" width="11.7109375" style="23" customWidth="1"/>
    <col min="3365" max="3365" width="24.7109375" style="23" customWidth="1"/>
    <col min="3366" max="3368" width="11.7109375" style="23" customWidth="1"/>
    <col min="3369" max="3369" width="20" style="23" customWidth="1"/>
    <col min="3370" max="3370" width="25.85546875" style="23" customWidth="1"/>
    <col min="3371" max="3371" width="23.85546875" style="23" customWidth="1"/>
    <col min="3372" max="3372" width="14.140625" style="23" customWidth="1"/>
    <col min="3373" max="3398" width="11.7109375" style="23" customWidth="1"/>
    <col min="3399" max="3399" width="12.42578125" style="23" customWidth="1"/>
    <col min="3400" max="3403" width="11.7109375" style="23" customWidth="1"/>
    <col min="3404" max="3404" width="20.7109375" style="23" customWidth="1"/>
    <col min="3405" max="3405" width="11.7109375" style="23" customWidth="1"/>
    <col min="3406" max="3406" width="17.42578125" style="23" customWidth="1"/>
    <col min="3407" max="3420" width="11.7109375" style="23" customWidth="1"/>
    <col min="3421" max="3421" width="13.42578125" style="23" customWidth="1"/>
    <col min="3422" max="3436" width="11.7109375" style="23" customWidth="1"/>
    <col min="3437" max="3437" width="16.28515625" style="23" customWidth="1"/>
    <col min="3438" max="3446" width="11.7109375" style="23" customWidth="1"/>
    <col min="3447" max="3447" width="13.42578125" style="23" customWidth="1"/>
    <col min="3448" max="3448" width="11.7109375" style="23" customWidth="1"/>
    <col min="3449" max="3449" width="15.140625" style="23" customWidth="1"/>
    <col min="3450" max="3450" width="13.42578125" style="23" customWidth="1"/>
    <col min="3451" max="3459" width="11.7109375" style="23" customWidth="1"/>
    <col min="3460" max="3460" width="13.7109375" style="23" customWidth="1"/>
    <col min="3461" max="3461" width="12" style="23" customWidth="1"/>
    <col min="3462" max="3584" width="9.140625" style="23"/>
    <col min="3585" max="3585" width="6.140625" style="23" customWidth="1"/>
    <col min="3586" max="3586" width="3" style="23" customWidth="1"/>
    <col min="3587" max="3587" width="15.7109375" style="23" customWidth="1"/>
    <col min="3588" max="3588" width="63" style="23" customWidth="1"/>
    <col min="3589" max="3589" width="11.7109375" style="23" customWidth="1"/>
    <col min="3590" max="3591" width="19" style="23" customWidth="1"/>
    <col min="3592" max="3593" width="19.7109375" style="23" customWidth="1"/>
    <col min="3594" max="3594" width="1.28515625" style="23" customWidth="1"/>
    <col min="3595" max="3600" width="0" style="23" hidden="1" customWidth="1"/>
    <col min="3601" max="3620" width="11.7109375" style="23" customWidth="1"/>
    <col min="3621" max="3621" width="24.7109375" style="23" customWidth="1"/>
    <col min="3622" max="3624" width="11.7109375" style="23" customWidth="1"/>
    <col min="3625" max="3625" width="20" style="23" customWidth="1"/>
    <col min="3626" max="3626" width="25.85546875" style="23" customWidth="1"/>
    <col min="3627" max="3627" width="23.85546875" style="23" customWidth="1"/>
    <col min="3628" max="3628" width="14.140625" style="23" customWidth="1"/>
    <col min="3629" max="3654" width="11.7109375" style="23" customWidth="1"/>
    <col min="3655" max="3655" width="12.42578125" style="23" customWidth="1"/>
    <col min="3656" max="3659" width="11.7109375" style="23" customWidth="1"/>
    <col min="3660" max="3660" width="20.7109375" style="23" customWidth="1"/>
    <col min="3661" max="3661" width="11.7109375" style="23" customWidth="1"/>
    <col min="3662" max="3662" width="17.42578125" style="23" customWidth="1"/>
    <col min="3663" max="3676" width="11.7109375" style="23" customWidth="1"/>
    <col min="3677" max="3677" width="13.42578125" style="23" customWidth="1"/>
    <col min="3678" max="3692" width="11.7109375" style="23" customWidth="1"/>
    <col min="3693" max="3693" width="16.28515625" style="23" customWidth="1"/>
    <col min="3694" max="3702" width="11.7109375" style="23" customWidth="1"/>
    <col min="3703" max="3703" width="13.42578125" style="23" customWidth="1"/>
    <col min="3704" max="3704" width="11.7109375" style="23" customWidth="1"/>
    <col min="3705" max="3705" width="15.140625" style="23" customWidth="1"/>
    <col min="3706" max="3706" width="13.42578125" style="23" customWidth="1"/>
    <col min="3707" max="3715" width="11.7109375" style="23" customWidth="1"/>
    <col min="3716" max="3716" width="13.7109375" style="23" customWidth="1"/>
    <col min="3717" max="3717" width="12" style="23" customWidth="1"/>
    <col min="3718" max="3840" width="9.140625" style="23"/>
    <col min="3841" max="3841" width="6.140625" style="23" customWidth="1"/>
    <col min="3842" max="3842" width="3" style="23" customWidth="1"/>
    <col min="3843" max="3843" width="15.7109375" style="23" customWidth="1"/>
    <col min="3844" max="3844" width="63" style="23" customWidth="1"/>
    <col min="3845" max="3845" width="11.7109375" style="23" customWidth="1"/>
    <col min="3846" max="3847" width="19" style="23" customWidth="1"/>
    <col min="3848" max="3849" width="19.7109375" style="23" customWidth="1"/>
    <col min="3850" max="3850" width="1.28515625" style="23" customWidth="1"/>
    <col min="3851" max="3856" width="0" style="23" hidden="1" customWidth="1"/>
    <col min="3857" max="3876" width="11.7109375" style="23" customWidth="1"/>
    <col min="3877" max="3877" width="24.7109375" style="23" customWidth="1"/>
    <col min="3878" max="3880" width="11.7109375" style="23" customWidth="1"/>
    <col min="3881" max="3881" width="20" style="23" customWidth="1"/>
    <col min="3882" max="3882" width="25.85546875" style="23" customWidth="1"/>
    <col min="3883" max="3883" width="23.85546875" style="23" customWidth="1"/>
    <col min="3884" max="3884" width="14.140625" style="23" customWidth="1"/>
    <col min="3885" max="3910" width="11.7109375" style="23" customWidth="1"/>
    <col min="3911" max="3911" width="12.42578125" style="23" customWidth="1"/>
    <col min="3912" max="3915" width="11.7109375" style="23" customWidth="1"/>
    <col min="3916" max="3916" width="20.7109375" style="23" customWidth="1"/>
    <col min="3917" max="3917" width="11.7109375" style="23" customWidth="1"/>
    <col min="3918" max="3918" width="17.42578125" style="23" customWidth="1"/>
    <col min="3919" max="3932" width="11.7109375" style="23" customWidth="1"/>
    <col min="3933" max="3933" width="13.42578125" style="23" customWidth="1"/>
    <col min="3934" max="3948" width="11.7109375" style="23" customWidth="1"/>
    <col min="3949" max="3949" width="16.28515625" style="23" customWidth="1"/>
    <col min="3950" max="3958" width="11.7109375" style="23" customWidth="1"/>
    <col min="3959" max="3959" width="13.42578125" style="23" customWidth="1"/>
    <col min="3960" max="3960" width="11.7109375" style="23" customWidth="1"/>
    <col min="3961" max="3961" width="15.140625" style="23" customWidth="1"/>
    <col min="3962" max="3962" width="13.42578125" style="23" customWidth="1"/>
    <col min="3963" max="3971" width="11.7109375" style="23" customWidth="1"/>
    <col min="3972" max="3972" width="13.7109375" style="23" customWidth="1"/>
    <col min="3973" max="3973" width="12" style="23" customWidth="1"/>
    <col min="3974" max="4096" width="9.140625" style="23"/>
    <col min="4097" max="4097" width="6.140625" style="23" customWidth="1"/>
    <col min="4098" max="4098" width="3" style="23" customWidth="1"/>
    <col min="4099" max="4099" width="15.7109375" style="23" customWidth="1"/>
    <col min="4100" max="4100" width="63" style="23" customWidth="1"/>
    <col min="4101" max="4101" width="11.7109375" style="23" customWidth="1"/>
    <col min="4102" max="4103" width="19" style="23" customWidth="1"/>
    <col min="4104" max="4105" width="19.7109375" style="23" customWidth="1"/>
    <col min="4106" max="4106" width="1.28515625" style="23" customWidth="1"/>
    <col min="4107" max="4112" width="0" style="23" hidden="1" customWidth="1"/>
    <col min="4113" max="4132" width="11.7109375" style="23" customWidth="1"/>
    <col min="4133" max="4133" width="24.7109375" style="23" customWidth="1"/>
    <col min="4134" max="4136" width="11.7109375" style="23" customWidth="1"/>
    <col min="4137" max="4137" width="20" style="23" customWidth="1"/>
    <col min="4138" max="4138" width="25.85546875" style="23" customWidth="1"/>
    <col min="4139" max="4139" width="23.85546875" style="23" customWidth="1"/>
    <col min="4140" max="4140" width="14.140625" style="23" customWidth="1"/>
    <col min="4141" max="4166" width="11.7109375" style="23" customWidth="1"/>
    <col min="4167" max="4167" width="12.42578125" style="23" customWidth="1"/>
    <col min="4168" max="4171" width="11.7109375" style="23" customWidth="1"/>
    <col min="4172" max="4172" width="20.7109375" style="23" customWidth="1"/>
    <col min="4173" max="4173" width="11.7109375" style="23" customWidth="1"/>
    <col min="4174" max="4174" width="17.42578125" style="23" customWidth="1"/>
    <col min="4175" max="4188" width="11.7109375" style="23" customWidth="1"/>
    <col min="4189" max="4189" width="13.42578125" style="23" customWidth="1"/>
    <col min="4190" max="4204" width="11.7109375" style="23" customWidth="1"/>
    <col min="4205" max="4205" width="16.28515625" style="23" customWidth="1"/>
    <col min="4206" max="4214" width="11.7109375" style="23" customWidth="1"/>
    <col min="4215" max="4215" width="13.42578125" style="23" customWidth="1"/>
    <col min="4216" max="4216" width="11.7109375" style="23" customWidth="1"/>
    <col min="4217" max="4217" width="15.140625" style="23" customWidth="1"/>
    <col min="4218" max="4218" width="13.42578125" style="23" customWidth="1"/>
    <col min="4219" max="4227" width="11.7109375" style="23" customWidth="1"/>
    <col min="4228" max="4228" width="13.7109375" style="23" customWidth="1"/>
    <col min="4229" max="4229" width="12" style="23" customWidth="1"/>
    <col min="4230" max="4352" width="9.140625" style="23"/>
    <col min="4353" max="4353" width="6.140625" style="23" customWidth="1"/>
    <col min="4354" max="4354" width="3" style="23" customWidth="1"/>
    <col min="4355" max="4355" width="15.7109375" style="23" customWidth="1"/>
    <col min="4356" max="4356" width="63" style="23" customWidth="1"/>
    <col min="4357" max="4357" width="11.7109375" style="23" customWidth="1"/>
    <col min="4358" max="4359" width="19" style="23" customWidth="1"/>
    <col min="4360" max="4361" width="19.7109375" style="23" customWidth="1"/>
    <col min="4362" max="4362" width="1.28515625" style="23" customWidth="1"/>
    <col min="4363" max="4368" width="0" style="23" hidden="1" customWidth="1"/>
    <col min="4369" max="4388" width="11.7109375" style="23" customWidth="1"/>
    <col min="4389" max="4389" width="24.7109375" style="23" customWidth="1"/>
    <col min="4390" max="4392" width="11.7109375" style="23" customWidth="1"/>
    <col min="4393" max="4393" width="20" style="23" customWidth="1"/>
    <col min="4394" max="4394" width="25.85546875" style="23" customWidth="1"/>
    <col min="4395" max="4395" width="23.85546875" style="23" customWidth="1"/>
    <col min="4396" max="4396" width="14.140625" style="23" customWidth="1"/>
    <col min="4397" max="4422" width="11.7109375" style="23" customWidth="1"/>
    <col min="4423" max="4423" width="12.42578125" style="23" customWidth="1"/>
    <col min="4424" max="4427" width="11.7109375" style="23" customWidth="1"/>
    <col min="4428" max="4428" width="20.7109375" style="23" customWidth="1"/>
    <col min="4429" max="4429" width="11.7109375" style="23" customWidth="1"/>
    <col min="4430" max="4430" width="17.42578125" style="23" customWidth="1"/>
    <col min="4431" max="4444" width="11.7109375" style="23" customWidth="1"/>
    <col min="4445" max="4445" width="13.42578125" style="23" customWidth="1"/>
    <col min="4446" max="4460" width="11.7109375" style="23" customWidth="1"/>
    <col min="4461" max="4461" width="16.28515625" style="23" customWidth="1"/>
    <col min="4462" max="4470" width="11.7109375" style="23" customWidth="1"/>
    <col min="4471" max="4471" width="13.42578125" style="23" customWidth="1"/>
    <col min="4472" max="4472" width="11.7109375" style="23" customWidth="1"/>
    <col min="4473" max="4473" width="15.140625" style="23" customWidth="1"/>
    <col min="4474" max="4474" width="13.42578125" style="23" customWidth="1"/>
    <col min="4475" max="4483" width="11.7109375" style="23" customWidth="1"/>
    <col min="4484" max="4484" width="13.7109375" style="23" customWidth="1"/>
    <col min="4485" max="4485" width="12" style="23" customWidth="1"/>
    <col min="4486" max="4608" width="9.140625" style="23"/>
    <col min="4609" max="4609" width="6.140625" style="23" customWidth="1"/>
    <col min="4610" max="4610" width="3" style="23" customWidth="1"/>
    <col min="4611" max="4611" width="15.7109375" style="23" customWidth="1"/>
    <col min="4612" max="4612" width="63" style="23" customWidth="1"/>
    <col min="4613" max="4613" width="11.7109375" style="23" customWidth="1"/>
    <col min="4614" max="4615" width="19" style="23" customWidth="1"/>
    <col min="4616" max="4617" width="19.7109375" style="23" customWidth="1"/>
    <col min="4618" max="4618" width="1.28515625" style="23" customWidth="1"/>
    <col min="4619" max="4624" width="0" style="23" hidden="1" customWidth="1"/>
    <col min="4625" max="4644" width="11.7109375" style="23" customWidth="1"/>
    <col min="4645" max="4645" width="24.7109375" style="23" customWidth="1"/>
    <col min="4646" max="4648" width="11.7109375" style="23" customWidth="1"/>
    <col min="4649" max="4649" width="20" style="23" customWidth="1"/>
    <col min="4650" max="4650" width="25.85546875" style="23" customWidth="1"/>
    <col min="4651" max="4651" width="23.85546875" style="23" customWidth="1"/>
    <col min="4652" max="4652" width="14.140625" style="23" customWidth="1"/>
    <col min="4653" max="4678" width="11.7109375" style="23" customWidth="1"/>
    <col min="4679" max="4679" width="12.42578125" style="23" customWidth="1"/>
    <col min="4680" max="4683" width="11.7109375" style="23" customWidth="1"/>
    <col min="4684" max="4684" width="20.7109375" style="23" customWidth="1"/>
    <col min="4685" max="4685" width="11.7109375" style="23" customWidth="1"/>
    <col min="4686" max="4686" width="17.42578125" style="23" customWidth="1"/>
    <col min="4687" max="4700" width="11.7109375" style="23" customWidth="1"/>
    <col min="4701" max="4701" width="13.42578125" style="23" customWidth="1"/>
    <col min="4702" max="4716" width="11.7109375" style="23" customWidth="1"/>
    <col min="4717" max="4717" width="16.28515625" style="23" customWidth="1"/>
    <col min="4718" max="4726" width="11.7109375" style="23" customWidth="1"/>
    <col min="4727" max="4727" width="13.42578125" style="23" customWidth="1"/>
    <col min="4728" max="4728" width="11.7109375" style="23" customWidth="1"/>
    <col min="4729" max="4729" width="15.140625" style="23" customWidth="1"/>
    <col min="4730" max="4730" width="13.42578125" style="23" customWidth="1"/>
    <col min="4731" max="4739" width="11.7109375" style="23" customWidth="1"/>
    <col min="4740" max="4740" width="13.7109375" style="23" customWidth="1"/>
    <col min="4741" max="4741" width="12" style="23" customWidth="1"/>
    <col min="4742" max="4864" width="9.140625" style="23"/>
    <col min="4865" max="4865" width="6.140625" style="23" customWidth="1"/>
    <col min="4866" max="4866" width="3" style="23" customWidth="1"/>
    <col min="4867" max="4867" width="15.7109375" style="23" customWidth="1"/>
    <col min="4868" max="4868" width="63" style="23" customWidth="1"/>
    <col min="4869" max="4869" width="11.7109375" style="23" customWidth="1"/>
    <col min="4870" max="4871" width="19" style="23" customWidth="1"/>
    <col min="4872" max="4873" width="19.7109375" style="23" customWidth="1"/>
    <col min="4874" max="4874" width="1.28515625" style="23" customWidth="1"/>
    <col min="4875" max="4880" width="0" style="23" hidden="1" customWidth="1"/>
    <col min="4881" max="4900" width="11.7109375" style="23" customWidth="1"/>
    <col min="4901" max="4901" width="24.7109375" style="23" customWidth="1"/>
    <col min="4902" max="4904" width="11.7109375" style="23" customWidth="1"/>
    <col min="4905" max="4905" width="20" style="23" customWidth="1"/>
    <col min="4906" max="4906" width="25.85546875" style="23" customWidth="1"/>
    <col min="4907" max="4907" width="23.85546875" style="23" customWidth="1"/>
    <col min="4908" max="4908" width="14.140625" style="23" customWidth="1"/>
    <col min="4909" max="4934" width="11.7109375" style="23" customWidth="1"/>
    <col min="4935" max="4935" width="12.42578125" style="23" customWidth="1"/>
    <col min="4936" max="4939" width="11.7109375" style="23" customWidth="1"/>
    <col min="4940" max="4940" width="20.7109375" style="23" customWidth="1"/>
    <col min="4941" max="4941" width="11.7109375" style="23" customWidth="1"/>
    <col min="4942" max="4942" width="17.42578125" style="23" customWidth="1"/>
    <col min="4943" max="4956" width="11.7109375" style="23" customWidth="1"/>
    <col min="4957" max="4957" width="13.42578125" style="23" customWidth="1"/>
    <col min="4958" max="4972" width="11.7109375" style="23" customWidth="1"/>
    <col min="4973" max="4973" width="16.28515625" style="23" customWidth="1"/>
    <col min="4974" max="4982" width="11.7109375" style="23" customWidth="1"/>
    <col min="4983" max="4983" width="13.42578125" style="23" customWidth="1"/>
    <col min="4984" max="4984" width="11.7109375" style="23" customWidth="1"/>
    <col min="4985" max="4985" width="15.140625" style="23" customWidth="1"/>
    <col min="4986" max="4986" width="13.42578125" style="23" customWidth="1"/>
    <col min="4987" max="4995" width="11.7109375" style="23" customWidth="1"/>
    <col min="4996" max="4996" width="13.7109375" style="23" customWidth="1"/>
    <col min="4997" max="4997" width="12" style="23" customWidth="1"/>
    <col min="4998" max="5120" width="9.140625" style="23"/>
    <col min="5121" max="5121" width="6.140625" style="23" customWidth="1"/>
    <col min="5122" max="5122" width="3" style="23" customWidth="1"/>
    <col min="5123" max="5123" width="15.7109375" style="23" customWidth="1"/>
    <col min="5124" max="5124" width="63" style="23" customWidth="1"/>
    <col min="5125" max="5125" width="11.7109375" style="23" customWidth="1"/>
    <col min="5126" max="5127" width="19" style="23" customWidth="1"/>
    <col min="5128" max="5129" width="19.7109375" style="23" customWidth="1"/>
    <col min="5130" max="5130" width="1.28515625" style="23" customWidth="1"/>
    <col min="5131" max="5136" width="0" style="23" hidden="1" customWidth="1"/>
    <col min="5137" max="5156" width="11.7109375" style="23" customWidth="1"/>
    <col min="5157" max="5157" width="24.7109375" style="23" customWidth="1"/>
    <col min="5158" max="5160" width="11.7109375" style="23" customWidth="1"/>
    <col min="5161" max="5161" width="20" style="23" customWidth="1"/>
    <col min="5162" max="5162" width="25.85546875" style="23" customWidth="1"/>
    <col min="5163" max="5163" width="23.85546875" style="23" customWidth="1"/>
    <col min="5164" max="5164" width="14.140625" style="23" customWidth="1"/>
    <col min="5165" max="5190" width="11.7109375" style="23" customWidth="1"/>
    <col min="5191" max="5191" width="12.42578125" style="23" customWidth="1"/>
    <col min="5192" max="5195" width="11.7109375" style="23" customWidth="1"/>
    <col min="5196" max="5196" width="20.7109375" style="23" customWidth="1"/>
    <col min="5197" max="5197" width="11.7109375" style="23" customWidth="1"/>
    <col min="5198" max="5198" width="17.42578125" style="23" customWidth="1"/>
    <col min="5199" max="5212" width="11.7109375" style="23" customWidth="1"/>
    <col min="5213" max="5213" width="13.42578125" style="23" customWidth="1"/>
    <col min="5214" max="5228" width="11.7109375" style="23" customWidth="1"/>
    <col min="5229" max="5229" width="16.28515625" style="23" customWidth="1"/>
    <col min="5230" max="5238" width="11.7109375" style="23" customWidth="1"/>
    <col min="5239" max="5239" width="13.42578125" style="23" customWidth="1"/>
    <col min="5240" max="5240" width="11.7109375" style="23" customWidth="1"/>
    <col min="5241" max="5241" width="15.140625" style="23" customWidth="1"/>
    <col min="5242" max="5242" width="13.42578125" style="23" customWidth="1"/>
    <col min="5243" max="5251" width="11.7109375" style="23" customWidth="1"/>
    <col min="5252" max="5252" width="13.7109375" style="23" customWidth="1"/>
    <col min="5253" max="5253" width="12" style="23" customWidth="1"/>
    <col min="5254" max="5376" width="9.140625" style="23"/>
    <col min="5377" max="5377" width="6.140625" style="23" customWidth="1"/>
    <col min="5378" max="5378" width="3" style="23" customWidth="1"/>
    <col min="5379" max="5379" width="15.7109375" style="23" customWidth="1"/>
    <col min="5380" max="5380" width="63" style="23" customWidth="1"/>
    <col min="5381" max="5381" width="11.7109375" style="23" customWidth="1"/>
    <col min="5382" max="5383" width="19" style="23" customWidth="1"/>
    <col min="5384" max="5385" width="19.7109375" style="23" customWidth="1"/>
    <col min="5386" max="5386" width="1.28515625" style="23" customWidth="1"/>
    <col min="5387" max="5392" width="0" style="23" hidden="1" customWidth="1"/>
    <col min="5393" max="5412" width="11.7109375" style="23" customWidth="1"/>
    <col min="5413" max="5413" width="24.7109375" style="23" customWidth="1"/>
    <col min="5414" max="5416" width="11.7109375" style="23" customWidth="1"/>
    <col min="5417" max="5417" width="20" style="23" customWidth="1"/>
    <col min="5418" max="5418" width="25.85546875" style="23" customWidth="1"/>
    <col min="5419" max="5419" width="23.85546875" style="23" customWidth="1"/>
    <col min="5420" max="5420" width="14.140625" style="23" customWidth="1"/>
    <col min="5421" max="5446" width="11.7109375" style="23" customWidth="1"/>
    <col min="5447" max="5447" width="12.42578125" style="23" customWidth="1"/>
    <col min="5448" max="5451" width="11.7109375" style="23" customWidth="1"/>
    <col min="5452" max="5452" width="20.7109375" style="23" customWidth="1"/>
    <col min="5453" max="5453" width="11.7109375" style="23" customWidth="1"/>
    <col min="5454" max="5454" width="17.42578125" style="23" customWidth="1"/>
    <col min="5455" max="5468" width="11.7109375" style="23" customWidth="1"/>
    <col min="5469" max="5469" width="13.42578125" style="23" customWidth="1"/>
    <col min="5470" max="5484" width="11.7109375" style="23" customWidth="1"/>
    <col min="5485" max="5485" width="16.28515625" style="23" customWidth="1"/>
    <col min="5486" max="5494" width="11.7109375" style="23" customWidth="1"/>
    <col min="5495" max="5495" width="13.42578125" style="23" customWidth="1"/>
    <col min="5496" max="5496" width="11.7109375" style="23" customWidth="1"/>
    <col min="5497" max="5497" width="15.140625" style="23" customWidth="1"/>
    <col min="5498" max="5498" width="13.42578125" style="23" customWidth="1"/>
    <col min="5499" max="5507" width="11.7109375" style="23" customWidth="1"/>
    <col min="5508" max="5508" width="13.7109375" style="23" customWidth="1"/>
    <col min="5509" max="5509" width="12" style="23" customWidth="1"/>
    <col min="5510" max="5632" width="9.140625" style="23"/>
    <col min="5633" max="5633" width="6.140625" style="23" customWidth="1"/>
    <col min="5634" max="5634" width="3" style="23" customWidth="1"/>
    <col min="5635" max="5635" width="15.7109375" style="23" customWidth="1"/>
    <col min="5636" max="5636" width="63" style="23" customWidth="1"/>
    <col min="5637" max="5637" width="11.7109375" style="23" customWidth="1"/>
    <col min="5638" max="5639" width="19" style="23" customWidth="1"/>
    <col min="5640" max="5641" width="19.7109375" style="23" customWidth="1"/>
    <col min="5642" max="5642" width="1.28515625" style="23" customWidth="1"/>
    <col min="5643" max="5648" width="0" style="23" hidden="1" customWidth="1"/>
    <col min="5649" max="5668" width="11.7109375" style="23" customWidth="1"/>
    <col min="5669" max="5669" width="24.7109375" style="23" customWidth="1"/>
    <col min="5670" max="5672" width="11.7109375" style="23" customWidth="1"/>
    <col min="5673" max="5673" width="20" style="23" customWidth="1"/>
    <col min="5674" max="5674" width="25.85546875" style="23" customWidth="1"/>
    <col min="5675" max="5675" width="23.85546875" style="23" customWidth="1"/>
    <col min="5676" max="5676" width="14.140625" style="23" customWidth="1"/>
    <col min="5677" max="5702" width="11.7109375" style="23" customWidth="1"/>
    <col min="5703" max="5703" width="12.42578125" style="23" customWidth="1"/>
    <col min="5704" max="5707" width="11.7109375" style="23" customWidth="1"/>
    <col min="5708" max="5708" width="20.7109375" style="23" customWidth="1"/>
    <col min="5709" max="5709" width="11.7109375" style="23" customWidth="1"/>
    <col min="5710" max="5710" width="17.42578125" style="23" customWidth="1"/>
    <col min="5711" max="5724" width="11.7109375" style="23" customWidth="1"/>
    <col min="5725" max="5725" width="13.42578125" style="23" customWidth="1"/>
    <col min="5726" max="5740" width="11.7109375" style="23" customWidth="1"/>
    <col min="5741" max="5741" width="16.28515625" style="23" customWidth="1"/>
    <col min="5742" max="5750" width="11.7109375" style="23" customWidth="1"/>
    <col min="5751" max="5751" width="13.42578125" style="23" customWidth="1"/>
    <col min="5752" max="5752" width="11.7109375" style="23" customWidth="1"/>
    <col min="5753" max="5753" width="15.140625" style="23" customWidth="1"/>
    <col min="5754" max="5754" width="13.42578125" style="23" customWidth="1"/>
    <col min="5755" max="5763" width="11.7109375" style="23" customWidth="1"/>
    <col min="5764" max="5764" width="13.7109375" style="23" customWidth="1"/>
    <col min="5765" max="5765" width="12" style="23" customWidth="1"/>
    <col min="5766" max="5888" width="9.140625" style="23"/>
    <col min="5889" max="5889" width="6.140625" style="23" customWidth="1"/>
    <col min="5890" max="5890" width="3" style="23" customWidth="1"/>
    <col min="5891" max="5891" width="15.7109375" style="23" customWidth="1"/>
    <col min="5892" max="5892" width="63" style="23" customWidth="1"/>
    <col min="5893" max="5893" width="11.7109375" style="23" customWidth="1"/>
    <col min="5894" max="5895" width="19" style="23" customWidth="1"/>
    <col min="5896" max="5897" width="19.7109375" style="23" customWidth="1"/>
    <col min="5898" max="5898" width="1.28515625" style="23" customWidth="1"/>
    <col min="5899" max="5904" width="0" style="23" hidden="1" customWidth="1"/>
    <col min="5905" max="5924" width="11.7109375" style="23" customWidth="1"/>
    <col min="5925" max="5925" width="24.7109375" style="23" customWidth="1"/>
    <col min="5926" max="5928" width="11.7109375" style="23" customWidth="1"/>
    <col min="5929" max="5929" width="20" style="23" customWidth="1"/>
    <col min="5930" max="5930" width="25.85546875" style="23" customWidth="1"/>
    <col min="5931" max="5931" width="23.85546875" style="23" customWidth="1"/>
    <col min="5932" max="5932" width="14.140625" style="23" customWidth="1"/>
    <col min="5933" max="5958" width="11.7109375" style="23" customWidth="1"/>
    <col min="5959" max="5959" width="12.42578125" style="23" customWidth="1"/>
    <col min="5960" max="5963" width="11.7109375" style="23" customWidth="1"/>
    <col min="5964" max="5964" width="20.7109375" style="23" customWidth="1"/>
    <col min="5965" max="5965" width="11.7109375" style="23" customWidth="1"/>
    <col min="5966" max="5966" width="17.42578125" style="23" customWidth="1"/>
    <col min="5967" max="5980" width="11.7109375" style="23" customWidth="1"/>
    <col min="5981" max="5981" width="13.42578125" style="23" customWidth="1"/>
    <col min="5982" max="5996" width="11.7109375" style="23" customWidth="1"/>
    <col min="5997" max="5997" width="16.28515625" style="23" customWidth="1"/>
    <col min="5998" max="6006" width="11.7109375" style="23" customWidth="1"/>
    <col min="6007" max="6007" width="13.42578125" style="23" customWidth="1"/>
    <col min="6008" max="6008" width="11.7109375" style="23" customWidth="1"/>
    <col min="6009" max="6009" width="15.140625" style="23" customWidth="1"/>
    <col min="6010" max="6010" width="13.42578125" style="23" customWidth="1"/>
    <col min="6011" max="6019" width="11.7109375" style="23" customWidth="1"/>
    <col min="6020" max="6020" width="13.7109375" style="23" customWidth="1"/>
    <col min="6021" max="6021" width="12" style="23" customWidth="1"/>
    <col min="6022" max="6144" width="9.140625" style="23"/>
    <col min="6145" max="6145" width="6.140625" style="23" customWidth="1"/>
    <col min="6146" max="6146" width="3" style="23" customWidth="1"/>
    <col min="6147" max="6147" width="15.7109375" style="23" customWidth="1"/>
    <col min="6148" max="6148" width="63" style="23" customWidth="1"/>
    <col min="6149" max="6149" width="11.7109375" style="23" customWidth="1"/>
    <col min="6150" max="6151" width="19" style="23" customWidth="1"/>
    <col min="6152" max="6153" width="19.7109375" style="23" customWidth="1"/>
    <col min="6154" max="6154" width="1.28515625" style="23" customWidth="1"/>
    <col min="6155" max="6160" width="0" style="23" hidden="1" customWidth="1"/>
    <col min="6161" max="6180" width="11.7109375" style="23" customWidth="1"/>
    <col min="6181" max="6181" width="24.7109375" style="23" customWidth="1"/>
    <col min="6182" max="6184" width="11.7109375" style="23" customWidth="1"/>
    <col min="6185" max="6185" width="20" style="23" customWidth="1"/>
    <col min="6186" max="6186" width="25.85546875" style="23" customWidth="1"/>
    <col min="6187" max="6187" width="23.85546875" style="23" customWidth="1"/>
    <col min="6188" max="6188" width="14.140625" style="23" customWidth="1"/>
    <col min="6189" max="6214" width="11.7109375" style="23" customWidth="1"/>
    <col min="6215" max="6215" width="12.42578125" style="23" customWidth="1"/>
    <col min="6216" max="6219" width="11.7109375" style="23" customWidth="1"/>
    <col min="6220" max="6220" width="20.7109375" style="23" customWidth="1"/>
    <col min="6221" max="6221" width="11.7109375" style="23" customWidth="1"/>
    <col min="6222" max="6222" width="17.42578125" style="23" customWidth="1"/>
    <col min="6223" max="6236" width="11.7109375" style="23" customWidth="1"/>
    <col min="6237" max="6237" width="13.42578125" style="23" customWidth="1"/>
    <col min="6238" max="6252" width="11.7109375" style="23" customWidth="1"/>
    <col min="6253" max="6253" width="16.28515625" style="23" customWidth="1"/>
    <col min="6254" max="6262" width="11.7109375" style="23" customWidth="1"/>
    <col min="6263" max="6263" width="13.42578125" style="23" customWidth="1"/>
    <col min="6264" max="6264" width="11.7109375" style="23" customWidth="1"/>
    <col min="6265" max="6265" width="15.140625" style="23" customWidth="1"/>
    <col min="6266" max="6266" width="13.42578125" style="23" customWidth="1"/>
    <col min="6267" max="6275" width="11.7109375" style="23" customWidth="1"/>
    <col min="6276" max="6276" width="13.7109375" style="23" customWidth="1"/>
    <col min="6277" max="6277" width="12" style="23" customWidth="1"/>
    <col min="6278" max="6400" width="9.140625" style="23"/>
    <col min="6401" max="6401" width="6.140625" style="23" customWidth="1"/>
    <col min="6402" max="6402" width="3" style="23" customWidth="1"/>
    <col min="6403" max="6403" width="15.7109375" style="23" customWidth="1"/>
    <col min="6404" max="6404" width="63" style="23" customWidth="1"/>
    <col min="6405" max="6405" width="11.7109375" style="23" customWidth="1"/>
    <col min="6406" max="6407" width="19" style="23" customWidth="1"/>
    <col min="6408" max="6409" width="19.7109375" style="23" customWidth="1"/>
    <col min="6410" max="6410" width="1.28515625" style="23" customWidth="1"/>
    <col min="6411" max="6416" width="0" style="23" hidden="1" customWidth="1"/>
    <col min="6417" max="6436" width="11.7109375" style="23" customWidth="1"/>
    <col min="6437" max="6437" width="24.7109375" style="23" customWidth="1"/>
    <col min="6438" max="6440" width="11.7109375" style="23" customWidth="1"/>
    <col min="6441" max="6441" width="20" style="23" customWidth="1"/>
    <col min="6442" max="6442" width="25.85546875" style="23" customWidth="1"/>
    <col min="6443" max="6443" width="23.85546875" style="23" customWidth="1"/>
    <col min="6444" max="6444" width="14.140625" style="23" customWidth="1"/>
    <col min="6445" max="6470" width="11.7109375" style="23" customWidth="1"/>
    <col min="6471" max="6471" width="12.42578125" style="23" customWidth="1"/>
    <col min="6472" max="6475" width="11.7109375" style="23" customWidth="1"/>
    <col min="6476" max="6476" width="20.7109375" style="23" customWidth="1"/>
    <col min="6477" max="6477" width="11.7109375" style="23" customWidth="1"/>
    <col min="6478" max="6478" width="17.42578125" style="23" customWidth="1"/>
    <col min="6479" max="6492" width="11.7109375" style="23" customWidth="1"/>
    <col min="6493" max="6493" width="13.42578125" style="23" customWidth="1"/>
    <col min="6494" max="6508" width="11.7109375" style="23" customWidth="1"/>
    <col min="6509" max="6509" width="16.28515625" style="23" customWidth="1"/>
    <col min="6510" max="6518" width="11.7109375" style="23" customWidth="1"/>
    <col min="6519" max="6519" width="13.42578125" style="23" customWidth="1"/>
    <col min="6520" max="6520" width="11.7109375" style="23" customWidth="1"/>
    <col min="6521" max="6521" width="15.140625" style="23" customWidth="1"/>
    <col min="6522" max="6522" width="13.42578125" style="23" customWidth="1"/>
    <col min="6523" max="6531" width="11.7109375" style="23" customWidth="1"/>
    <col min="6532" max="6532" width="13.7109375" style="23" customWidth="1"/>
    <col min="6533" max="6533" width="12" style="23" customWidth="1"/>
    <col min="6534" max="6656" width="9.140625" style="23"/>
    <col min="6657" max="6657" width="6.140625" style="23" customWidth="1"/>
    <col min="6658" max="6658" width="3" style="23" customWidth="1"/>
    <col min="6659" max="6659" width="15.7109375" style="23" customWidth="1"/>
    <col min="6660" max="6660" width="63" style="23" customWidth="1"/>
    <col min="6661" max="6661" width="11.7109375" style="23" customWidth="1"/>
    <col min="6662" max="6663" width="19" style="23" customWidth="1"/>
    <col min="6664" max="6665" width="19.7109375" style="23" customWidth="1"/>
    <col min="6666" max="6666" width="1.28515625" style="23" customWidth="1"/>
    <col min="6667" max="6672" width="0" style="23" hidden="1" customWidth="1"/>
    <col min="6673" max="6692" width="11.7109375" style="23" customWidth="1"/>
    <col min="6693" max="6693" width="24.7109375" style="23" customWidth="1"/>
    <col min="6694" max="6696" width="11.7109375" style="23" customWidth="1"/>
    <col min="6697" max="6697" width="20" style="23" customWidth="1"/>
    <col min="6698" max="6698" width="25.85546875" style="23" customWidth="1"/>
    <col min="6699" max="6699" width="23.85546875" style="23" customWidth="1"/>
    <col min="6700" max="6700" width="14.140625" style="23" customWidth="1"/>
    <col min="6701" max="6726" width="11.7109375" style="23" customWidth="1"/>
    <col min="6727" max="6727" width="12.42578125" style="23" customWidth="1"/>
    <col min="6728" max="6731" width="11.7109375" style="23" customWidth="1"/>
    <col min="6732" max="6732" width="20.7109375" style="23" customWidth="1"/>
    <col min="6733" max="6733" width="11.7109375" style="23" customWidth="1"/>
    <col min="6734" max="6734" width="17.42578125" style="23" customWidth="1"/>
    <col min="6735" max="6748" width="11.7109375" style="23" customWidth="1"/>
    <col min="6749" max="6749" width="13.42578125" style="23" customWidth="1"/>
    <col min="6750" max="6764" width="11.7109375" style="23" customWidth="1"/>
    <col min="6765" max="6765" width="16.28515625" style="23" customWidth="1"/>
    <col min="6766" max="6774" width="11.7109375" style="23" customWidth="1"/>
    <col min="6775" max="6775" width="13.42578125" style="23" customWidth="1"/>
    <col min="6776" max="6776" width="11.7109375" style="23" customWidth="1"/>
    <col min="6777" max="6777" width="15.140625" style="23" customWidth="1"/>
    <col min="6778" max="6778" width="13.42578125" style="23" customWidth="1"/>
    <col min="6779" max="6787" width="11.7109375" style="23" customWidth="1"/>
    <col min="6788" max="6788" width="13.7109375" style="23" customWidth="1"/>
    <col min="6789" max="6789" width="12" style="23" customWidth="1"/>
    <col min="6790" max="6912" width="9.140625" style="23"/>
    <col min="6913" max="6913" width="6.140625" style="23" customWidth="1"/>
    <col min="6914" max="6914" width="3" style="23" customWidth="1"/>
    <col min="6915" max="6915" width="15.7109375" style="23" customWidth="1"/>
    <col min="6916" max="6916" width="63" style="23" customWidth="1"/>
    <col min="6917" max="6917" width="11.7109375" style="23" customWidth="1"/>
    <col min="6918" max="6919" width="19" style="23" customWidth="1"/>
    <col min="6920" max="6921" width="19.7109375" style="23" customWidth="1"/>
    <col min="6922" max="6922" width="1.28515625" style="23" customWidth="1"/>
    <col min="6923" max="6928" width="0" style="23" hidden="1" customWidth="1"/>
    <col min="6929" max="6948" width="11.7109375" style="23" customWidth="1"/>
    <col min="6949" max="6949" width="24.7109375" style="23" customWidth="1"/>
    <col min="6950" max="6952" width="11.7109375" style="23" customWidth="1"/>
    <col min="6953" max="6953" width="20" style="23" customWidth="1"/>
    <col min="6954" max="6954" width="25.85546875" style="23" customWidth="1"/>
    <col min="6955" max="6955" width="23.85546875" style="23" customWidth="1"/>
    <col min="6956" max="6956" width="14.140625" style="23" customWidth="1"/>
    <col min="6957" max="6982" width="11.7109375" style="23" customWidth="1"/>
    <col min="6983" max="6983" width="12.42578125" style="23" customWidth="1"/>
    <col min="6984" max="6987" width="11.7109375" style="23" customWidth="1"/>
    <col min="6988" max="6988" width="20.7109375" style="23" customWidth="1"/>
    <col min="6989" max="6989" width="11.7109375" style="23" customWidth="1"/>
    <col min="6990" max="6990" width="17.42578125" style="23" customWidth="1"/>
    <col min="6991" max="7004" width="11.7109375" style="23" customWidth="1"/>
    <col min="7005" max="7005" width="13.42578125" style="23" customWidth="1"/>
    <col min="7006" max="7020" width="11.7109375" style="23" customWidth="1"/>
    <col min="7021" max="7021" width="16.28515625" style="23" customWidth="1"/>
    <col min="7022" max="7030" width="11.7109375" style="23" customWidth="1"/>
    <col min="7031" max="7031" width="13.42578125" style="23" customWidth="1"/>
    <col min="7032" max="7032" width="11.7109375" style="23" customWidth="1"/>
    <col min="7033" max="7033" width="15.140625" style="23" customWidth="1"/>
    <col min="7034" max="7034" width="13.42578125" style="23" customWidth="1"/>
    <col min="7035" max="7043" width="11.7109375" style="23" customWidth="1"/>
    <col min="7044" max="7044" width="13.7109375" style="23" customWidth="1"/>
    <col min="7045" max="7045" width="12" style="23" customWidth="1"/>
    <col min="7046" max="7168" width="9.140625" style="23"/>
    <col min="7169" max="7169" width="6.140625" style="23" customWidth="1"/>
    <col min="7170" max="7170" width="3" style="23" customWidth="1"/>
    <col min="7171" max="7171" width="15.7109375" style="23" customWidth="1"/>
    <col min="7172" max="7172" width="63" style="23" customWidth="1"/>
    <col min="7173" max="7173" width="11.7109375" style="23" customWidth="1"/>
    <col min="7174" max="7175" width="19" style="23" customWidth="1"/>
    <col min="7176" max="7177" width="19.7109375" style="23" customWidth="1"/>
    <col min="7178" max="7178" width="1.28515625" style="23" customWidth="1"/>
    <col min="7179" max="7184" width="0" style="23" hidden="1" customWidth="1"/>
    <col min="7185" max="7204" width="11.7109375" style="23" customWidth="1"/>
    <col min="7205" max="7205" width="24.7109375" style="23" customWidth="1"/>
    <col min="7206" max="7208" width="11.7109375" style="23" customWidth="1"/>
    <col min="7209" max="7209" width="20" style="23" customWidth="1"/>
    <col min="7210" max="7210" width="25.85546875" style="23" customWidth="1"/>
    <col min="7211" max="7211" width="23.85546875" style="23" customWidth="1"/>
    <col min="7212" max="7212" width="14.140625" style="23" customWidth="1"/>
    <col min="7213" max="7238" width="11.7109375" style="23" customWidth="1"/>
    <col min="7239" max="7239" width="12.42578125" style="23" customWidth="1"/>
    <col min="7240" max="7243" width="11.7109375" style="23" customWidth="1"/>
    <col min="7244" max="7244" width="20.7109375" style="23" customWidth="1"/>
    <col min="7245" max="7245" width="11.7109375" style="23" customWidth="1"/>
    <col min="7246" max="7246" width="17.42578125" style="23" customWidth="1"/>
    <col min="7247" max="7260" width="11.7109375" style="23" customWidth="1"/>
    <col min="7261" max="7261" width="13.42578125" style="23" customWidth="1"/>
    <col min="7262" max="7276" width="11.7109375" style="23" customWidth="1"/>
    <col min="7277" max="7277" width="16.28515625" style="23" customWidth="1"/>
    <col min="7278" max="7286" width="11.7109375" style="23" customWidth="1"/>
    <col min="7287" max="7287" width="13.42578125" style="23" customWidth="1"/>
    <col min="7288" max="7288" width="11.7109375" style="23" customWidth="1"/>
    <col min="7289" max="7289" width="15.140625" style="23" customWidth="1"/>
    <col min="7290" max="7290" width="13.42578125" style="23" customWidth="1"/>
    <col min="7291" max="7299" width="11.7109375" style="23" customWidth="1"/>
    <col min="7300" max="7300" width="13.7109375" style="23" customWidth="1"/>
    <col min="7301" max="7301" width="12" style="23" customWidth="1"/>
    <col min="7302" max="7424" width="9.140625" style="23"/>
    <col min="7425" max="7425" width="6.140625" style="23" customWidth="1"/>
    <col min="7426" max="7426" width="3" style="23" customWidth="1"/>
    <col min="7427" max="7427" width="15.7109375" style="23" customWidth="1"/>
    <col min="7428" max="7428" width="63" style="23" customWidth="1"/>
    <col min="7429" max="7429" width="11.7109375" style="23" customWidth="1"/>
    <col min="7430" max="7431" width="19" style="23" customWidth="1"/>
    <col min="7432" max="7433" width="19.7109375" style="23" customWidth="1"/>
    <col min="7434" max="7434" width="1.28515625" style="23" customWidth="1"/>
    <col min="7435" max="7440" width="0" style="23" hidden="1" customWidth="1"/>
    <col min="7441" max="7460" width="11.7109375" style="23" customWidth="1"/>
    <col min="7461" max="7461" width="24.7109375" style="23" customWidth="1"/>
    <col min="7462" max="7464" width="11.7109375" style="23" customWidth="1"/>
    <col min="7465" max="7465" width="20" style="23" customWidth="1"/>
    <col min="7466" max="7466" width="25.85546875" style="23" customWidth="1"/>
    <col min="7467" max="7467" width="23.85546875" style="23" customWidth="1"/>
    <col min="7468" max="7468" width="14.140625" style="23" customWidth="1"/>
    <col min="7469" max="7494" width="11.7109375" style="23" customWidth="1"/>
    <col min="7495" max="7495" width="12.42578125" style="23" customWidth="1"/>
    <col min="7496" max="7499" width="11.7109375" style="23" customWidth="1"/>
    <col min="7500" max="7500" width="20.7109375" style="23" customWidth="1"/>
    <col min="7501" max="7501" width="11.7109375" style="23" customWidth="1"/>
    <col min="7502" max="7502" width="17.42578125" style="23" customWidth="1"/>
    <col min="7503" max="7516" width="11.7109375" style="23" customWidth="1"/>
    <col min="7517" max="7517" width="13.42578125" style="23" customWidth="1"/>
    <col min="7518" max="7532" width="11.7109375" style="23" customWidth="1"/>
    <col min="7533" max="7533" width="16.28515625" style="23" customWidth="1"/>
    <col min="7534" max="7542" width="11.7109375" style="23" customWidth="1"/>
    <col min="7543" max="7543" width="13.42578125" style="23" customWidth="1"/>
    <col min="7544" max="7544" width="11.7109375" style="23" customWidth="1"/>
    <col min="7545" max="7545" width="15.140625" style="23" customWidth="1"/>
    <col min="7546" max="7546" width="13.42578125" style="23" customWidth="1"/>
    <col min="7547" max="7555" width="11.7109375" style="23" customWidth="1"/>
    <col min="7556" max="7556" width="13.7109375" style="23" customWidth="1"/>
    <col min="7557" max="7557" width="12" style="23" customWidth="1"/>
    <col min="7558" max="7680" width="9.140625" style="23"/>
    <col min="7681" max="7681" width="6.140625" style="23" customWidth="1"/>
    <col min="7682" max="7682" width="3" style="23" customWidth="1"/>
    <col min="7683" max="7683" width="15.7109375" style="23" customWidth="1"/>
    <col min="7684" max="7684" width="63" style="23" customWidth="1"/>
    <col min="7685" max="7685" width="11.7109375" style="23" customWidth="1"/>
    <col min="7686" max="7687" width="19" style="23" customWidth="1"/>
    <col min="7688" max="7689" width="19.7109375" style="23" customWidth="1"/>
    <col min="7690" max="7690" width="1.28515625" style="23" customWidth="1"/>
    <col min="7691" max="7696" width="0" style="23" hidden="1" customWidth="1"/>
    <col min="7697" max="7716" width="11.7109375" style="23" customWidth="1"/>
    <col min="7717" max="7717" width="24.7109375" style="23" customWidth="1"/>
    <col min="7718" max="7720" width="11.7109375" style="23" customWidth="1"/>
    <col min="7721" max="7721" width="20" style="23" customWidth="1"/>
    <col min="7722" max="7722" width="25.85546875" style="23" customWidth="1"/>
    <col min="7723" max="7723" width="23.85546875" style="23" customWidth="1"/>
    <col min="7724" max="7724" width="14.140625" style="23" customWidth="1"/>
    <col min="7725" max="7750" width="11.7109375" style="23" customWidth="1"/>
    <col min="7751" max="7751" width="12.42578125" style="23" customWidth="1"/>
    <col min="7752" max="7755" width="11.7109375" style="23" customWidth="1"/>
    <col min="7756" max="7756" width="20.7109375" style="23" customWidth="1"/>
    <col min="7757" max="7757" width="11.7109375" style="23" customWidth="1"/>
    <col min="7758" max="7758" width="17.42578125" style="23" customWidth="1"/>
    <col min="7759" max="7772" width="11.7109375" style="23" customWidth="1"/>
    <col min="7773" max="7773" width="13.42578125" style="23" customWidth="1"/>
    <col min="7774" max="7788" width="11.7109375" style="23" customWidth="1"/>
    <col min="7789" max="7789" width="16.28515625" style="23" customWidth="1"/>
    <col min="7790" max="7798" width="11.7109375" style="23" customWidth="1"/>
    <col min="7799" max="7799" width="13.42578125" style="23" customWidth="1"/>
    <col min="7800" max="7800" width="11.7109375" style="23" customWidth="1"/>
    <col min="7801" max="7801" width="15.140625" style="23" customWidth="1"/>
    <col min="7802" max="7802" width="13.42578125" style="23" customWidth="1"/>
    <col min="7803" max="7811" width="11.7109375" style="23" customWidth="1"/>
    <col min="7812" max="7812" width="13.7109375" style="23" customWidth="1"/>
    <col min="7813" max="7813" width="12" style="23" customWidth="1"/>
    <col min="7814" max="7936" width="9.140625" style="23"/>
    <col min="7937" max="7937" width="6.140625" style="23" customWidth="1"/>
    <col min="7938" max="7938" width="3" style="23" customWidth="1"/>
    <col min="7939" max="7939" width="15.7109375" style="23" customWidth="1"/>
    <col min="7940" max="7940" width="63" style="23" customWidth="1"/>
    <col min="7941" max="7941" width="11.7109375" style="23" customWidth="1"/>
    <col min="7942" max="7943" width="19" style="23" customWidth="1"/>
    <col min="7944" max="7945" width="19.7109375" style="23" customWidth="1"/>
    <col min="7946" max="7946" width="1.28515625" style="23" customWidth="1"/>
    <col min="7947" max="7952" width="0" style="23" hidden="1" customWidth="1"/>
    <col min="7953" max="7972" width="11.7109375" style="23" customWidth="1"/>
    <col min="7973" max="7973" width="24.7109375" style="23" customWidth="1"/>
    <col min="7974" max="7976" width="11.7109375" style="23" customWidth="1"/>
    <col min="7977" max="7977" width="20" style="23" customWidth="1"/>
    <col min="7978" max="7978" width="25.85546875" style="23" customWidth="1"/>
    <col min="7979" max="7979" width="23.85546875" style="23" customWidth="1"/>
    <col min="7980" max="7980" width="14.140625" style="23" customWidth="1"/>
    <col min="7981" max="8006" width="11.7109375" style="23" customWidth="1"/>
    <col min="8007" max="8007" width="12.42578125" style="23" customWidth="1"/>
    <col min="8008" max="8011" width="11.7109375" style="23" customWidth="1"/>
    <col min="8012" max="8012" width="20.7109375" style="23" customWidth="1"/>
    <col min="8013" max="8013" width="11.7109375" style="23" customWidth="1"/>
    <col min="8014" max="8014" width="17.42578125" style="23" customWidth="1"/>
    <col min="8015" max="8028" width="11.7109375" style="23" customWidth="1"/>
    <col min="8029" max="8029" width="13.42578125" style="23" customWidth="1"/>
    <col min="8030" max="8044" width="11.7109375" style="23" customWidth="1"/>
    <col min="8045" max="8045" width="16.28515625" style="23" customWidth="1"/>
    <col min="8046" max="8054" width="11.7109375" style="23" customWidth="1"/>
    <col min="8055" max="8055" width="13.42578125" style="23" customWidth="1"/>
    <col min="8056" max="8056" width="11.7109375" style="23" customWidth="1"/>
    <col min="8057" max="8057" width="15.140625" style="23" customWidth="1"/>
    <col min="8058" max="8058" width="13.42578125" style="23" customWidth="1"/>
    <col min="8059" max="8067" width="11.7109375" style="23" customWidth="1"/>
    <col min="8068" max="8068" width="13.7109375" style="23" customWidth="1"/>
    <col min="8069" max="8069" width="12" style="23" customWidth="1"/>
    <col min="8070" max="8192" width="9.140625" style="23"/>
    <col min="8193" max="8193" width="6.140625" style="23" customWidth="1"/>
    <col min="8194" max="8194" width="3" style="23" customWidth="1"/>
    <col min="8195" max="8195" width="15.7109375" style="23" customWidth="1"/>
    <col min="8196" max="8196" width="63" style="23" customWidth="1"/>
    <col min="8197" max="8197" width="11.7109375" style="23" customWidth="1"/>
    <col min="8198" max="8199" width="19" style="23" customWidth="1"/>
    <col min="8200" max="8201" width="19.7109375" style="23" customWidth="1"/>
    <col min="8202" max="8202" width="1.28515625" style="23" customWidth="1"/>
    <col min="8203" max="8208" width="0" style="23" hidden="1" customWidth="1"/>
    <col min="8209" max="8228" width="11.7109375" style="23" customWidth="1"/>
    <col min="8229" max="8229" width="24.7109375" style="23" customWidth="1"/>
    <col min="8230" max="8232" width="11.7109375" style="23" customWidth="1"/>
    <col min="8233" max="8233" width="20" style="23" customWidth="1"/>
    <col min="8234" max="8234" width="25.85546875" style="23" customWidth="1"/>
    <col min="8235" max="8235" width="23.85546875" style="23" customWidth="1"/>
    <col min="8236" max="8236" width="14.140625" style="23" customWidth="1"/>
    <col min="8237" max="8262" width="11.7109375" style="23" customWidth="1"/>
    <col min="8263" max="8263" width="12.42578125" style="23" customWidth="1"/>
    <col min="8264" max="8267" width="11.7109375" style="23" customWidth="1"/>
    <col min="8268" max="8268" width="20.7109375" style="23" customWidth="1"/>
    <col min="8269" max="8269" width="11.7109375" style="23" customWidth="1"/>
    <col min="8270" max="8270" width="17.42578125" style="23" customWidth="1"/>
    <col min="8271" max="8284" width="11.7109375" style="23" customWidth="1"/>
    <col min="8285" max="8285" width="13.42578125" style="23" customWidth="1"/>
    <col min="8286" max="8300" width="11.7109375" style="23" customWidth="1"/>
    <col min="8301" max="8301" width="16.28515625" style="23" customWidth="1"/>
    <col min="8302" max="8310" width="11.7109375" style="23" customWidth="1"/>
    <col min="8311" max="8311" width="13.42578125" style="23" customWidth="1"/>
    <col min="8312" max="8312" width="11.7109375" style="23" customWidth="1"/>
    <col min="8313" max="8313" width="15.140625" style="23" customWidth="1"/>
    <col min="8314" max="8314" width="13.42578125" style="23" customWidth="1"/>
    <col min="8315" max="8323" width="11.7109375" style="23" customWidth="1"/>
    <col min="8324" max="8324" width="13.7109375" style="23" customWidth="1"/>
    <col min="8325" max="8325" width="12" style="23" customWidth="1"/>
    <col min="8326" max="8448" width="9.140625" style="23"/>
    <col min="8449" max="8449" width="6.140625" style="23" customWidth="1"/>
    <col min="8450" max="8450" width="3" style="23" customWidth="1"/>
    <col min="8451" max="8451" width="15.7109375" style="23" customWidth="1"/>
    <col min="8452" max="8452" width="63" style="23" customWidth="1"/>
    <col min="8453" max="8453" width="11.7109375" style="23" customWidth="1"/>
    <col min="8454" max="8455" width="19" style="23" customWidth="1"/>
    <col min="8456" max="8457" width="19.7109375" style="23" customWidth="1"/>
    <col min="8458" max="8458" width="1.28515625" style="23" customWidth="1"/>
    <col min="8459" max="8464" width="0" style="23" hidden="1" customWidth="1"/>
    <col min="8465" max="8484" width="11.7109375" style="23" customWidth="1"/>
    <col min="8485" max="8485" width="24.7109375" style="23" customWidth="1"/>
    <col min="8486" max="8488" width="11.7109375" style="23" customWidth="1"/>
    <col min="8489" max="8489" width="20" style="23" customWidth="1"/>
    <col min="8490" max="8490" width="25.85546875" style="23" customWidth="1"/>
    <col min="8491" max="8491" width="23.85546875" style="23" customWidth="1"/>
    <col min="8492" max="8492" width="14.140625" style="23" customWidth="1"/>
    <col min="8493" max="8518" width="11.7109375" style="23" customWidth="1"/>
    <col min="8519" max="8519" width="12.42578125" style="23" customWidth="1"/>
    <col min="8520" max="8523" width="11.7109375" style="23" customWidth="1"/>
    <col min="8524" max="8524" width="20.7109375" style="23" customWidth="1"/>
    <col min="8525" max="8525" width="11.7109375" style="23" customWidth="1"/>
    <col min="8526" max="8526" width="17.42578125" style="23" customWidth="1"/>
    <col min="8527" max="8540" width="11.7109375" style="23" customWidth="1"/>
    <col min="8541" max="8541" width="13.42578125" style="23" customWidth="1"/>
    <col min="8542" max="8556" width="11.7109375" style="23" customWidth="1"/>
    <col min="8557" max="8557" width="16.28515625" style="23" customWidth="1"/>
    <col min="8558" max="8566" width="11.7109375" style="23" customWidth="1"/>
    <col min="8567" max="8567" width="13.42578125" style="23" customWidth="1"/>
    <col min="8568" max="8568" width="11.7109375" style="23" customWidth="1"/>
    <col min="8569" max="8569" width="15.140625" style="23" customWidth="1"/>
    <col min="8570" max="8570" width="13.42578125" style="23" customWidth="1"/>
    <col min="8571" max="8579" width="11.7109375" style="23" customWidth="1"/>
    <col min="8580" max="8580" width="13.7109375" style="23" customWidth="1"/>
    <col min="8581" max="8581" width="12" style="23" customWidth="1"/>
    <col min="8582" max="8704" width="9.140625" style="23"/>
    <col min="8705" max="8705" width="6.140625" style="23" customWidth="1"/>
    <col min="8706" max="8706" width="3" style="23" customWidth="1"/>
    <col min="8707" max="8707" width="15.7109375" style="23" customWidth="1"/>
    <col min="8708" max="8708" width="63" style="23" customWidth="1"/>
    <col min="8709" max="8709" width="11.7109375" style="23" customWidth="1"/>
    <col min="8710" max="8711" width="19" style="23" customWidth="1"/>
    <col min="8712" max="8713" width="19.7109375" style="23" customWidth="1"/>
    <col min="8714" max="8714" width="1.28515625" style="23" customWidth="1"/>
    <col min="8715" max="8720" width="0" style="23" hidden="1" customWidth="1"/>
    <col min="8721" max="8740" width="11.7109375" style="23" customWidth="1"/>
    <col min="8741" max="8741" width="24.7109375" style="23" customWidth="1"/>
    <col min="8742" max="8744" width="11.7109375" style="23" customWidth="1"/>
    <col min="8745" max="8745" width="20" style="23" customWidth="1"/>
    <col min="8746" max="8746" width="25.85546875" style="23" customWidth="1"/>
    <col min="8747" max="8747" width="23.85546875" style="23" customWidth="1"/>
    <col min="8748" max="8748" width="14.140625" style="23" customWidth="1"/>
    <col min="8749" max="8774" width="11.7109375" style="23" customWidth="1"/>
    <col min="8775" max="8775" width="12.42578125" style="23" customWidth="1"/>
    <col min="8776" max="8779" width="11.7109375" style="23" customWidth="1"/>
    <col min="8780" max="8780" width="20.7109375" style="23" customWidth="1"/>
    <col min="8781" max="8781" width="11.7109375" style="23" customWidth="1"/>
    <col min="8782" max="8782" width="17.42578125" style="23" customWidth="1"/>
    <col min="8783" max="8796" width="11.7109375" style="23" customWidth="1"/>
    <col min="8797" max="8797" width="13.42578125" style="23" customWidth="1"/>
    <col min="8798" max="8812" width="11.7109375" style="23" customWidth="1"/>
    <col min="8813" max="8813" width="16.28515625" style="23" customWidth="1"/>
    <col min="8814" max="8822" width="11.7109375" style="23" customWidth="1"/>
    <col min="8823" max="8823" width="13.42578125" style="23" customWidth="1"/>
    <col min="8824" max="8824" width="11.7109375" style="23" customWidth="1"/>
    <col min="8825" max="8825" width="15.140625" style="23" customWidth="1"/>
    <col min="8826" max="8826" width="13.42578125" style="23" customWidth="1"/>
    <col min="8827" max="8835" width="11.7109375" style="23" customWidth="1"/>
    <col min="8836" max="8836" width="13.7109375" style="23" customWidth="1"/>
    <col min="8837" max="8837" width="12" style="23" customWidth="1"/>
    <col min="8838" max="8960" width="9.140625" style="23"/>
    <col min="8961" max="8961" width="6.140625" style="23" customWidth="1"/>
    <col min="8962" max="8962" width="3" style="23" customWidth="1"/>
    <col min="8963" max="8963" width="15.7109375" style="23" customWidth="1"/>
    <col min="8964" max="8964" width="63" style="23" customWidth="1"/>
    <col min="8965" max="8965" width="11.7109375" style="23" customWidth="1"/>
    <col min="8966" max="8967" width="19" style="23" customWidth="1"/>
    <col min="8968" max="8969" width="19.7109375" style="23" customWidth="1"/>
    <col min="8970" max="8970" width="1.28515625" style="23" customWidth="1"/>
    <col min="8971" max="8976" width="0" style="23" hidden="1" customWidth="1"/>
    <col min="8977" max="8996" width="11.7109375" style="23" customWidth="1"/>
    <col min="8997" max="8997" width="24.7109375" style="23" customWidth="1"/>
    <col min="8998" max="9000" width="11.7109375" style="23" customWidth="1"/>
    <col min="9001" max="9001" width="20" style="23" customWidth="1"/>
    <col min="9002" max="9002" width="25.85546875" style="23" customWidth="1"/>
    <col min="9003" max="9003" width="23.85546875" style="23" customWidth="1"/>
    <col min="9004" max="9004" width="14.140625" style="23" customWidth="1"/>
    <col min="9005" max="9030" width="11.7109375" style="23" customWidth="1"/>
    <col min="9031" max="9031" width="12.42578125" style="23" customWidth="1"/>
    <col min="9032" max="9035" width="11.7109375" style="23" customWidth="1"/>
    <col min="9036" max="9036" width="20.7109375" style="23" customWidth="1"/>
    <col min="9037" max="9037" width="11.7109375" style="23" customWidth="1"/>
    <col min="9038" max="9038" width="17.42578125" style="23" customWidth="1"/>
    <col min="9039" max="9052" width="11.7109375" style="23" customWidth="1"/>
    <col min="9053" max="9053" width="13.42578125" style="23" customWidth="1"/>
    <col min="9054" max="9068" width="11.7109375" style="23" customWidth="1"/>
    <col min="9069" max="9069" width="16.28515625" style="23" customWidth="1"/>
    <col min="9070" max="9078" width="11.7109375" style="23" customWidth="1"/>
    <col min="9079" max="9079" width="13.42578125" style="23" customWidth="1"/>
    <col min="9080" max="9080" width="11.7109375" style="23" customWidth="1"/>
    <col min="9081" max="9081" width="15.140625" style="23" customWidth="1"/>
    <col min="9082" max="9082" width="13.42578125" style="23" customWidth="1"/>
    <col min="9083" max="9091" width="11.7109375" style="23" customWidth="1"/>
    <col min="9092" max="9092" width="13.7109375" style="23" customWidth="1"/>
    <col min="9093" max="9093" width="12" style="23" customWidth="1"/>
    <col min="9094" max="9216" width="9.140625" style="23"/>
    <col min="9217" max="9217" width="6.140625" style="23" customWidth="1"/>
    <col min="9218" max="9218" width="3" style="23" customWidth="1"/>
    <col min="9219" max="9219" width="15.7109375" style="23" customWidth="1"/>
    <col min="9220" max="9220" width="63" style="23" customWidth="1"/>
    <col min="9221" max="9221" width="11.7109375" style="23" customWidth="1"/>
    <col min="9222" max="9223" width="19" style="23" customWidth="1"/>
    <col min="9224" max="9225" width="19.7109375" style="23" customWidth="1"/>
    <col min="9226" max="9226" width="1.28515625" style="23" customWidth="1"/>
    <col min="9227" max="9232" width="0" style="23" hidden="1" customWidth="1"/>
    <col min="9233" max="9252" width="11.7109375" style="23" customWidth="1"/>
    <col min="9253" max="9253" width="24.7109375" style="23" customWidth="1"/>
    <col min="9254" max="9256" width="11.7109375" style="23" customWidth="1"/>
    <col min="9257" max="9257" width="20" style="23" customWidth="1"/>
    <col min="9258" max="9258" width="25.85546875" style="23" customWidth="1"/>
    <col min="9259" max="9259" width="23.85546875" style="23" customWidth="1"/>
    <col min="9260" max="9260" width="14.140625" style="23" customWidth="1"/>
    <col min="9261" max="9286" width="11.7109375" style="23" customWidth="1"/>
    <col min="9287" max="9287" width="12.42578125" style="23" customWidth="1"/>
    <col min="9288" max="9291" width="11.7109375" style="23" customWidth="1"/>
    <col min="9292" max="9292" width="20.7109375" style="23" customWidth="1"/>
    <col min="9293" max="9293" width="11.7109375" style="23" customWidth="1"/>
    <col min="9294" max="9294" width="17.42578125" style="23" customWidth="1"/>
    <col min="9295" max="9308" width="11.7109375" style="23" customWidth="1"/>
    <col min="9309" max="9309" width="13.42578125" style="23" customWidth="1"/>
    <col min="9310" max="9324" width="11.7109375" style="23" customWidth="1"/>
    <col min="9325" max="9325" width="16.28515625" style="23" customWidth="1"/>
    <col min="9326" max="9334" width="11.7109375" style="23" customWidth="1"/>
    <col min="9335" max="9335" width="13.42578125" style="23" customWidth="1"/>
    <col min="9336" max="9336" width="11.7109375" style="23" customWidth="1"/>
    <col min="9337" max="9337" width="15.140625" style="23" customWidth="1"/>
    <col min="9338" max="9338" width="13.42578125" style="23" customWidth="1"/>
    <col min="9339" max="9347" width="11.7109375" style="23" customWidth="1"/>
    <col min="9348" max="9348" width="13.7109375" style="23" customWidth="1"/>
    <col min="9349" max="9349" width="12" style="23" customWidth="1"/>
    <col min="9350" max="9472" width="9.140625" style="23"/>
    <col min="9473" max="9473" width="6.140625" style="23" customWidth="1"/>
    <col min="9474" max="9474" width="3" style="23" customWidth="1"/>
    <col min="9475" max="9475" width="15.7109375" style="23" customWidth="1"/>
    <col min="9476" max="9476" width="63" style="23" customWidth="1"/>
    <col min="9477" max="9477" width="11.7109375" style="23" customWidth="1"/>
    <col min="9478" max="9479" width="19" style="23" customWidth="1"/>
    <col min="9480" max="9481" width="19.7109375" style="23" customWidth="1"/>
    <col min="9482" max="9482" width="1.28515625" style="23" customWidth="1"/>
    <col min="9483" max="9488" width="0" style="23" hidden="1" customWidth="1"/>
    <col min="9489" max="9508" width="11.7109375" style="23" customWidth="1"/>
    <col min="9509" max="9509" width="24.7109375" style="23" customWidth="1"/>
    <col min="9510" max="9512" width="11.7109375" style="23" customWidth="1"/>
    <col min="9513" max="9513" width="20" style="23" customWidth="1"/>
    <col min="9514" max="9514" width="25.85546875" style="23" customWidth="1"/>
    <col min="9515" max="9515" width="23.85546875" style="23" customWidth="1"/>
    <col min="9516" max="9516" width="14.140625" style="23" customWidth="1"/>
    <col min="9517" max="9542" width="11.7109375" style="23" customWidth="1"/>
    <col min="9543" max="9543" width="12.42578125" style="23" customWidth="1"/>
    <col min="9544" max="9547" width="11.7109375" style="23" customWidth="1"/>
    <col min="9548" max="9548" width="20.7109375" style="23" customWidth="1"/>
    <col min="9549" max="9549" width="11.7109375" style="23" customWidth="1"/>
    <col min="9550" max="9550" width="17.42578125" style="23" customWidth="1"/>
    <col min="9551" max="9564" width="11.7109375" style="23" customWidth="1"/>
    <col min="9565" max="9565" width="13.42578125" style="23" customWidth="1"/>
    <col min="9566" max="9580" width="11.7109375" style="23" customWidth="1"/>
    <col min="9581" max="9581" width="16.28515625" style="23" customWidth="1"/>
    <col min="9582" max="9590" width="11.7109375" style="23" customWidth="1"/>
    <col min="9591" max="9591" width="13.42578125" style="23" customWidth="1"/>
    <col min="9592" max="9592" width="11.7109375" style="23" customWidth="1"/>
    <col min="9593" max="9593" width="15.140625" style="23" customWidth="1"/>
    <col min="9594" max="9594" width="13.42578125" style="23" customWidth="1"/>
    <col min="9595" max="9603" width="11.7109375" style="23" customWidth="1"/>
    <col min="9604" max="9604" width="13.7109375" style="23" customWidth="1"/>
    <col min="9605" max="9605" width="12" style="23" customWidth="1"/>
    <col min="9606" max="9728" width="9.140625" style="23"/>
    <col min="9729" max="9729" width="6.140625" style="23" customWidth="1"/>
    <col min="9730" max="9730" width="3" style="23" customWidth="1"/>
    <col min="9731" max="9731" width="15.7109375" style="23" customWidth="1"/>
    <col min="9732" max="9732" width="63" style="23" customWidth="1"/>
    <col min="9733" max="9733" width="11.7109375" style="23" customWidth="1"/>
    <col min="9734" max="9735" width="19" style="23" customWidth="1"/>
    <col min="9736" max="9737" width="19.7109375" style="23" customWidth="1"/>
    <col min="9738" max="9738" width="1.28515625" style="23" customWidth="1"/>
    <col min="9739" max="9744" width="0" style="23" hidden="1" customWidth="1"/>
    <col min="9745" max="9764" width="11.7109375" style="23" customWidth="1"/>
    <col min="9765" max="9765" width="24.7109375" style="23" customWidth="1"/>
    <col min="9766" max="9768" width="11.7109375" style="23" customWidth="1"/>
    <col min="9769" max="9769" width="20" style="23" customWidth="1"/>
    <col min="9770" max="9770" width="25.85546875" style="23" customWidth="1"/>
    <col min="9771" max="9771" width="23.85546875" style="23" customWidth="1"/>
    <col min="9772" max="9772" width="14.140625" style="23" customWidth="1"/>
    <col min="9773" max="9798" width="11.7109375" style="23" customWidth="1"/>
    <col min="9799" max="9799" width="12.42578125" style="23" customWidth="1"/>
    <col min="9800" max="9803" width="11.7109375" style="23" customWidth="1"/>
    <col min="9804" max="9804" width="20.7109375" style="23" customWidth="1"/>
    <col min="9805" max="9805" width="11.7109375" style="23" customWidth="1"/>
    <col min="9806" max="9806" width="17.42578125" style="23" customWidth="1"/>
    <col min="9807" max="9820" width="11.7109375" style="23" customWidth="1"/>
    <col min="9821" max="9821" width="13.42578125" style="23" customWidth="1"/>
    <col min="9822" max="9836" width="11.7109375" style="23" customWidth="1"/>
    <col min="9837" max="9837" width="16.28515625" style="23" customWidth="1"/>
    <col min="9838" max="9846" width="11.7109375" style="23" customWidth="1"/>
    <col min="9847" max="9847" width="13.42578125" style="23" customWidth="1"/>
    <col min="9848" max="9848" width="11.7109375" style="23" customWidth="1"/>
    <col min="9849" max="9849" width="15.140625" style="23" customWidth="1"/>
    <col min="9850" max="9850" width="13.42578125" style="23" customWidth="1"/>
    <col min="9851" max="9859" width="11.7109375" style="23" customWidth="1"/>
    <col min="9860" max="9860" width="13.7109375" style="23" customWidth="1"/>
    <col min="9861" max="9861" width="12" style="23" customWidth="1"/>
    <col min="9862" max="9984" width="9.140625" style="23"/>
    <col min="9985" max="9985" width="6.140625" style="23" customWidth="1"/>
    <col min="9986" max="9986" width="3" style="23" customWidth="1"/>
    <col min="9987" max="9987" width="15.7109375" style="23" customWidth="1"/>
    <col min="9988" max="9988" width="63" style="23" customWidth="1"/>
    <col min="9989" max="9989" width="11.7109375" style="23" customWidth="1"/>
    <col min="9990" max="9991" width="19" style="23" customWidth="1"/>
    <col min="9992" max="9993" width="19.7109375" style="23" customWidth="1"/>
    <col min="9994" max="9994" width="1.28515625" style="23" customWidth="1"/>
    <col min="9995" max="10000" width="0" style="23" hidden="1" customWidth="1"/>
    <col min="10001" max="10020" width="11.7109375" style="23" customWidth="1"/>
    <col min="10021" max="10021" width="24.7109375" style="23" customWidth="1"/>
    <col min="10022" max="10024" width="11.7109375" style="23" customWidth="1"/>
    <col min="10025" max="10025" width="20" style="23" customWidth="1"/>
    <col min="10026" max="10026" width="25.85546875" style="23" customWidth="1"/>
    <col min="10027" max="10027" width="23.85546875" style="23" customWidth="1"/>
    <col min="10028" max="10028" width="14.140625" style="23" customWidth="1"/>
    <col min="10029" max="10054" width="11.7109375" style="23" customWidth="1"/>
    <col min="10055" max="10055" width="12.42578125" style="23" customWidth="1"/>
    <col min="10056" max="10059" width="11.7109375" style="23" customWidth="1"/>
    <col min="10060" max="10060" width="20.7109375" style="23" customWidth="1"/>
    <col min="10061" max="10061" width="11.7109375" style="23" customWidth="1"/>
    <col min="10062" max="10062" width="17.42578125" style="23" customWidth="1"/>
    <col min="10063" max="10076" width="11.7109375" style="23" customWidth="1"/>
    <col min="10077" max="10077" width="13.42578125" style="23" customWidth="1"/>
    <col min="10078" max="10092" width="11.7109375" style="23" customWidth="1"/>
    <col min="10093" max="10093" width="16.28515625" style="23" customWidth="1"/>
    <col min="10094" max="10102" width="11.7109375" style="23" customWidth="1"/>
    <col min="10103" max="10103" width="13.42578125" style="23" customWidth="1"/>
    <col min="10104" max="10104" width="11.7109375" style="23" customWidth="1"/>
    <col min="10105" max="10105" width="15.140625" style="23" customWidth="1"/>
    <col min="10106" max="10106" width="13.42578125" style="23" customWidth="1"/>
    <col min="10107" max="10115" width="11.7109375" style="23" customWidth="1"/>
    <col min="10116" max="10116" width="13.7109375" style="23" customWidth="1"/>
    <col min="10117" max="10117" width="12" style="23" customWidth="1"/>
    <col min="10118" max="10240" width="9.140625" style="23"/>
    <col min="10241" max="10241" width="6.140625" style="23" customWidth="1"/>
    <col min="10242" max="10242" width="3" style="23" customWidth="1"/>
    <col min="10243" max="10243" width="15.7109375" style="23" customWidth="1"/>
    <col min="10244" max="10244" width="63" style="23" customWidth="1"/>
    <col min="10245" max="10245" width="11.7109375" style="23" customWidth="1"/>
    <col min="10246" max="10247" width="19" style="23" customWidth="1"/>
    <col min="10248" max="10249" width="19.7109375" style="23" customWidth="1"/>
    <col min="10250" max="10250" width="1.28515625" style="23" customWidth="1"/>
    <col min="10251" max="10256" width="0" style="23" hidden="1" customWidth="1"/>
    <col min="10257" max="10276" width="11.7109375" style="23" customWidth="1"/>
    <col min="10277" max="10277" width="24.7109375" style="23" customWidth="1"/>
    <col min="10278" max="10280" width="11.7109375" style="23" customWidth="1"/>
    <col min="10281" max="10281" width="20" style="23" customWidth="1"/>
    <col min="10282" max="10282" width="25.85546875" style="23" customWidth="1"/>
    <col min="10283" max="10283" width="23.85546875" style="23" customWidth="1"/>
    <col min="10284" max="10284" width="14.140625" style="23" customWidth="1"/>
    <col min="10285" max="10310" width="11.7109375" style="23" customWidth="1"/>
    <col min="10311" max="10311" width="12.42578125" style="23" customWidth="1"/>
    <col min="10312" max="10315" width="11.7109375" style="23" customWidth="1"/>
    <col min="10316" max="10316" width="20.7109375" style="23" customWidth="1"/>
    <col min="10317" max="10317" width="11.7109375" style="23" customWidth="1"/>
    <col min="10318" max="10318" width="17.42578125" style="23" customWidth="1"/>
    <col min="10319" max="10332" width="11.7109375" style="23" customWidth="1"/>
    <col min="10333" max="10333" width="13.42578125" style="23" customWidth="1"/>
    <col min="10334" max="10348" width="11.7109375" style="23" customWidth="1"/>
    <col min="10349" max="10349" width="16.28515625" style="23" customWidth="1"/>
    <col min="10350" max="10358" width="11.7109375" style="23" customWidth="1"/>
    <col min="10359" max="10359" width="13.42578125" style="23" customWidth="1"/>
    <col min="10360" max="10360" width="11.7109375" style="23" customWidth="1"/>
    <col min="10361" max="10361" width="15.140625" style="23" customWidth="1"/>
    <col min="10362" max="10362" width="13.42578125" style="23" customWidth="1"/>
    <col min="10363" max="10371" width="11.7109375" style="23" customWidth="1"/>
    <col min="10372" max="10372" width="13.7109375" style="23" customWidth="1"/>
    <col min="10373" max="10373" width="12" style="23" customWidth="1"/>
    <col min="10374" max="10496" width="9.140625" style="23"/>
    <col min="10497" max="10497" width="6.140625" style="23" customWidth="1"/>
    <col min="10498" max="10498" width="3" style="23" customWidth="1"/>
    <col min="10499" max="10499" width="15.7109375" style="23" customWidth="1"/>
    <col min="10500" max="10500" width="63" style="23" customWidth="1"/>
    <col min="10501" max="10501" width="11.7109375" style="23" customWidth="1"/>
    <col min="10502" max="10503" width="19" style="23" customWidth="1"/>
    <col min="10504" max="10505" width="19.7109375" style="23" customWidth="1"/>
    <col min="10506" max="10506" width="1.28515625" style="23" customWidth="1"/>
    <col min="10507" max="10512" width="0" style="23" hidden="1" customWidth="1"/>
    <col min="10513" max="10532" width="11.7109375" style="23" customWidth="1"/>
    <col min="10533" max="10533" width="24.7109375" style="23" customWidth="1"/>
    <col min="10534" max="10536" width="11.7109375" style="23" customWidth="1"/>
    <col min="10537" max="10537" width="20" style="23" customWidth="1"/>
    <col min="10538" max="10538" width="25.85546875" style="23" customWidth="1"/>
    <col min="10539" max="10539" width="23.85546875" style="23" customWidth="1"/>
    <col min="10540" max="10540" width="14.140625" style="23" customWidth="1"/>
    <col min="10541" max="10566" width="11.7109375" style="23" customWidth="1"/>
    <col min="10567" max="10567" width="12.42578125" style="23" customWidth="1"/>
    <col min="10568" max="10571" width="11.7109375" style="23" customWidth="1"/>
    <col min="10572" max="10572" width="20.7109375" style="23" customWidth="1"/>
    <col min="10573" max="10573" width="11.7109375" style="23" customWidth="1"/>
    <col min="10574" max="10574" width="17.42578125" style="23" customWidth="1"/>
    <col min="10575" max="10588" width="11.7109375" style="23" customWidth="1"/>
    <col min="10589" max="10589" width="13.42578125" style="23" customWidth="1"/>
    <col min="10590" max="10604" width="11.7109375" style="23" customWidth="1"/>
    <col min="10605" max="10605" width="16.28515625" style="23" customWidth="1"/>
    <col min="10606" max="10614" width="11.7109375" style="23" customWidth="1"/>
    <col min="10615" max="10615" width="13.42578125" style="23" customWidth="1"/>
    <col min="10616" max="10616" width="11.7109375" style="23" customWidth="1"/>
    <col min="10617" max="10617" width="15.140625" style="23" customWidth="1"/>
    <col min="10618" max="10618" width="13.42578125" style="23" customWidth="1"/>
    <col min="10619" max="10627" width="11.7109375" style="23" customWidth="1"/>
    <col min="10628" max="10628" width="13.7109375" style="23" customWidth="1"/>
    <col min="10629" max="10629" width="12" style="23" customWidth="1"/>
    <col min="10630" max="10752" width="9.140625" style="23"/>
    <col min="10753" max="10753" width="6.140625" style="23" customWidth="1"/>
    <col min="10754" max="10754" width="3" style="23" customWidth="1"/>
    <col min="10755" max="10755" width="15.7109375" style="23" customWidth="1"/>
    <col min="10756" max="10756" width="63" style="23" customWidth="1"/>
    <col min="10757" max="10757" width="11.7109375" style="23" customWidth="1"/>
    <col min="10758" max="10759" width="19" style="23" customWidth="1"/>
    <col min="10760" max="10761" width="19.7109375" style="23" customWidth="1"/>
    <col min="10762" max="10762" width="1.28515625" style="23" customWidth="1"/>
    <col min="10763" max="10768" width="0" style="23" hidden="1" customWidth="1"/>
    <col min="10769" max="10788" width="11.7109375" style="23" customWidth="1"/>
    <col min="10789" max="10789" width="24.7109375" style="23" customWidth="1"/>
    <col min="10790" max="10792" width="11.7109375" style="23" customWidth="1"/>
    <col min="10793" max="10793" width="20" style="23" customWidth="1"/>
    <col min="10794" max="10794" width="25.85546875" style="23" customWidth="1"/>
    <col min="10795" max="10795" width="23.85546875" style="23" customWidth="1"/>
    <col min="10796" max="10796" width="14.140625" style="23" customWidth="1"/>
    <col min="10797" max="10822" width="11.7109375" style="23" customWidth="1"/>
    <col min="10823" max="10823" width="12.42578125" style="23" customWidth="1"/>
    <col min="10824" max="10827" width="11.7109375" style="23" customWidth="1"/>
    <col min="10828" max="10828" width="20.7109375" style="23" customWidth="1"/>
    <col min="10829" max="10829" width="11.7109375" style="23" customWidth="1"/>
    <col min="10830" max="10830" width="17.42578125" style="23" customWidth="1"/>
    <col min="10831" max="10844" width="11.7109375" style="23" customWidth="1"/>
    <col min="10845" max="10845" width="13.42578125" style="23" customWidth="1"/>
    <col min="10846" max="10860" width="11.7109375" style="23" customWidth="1"/>
    <col min="10861" max="10861" width="16.28515625" style="23" customWidth="1"/>
    <col min="10862" max="10870" width="11.7109375" style="23" customWidth="1"/>
    <col min="10871" max="10871" width="13.42578125" style="23" customWidth="1"/>
    <col min="10872" max="10872" width="11.7109375" style="23" customWidth="1"/>
    <col min="10873" max="10873" width="15.140625" style="23" customWidth="1"/>
    <col min="10874" max="10874" width="13.42578125" style="23" customWidth="1"/>
    <col min="10875" max="10883" width="11.7109375" style="23" customWidth="1"/>
    <col min="10884" max="10884" width="13.7109375" style="23" customWidth="1"/>
    <col min="10885" max="10885" width="12" style="23" customWidth="1"/>
    <col min="10886" max="11008" width="9.140625" style="23"/>
    <col min="11009" max="11009" width="6.140625" style="23" customWidth="1"/>
    <col min="11010" max="11010" width="3" style="23" customWidth="1"/>
    <col min="11011" max="11011" width="15.7109375" style="23" customWidth="1"/>
    <col min="11012" max="11012" width="63" style="23" customWidth="1"/>
    <col min="11013" max="11013" width="11.7109375" style="23" customWidth="1"/>
    <col min="11014" max="11015" width="19" style="23" customWidth="1"/>
    <col min="11016" max="11017" width="19.7109375" style="23" customWidth="1"/>
    <col min="11018" max="11018" width="1.28515625" style="23" customWidth="1"/>
    <col min="11019" max="11024" width="0" style="23" hidden="1" customWidth="1"/>
    <col min="11025" max="11044" width="11.7109375" style="23" customWidth="1"/>
    <col min="11045" max="11045" width="24.7109375" style="23" customWidth="1"/>
    <col min="11046" max="11048" width="11.7109375" style="23" customWidth="1"/>
    <col min="11049" max="11049" width="20" style="23" customWidth="1"/>
    <col min="11050" max="11050" width="25.85546875" style="23" customWidth="1"/>
    <col min="11051" max="11051" width="23.85546875" style="23" customWidth="1"/>
    <col min="11052" max="11052" width="14.140625" style="23" customWidth="1"/>
    <col min="11053" max="11078" width="11.7109375" style="23" customWidth="1"/>
    <col min="11079" max="11079" width="12.42578125" style="23" customWidth="1"/>
    <col min="11080" max="11083" width="11.7109375" style="23" customWidth="1"/>
    <col min="11084" max="11084" width="20.7109375" style="23" customWidth="1"/>
    <col min="11085" max="11085" width="11.7109375" style="23" customWidth="1"/>
    <col min="11086" max="11086" width="17.42578125" style="23" customWidth="1"/>
    <col min="11087" max="11100" width="11.7109375" style="23" customWidth="1"/>
    <col min="11101" max="11101" width="13.42578125" style="23" customWidth="1"/>
    <col min="11102" max="11116" width="11.7109375" style="23" customWidth="1"/>
    <col min="11117" max="11117" width="16.28515625" style="23" customWidth="1"/>
    <col min="11118" max="11126" width="11.7109375" style="23" customWidth="1"/>
    <col min="11127" max="11127" width="13.42578125" style="23" customWidth="1"/>
    <col min="11128" max="11128" width="11.7109375" style="23" customWidth="1"/>
    <col min="11129" max="11129" width="15.140625" style="23" customWidth="1"/>
    <col min="11130" max="11130" width="13.42578125" style="23" customWidth="1"/>
    <col min="11131" max="11139" width="11.7109375" style="23" customWidth="1"/>
    <col min="11140" max="11140" width="13.7109375" style="23" customWidth="1"/>
    <col min="11141" max="11141" width="12" style="23" customWidth="1"/>
    <col min="11142" max="11264" width="9.140625" style="23"/>
    <col min="11265" max="11265" width="6.140625" style="23" customWidth="1"/>
    <col min="11266" max="11266" width="3" style="23" customWidth="1"/>
    <col min="11267" max="11267" width="15.7109375" style="23" customWidth="1"/>
    <col min="11268" max="11268" width="63" style="23" customWidth="1"/>
    <col min="11269" max="11269" width="11.7109375" style="23" customWidth="1"/>
    <col min="11270" max="11271" width="19" style="23" customWidth="1"/>
    <col min="11272" max="11273" width="19.7109375" style="23" customWidth="1"/>
    <col min="11274" max="11274" width="1.28515625" style="23" customWidth="1"/>
    <col min="11275" max="11280" width="0" style="23" hidden="1" customWidth="1"/>
    <col min="11281" max="11300" width="11.7109375" style="23" customWidth="1"/>
    <col min="11301" max="11301" width="24.7109375" style="23" customWidth="1"/>
    <col min="11302" max="11304" width="11.7109375" style="23" customWidth="1"/>
    <col min="11305" max="11305" width="20" style="23" customWidth="1"/>
    <col min="11306" max="11306" width="25.85546875" style="23" customWidth="1"/>
    <col min="11307" max="11307" width="23.85546875" style="23" customWidth="1"/>
    <col min="11308" max="11308" width="14.140625" style="23" customWidth="1"/>
    <col min="11309" max="11334" width="11.7109375" style="23" customWidth="1"/>
    <col min="11335" max="11335" width="12.42578125" style="23" customWidth="1"/>
    <col min="11336" max="11339" width="11.7109375" style="23" customWidth="1"/>
    <col min="11340" max="11340" width="20.7109375" style="23" customWidth="1"/>
    <col min="11341" max="11341" width="11.7109375" style="23" customWidth="1"/>
    <col min="11342" max="11342" width="17.42578125" style="23" customWidth="1"/>
    <col min="11343" max="11356" width="11.7109375" style="23" customWidth="1"/>
    <col min="11357" max="11357" width="13.42578125" style="23" customWidth="1"/>
    <col min="11358" max="11372" width="11.7109375" style="23" customWidth="1"/>
    <col min="11373" max="11373" width="16.28515625" style="23" customWidth="1"/>
    <col min="11374" max="11382" width="11.7109375" style="23" customWidth="1"/>
    <col min="11383" max="11383" width="13.42578125" style="23" customWidth="1"/>
    <col min="11384" max="11384" width="11.7109375" style="23" customWidth="1"/>
    <col min="11385" max="11385" width="15.140625" style="23" customWidth="1"/>
    <col min="11386" max="11386" width="13.42578125" style="23" customWidth="1"/>
    <col min="11387" max="11395" width="11.7109375" style="23" customWidth="1"/>
    <col min="11396" max="11396" width="13.7109375" style="23" customWidth="1"/>
    <col min="11397" max="11397" width="12" style="23" customWidth="1"/>
    <col min="11398" max="11520" width="9.140625" style="23"/>
    <col min="11521" max="11521" width="6.140625" style="23" customWidth="1"/>
    <col min="11522" max="11522" width="3" style="23" customWidth="1"/>
    <col min="11523" max="11523" width="15.7109375" style="23" customWidth="1"/>
    <col min="11524" max="11524" width="63" style="23" customWidth="1"/>
    <col min="11525" max="11525" width="11.7109375" style="23" customWidth="1"/>
    <col min="11526" max="11527" width="19" style="23" customWidth="1"/>
    <col min="11528" max="11529" width="19.7109375" style="23" customWidth="1"/>
    <col min="11530" max="11530" width="1.28515625" style="23" customWidth="1"/>
    <col min="11531" max="11536" width="0" style="23" hidden="1" customWidth="1"/>
    <col min="11537" max="11556" width="11.7109375" style="23" customWidth="1"/>
    <col min="11557" max="11557" width="24.7109375" style="23" customWidth="1"/>
    <col min="11558" max="11560" width="11.7109375" style="23" customWidth="1"/>
    <col min="11561" max="11561" width="20" style="23" customWidth="1"/>
    <col min="11562" max="11562" width="25.85546875" style="23" customWidth="1"/>
    <col min="11563" max="11563" width="23.85546875" style="23" customWidth="1"/>
    <col min="11564" max="11564" width="14.140625" style="23" customWidth="1"/>
    <col min="11565" max="11590" width="11.7109375" style="23" customWidth="1"/>
    <col min="11591" max="11591" width="12.42578125" style="23" customWidth="1"/>
    <col min="11592" max="11595" width="11.7109375" style="23" customWidth="1"/>
    <col min="11596" max="11596" width="20.7109375" style="23" customWidth="1"/>
    <col min="11597" max="11597" width="11.7109375" style="23" customWidth="1"/>
    <col min="11598" max="11598" width="17.42578125" style="23" customWidth="1"/>
    <col min="11599" max="11612" width="11.7109375" style="23" customWidth="1"/>
    <col min="11613" max="11613" width="13.42578125" style="23" customWidth="1"/>
    <col min="11614" max="11628" width="11.7109375" style="23" customWidth="1"/>
    <col min="11629" max="11629" width="16.28515625" style="23" customWidth="1"/>
    <col min="11630" max="11638" width="11.7109375" style="23" customWidth="1"/>
    <col min="11639" max="11639" width="13.42578125" style="23" customWidth="1"/>
    <col min="11640" max="11640" width="11.7109375" style="23" customWidth="1"/>
    <col min="11641" max="11641" width="15.140625" style="23" customWidth="1"/>
    <col min="11642" max="11642" width="13.42578125" style="23" customWidth="1"/>
    <col min="11643" max="11651" width="11.7109375" style="23" customWidth="1"/>
    <col min="11652" max="11652" width="13.7109375" style="23" customWidth="1"/>
    <col min="11653" max="11653" width="12" style="23" customWidth="1"/>
    <col min="11654" max="11776" width="9.140625" style="23"/>
    <col min="11777" max="11777" width="6.140625" style="23" customWidth="1"/>
    <col min="11778" max="11778" width="3" style="23" customWidth="1"/>
    <col min="11779" max="11779" width="15.7109375" style="23" customWidth="1"/>
    <col min="11780" max="11780" width="63" style="23" customWidth="1"/>
    <col min="11781" max="11781" width="11.7109375" style="23" customWidth="1"/>
    <col min="11782" max="11783" width="19" style="23" customWidth="1"/>
    <col min="11784" max="11785" width="19.7109375" style="23" customWidth="1"/>
    <col min="11786" max="11786" width="1.28515625" style="23" customWidth="1"/>
    <col min="11787" max="11792" width="0" style="23" hidden="1" customWidth="1"/>
    <col min="11793" max="11812" width="11.7109375" style="23" customWidth="1"/>
    <col min="11813" max="11813" width="24.7109375" style="23" customWidth="1"/>
    <col min="11814" max="11816" width="11.7109375" style="23" customWidth="1"/>
    <col min="11817" max="11817" width="20" style="23" customWidth="1"/>
    <col min="11818" max="11818" width="25.85546875" style="23" customWidth="1"/>
    <col min="11819" max="11819" width="23.85546875" style="23" customWidth="1"/>
    <col min="11820" max="11820" width="14.140625" style="23" customWidth="1"/>
    <col min="11821" max="11846" width="11.7109375" style="23" customWidth="1"/>
    <col min="11847" max="11847" width="12.42578125" style="23" customWidth="1"/>
    <col min="11848" max="11851" width="11.7109375" style="23" customWidth="1"/>
    <col min="11852" max="11852" width="20.7109375" style="23" customWidth="1"/>
    <col min="11853" max="11853" width="11.7109375" style="23" customWidth="1"/>
    <col min="11854" max="11854" width="17.42578125" style="23" customWidth="1"/>
    <col min="11855" max="11868" width="11.7109375" style="23" customWidth="1"/>
    <col min="11869" max="11869" width="13.42578125" style="23" customWidth="1"/>
    <col min="11870" max="11884" width="11.7109375" style="23" customWidth="1"/>
    <col min="11885" max="11885" width="16.28515625" style="23" customWidth="1"/>
    <col min="11886" max="11894" width="11.7109375" style="23" customWidth="1"/>
    <col min="11895" max="11895" width="13.42578125" style="23" customWidth="1"/>
    <col min="11896" max="11896" width="11.7109375" style="23" customWidth="1"/>
    <col min="11897" max="11897" width="15.140625" style="23" customWidth="1"/>
    <col min="11898" max="11898" width="13.42578125" style="23" customWidth="1"/>
    <col min="11899" max="11907" width="11.7109375" style="23" customWidth="1"/>
    <col min="11908" max="11908" width="13.7109375" style="23" customWidth="1"/>
    <col min="11909" max="11909" width="12" style="23" customWidth="1"/>
    <col min="11910" max="12032" width="9.140625" style="23"/>
    <col min="12033" max="12033" width="6.140625" style="23" customWidth="1"/>
    <col min="12034" max="12034" width="3" style="23" customWidth="1"/>
    <col min="12035" max="12035" width="15.7109375" style="23" customWidth="1"/>
    <col min="12036" max="12036" width="63" style="23" customWidth="1"/>
    <col min="12037" max="12037" width="11.7109375" style="23" customWidth="1"/>
    <col min="12038" max="12039" width="19" style="23" customWidth="1"/>
    <col min="12040" max="12041" width="19.7109375" style="23" customWidth="1"/>
    <col min="12042" max="12042" width="1.28515625" style="23" customWidth="1"/>
    <col min="12043" max="12048" width="0" style="23" hidden="1" customWidth="1"/>
    <col min="12049" max="12068" width="11.7109375" style="23" customWidth="1"/>
    <col min="12069" max="12069" width="24.7109375" style="23" customWidth="1"/>
    <col min="12070" max="12072" width="11.7109375" style="23" customWidth="1"/>
    <col min="12073" max="12073" width="20" style="23" customWidth="1"/>
    <col min="12074" max="12074" width="25.85546875" style="23" customWidth="1"/>
    <col min="12075" max="12075" width="23.85546875" style="23" customWidth="1"/>
    <col min="12076" max="12076" width="14.140625" style="23" customWidth="1"/>
    <col min="12077" max="12102" width="11.7109375" style="23" customWidth="1"/>
    <col min="12103" max="12103" width="12.42578125" style="23" customWidth="1"/>
    <col min="12104" max="12107" width="11.7109375" style="23" customWidth="1"/>
    <col min="12108" max="12108" width="20.7109375" style="23" customWidth="1"/>
    <col min="12109" max="12109" width="11.7109375" style="23" customWidth="1"/>
    <col min="12110" max="12110" width="17.42578125" style="23" customWidth="1"/>
    <col min="12111" max="12124" width="11.7109375" style="23" customWidth="1"/>
    <col min="12125" max="12125" width="13.42578125" style="23" customWidth="1"/>
    <col min="12126" max="12140" width="11.7109375" style="23" customWidth="1"/>
    <col min="12141" max="12141" width="16.28515625" style="23" customWidth="1"/>
    <col min="12142" max="12150" width="11.7109375" style="23" customWidth="1"/>
    <col min="12151" max="12151" width="13.42578125" style="23" customWidth="1"/>
    <col min="12152" max="12152" width="11.7109375" style="23" customWidth="1"/>
    <col min="12153" max="12153" width="15.140625" style="23" customWidth="1"/>
    <col min="12154" max="12154" width="13.42578125" style="23" customWidth="1"/>
    <col min="12155" max="12163" width="11.7109375" style="23" customWidth="1"/>
    <col min="12164" max="12164" width="13.7109375" style="23" customWidth="1"/>
    <col min="12165" max="12165" width="12" style="23" customWidth="1"/>
    <col min="12166" max="12288" width="9.140625" style="23"/>
    <col min="12289" max="12289" width="6.140625" style="23" customWidth="1"/>
    <col min="12290" max="12290" width="3" style="23" customWidth="1"/>
    <col min="12291" max="12291" width="15.7109375" style="23" customWidth="1"/>
    <col min="12292" max="12292" width="63" style="23" customWidth="1"/>
    <col min="12293" max="12293" width="11.7109375" style="23" customWidth="1"/>
    <col min="12294" max="12295" width="19" style="23" customWidth="1"/>
    <col min="12296" max="12297" width="19.7109375" style="23" customWidth="1"/>
    <col min="12298" max="12298" width="1.28515625" style="23" customWidth="1"/>
    <col min="12299" max="12304" width="0" style="23" hidden="1" customWidth="1"/>
    <col min="12305" max="12324" width="11.7109375" style="23" customWidth="1"/>
    <col min="12325" max="12325" width="24.7109375" style="23" customWidth="1"/>
    <col min="12326" max="12328" width="11.7109375" style="23" customWidth="1"/>
    <col min="12329" max="12329" width="20" style="23" customWidth="1"/>
    <col min="12330" max="12330" width="25.85546875" style="23" customWidth="1"/>
    <col min="12331" max="12331" width="23.85546875" style="23" customWidth="1"/>
    <col min="12332" max="12332" width="14.140625" style="23" customWidth="1"/>
    <col min="12333" max="12358" width="11.7109375" style="23" customWidth="1"/>
    <col min="12359" max="12359" width="12.42578125" style="23" customWidth="1"/>
    <col min="12360" max="12363" width="11.7109375" style="23" customWidth="1"/>
    <col min="12364" max="12364" width="20.7109375" style="23" customWidth="1"/>
    <col min="12365" max="12365" width="11.7109375" style="23" customWidth="1"/>
    <col min="12366" max="12366" width="17.42578125" style="23" customWidth="1"/>
    <col min="12367" max="12380" width="11.7109375" style="23" customWidth="1"/>
    <col min="12381" max="12381" width="13.42578125" style="23" customWidth="1"/>
    <col min="12382" max="12396" width="11.7109375" style="23" customWidth="1"/>
    <col min="12397" max="12397" width="16.28515625" style="23" customWidth="1"/>
    <col min="12398" max="12406" width="11.7109375" style="23" customWidth="1"/>
    <col min="12407" max="12407" width="13.42578125" style="23" customWidth="1"/>
    <col min="12408" max="12408" width="11.7109375" style="23" customWidth="1"/>
    <col min="12409" max="12409" width="15.140625" style="23" customWidth="1"/>
    <col min="12410" max="12410" width="13.42578125" style="23" customWidth="1"/>
    <col min="12411" max="12419" width="11.7109375" style="23" customWidth="1"/>
    <col min="12420" max="12420" width="13.7109375" style="23" customWidth="1"/>
    <col min="12421" max="12421" width="12" style="23" customWidth="1"/>
    <col min="12422" max="12544" width="9.140625" style="23"/>
    <col min="12545" max="12545" width="6.140625" style="23" customWidth="1"/>
    <col min="12546" max="12546" width="3" style="23" customWidth="1"/>
    <col min="12547" max="12547" width="15.7109375" style="23" customWidth="1"/>
    <col min="12548" max="12548" width="63" style="23" customWidth="1"/>
    <col min="12549" max="12549" width="11.7109375" style="23" customWidth="1"/>
    <col min="12550" max="12551" width="19" style="23" customWidth="1"/>
    <col min="12552" max="12553" width="19.7109375" style="23" customWidth="1"/>
    <col min="12554" max="12554" width="1.28515625" style="23" customWidth="1"/>
    <col min="12555" max="12560" width="0" style="23" hidden="1" customWidth="1"/>
    <col min="12561" max="12580" width="11.7109375" style="23" customWidth="1"/>
    <col min="12581" max="12581" width="24.7109375" style="23" customWidth="1"/>
    <col min="12582" max="12584" width="11.7109375" style="23" customWidth="1"/>
    <col min="12585" max="12585" width="20" style="23" customWidth="1"/>
    <col min="12586" max="12586" width="25.85546875" style="23" customWidth="1"/>
    <col min="12587" max="12587" width="23.85546875" style="23" customWidth="1"/>
    <col min="12588" max="12588" width="14.140625" style="23" customWidth="1"/>
    <col min="12589" max="12614" width="11.7109375" style="23" customWidth="1"/>
    <col min="12615" max="12615" width="12.42578125" style="23" customWidth="1"/>
    <col min="12616" max="12619" width="11.7109375" style="23" customWidth="1"/>
    <col min="12620" max="12620" width="20.7109375" style="23" customWidth="1"/>
    <col min="12621" max="12621" width="11.7109375" style="23" customWidth="1"/>
    <col min="12622" max="12622" width="17.42578125" style="23" customWidth="1"/>
    <col min="12623" max="12636" width="11.7109375" style="23" customWidth="1"/>
    <col min="12637" max="12637" width="13.42578125" style="23" customWidth="1"/>
    <col min="12638" max="12652" width="11.7109375" style="23" customWidth="1"/>
    <col min="12653" max="12653" width="16.28515625" style="23" customWidth="1"/>
    <col min="12654" max="12662" width="11.7109375" style="23" customWidth="1"/>
    <col min="12663" max="12663" width="13.42578125" style="23" customWidth="1"/>
    <col min="12664" max="12664" width="11.7109375" style="23" customWidth="1"/>
    <col min="12665" max="12665" width="15.140625" style="23" customWidth="1"/>
    <col min="12666" max="12666" width="13.42578125" style="23" customWidth="1"/>
    <col min="12667" max="12675" width="11.7109375" style="23" customWidth="1"/>
    <col min="12676" max="12676" width="13.7109375" style="23" customWidth="1"/>
    <col min="12677" max="12677" width="12" style="23" customWidth="1"/>
    <col min="12678" max="12800" width="9.140625" style="23"/>
    <col min="12801" max="12801" width="6.140625" style="23" customWidth="1"/>
    <col min="12802" max="12802" width="3" style="23" customWidth="1"/>
    <col min="12803" max="12803" width="15.7109375" style="23" customWidth="1"/>
    <col min="12804" max="12804" width="63" style="23" customWidth="1"/>
    <col min="12805" max="12805" width="11.7109375" style="23" customWidth="1"/>
    <col min="12806" max="12807" width="19" style="23" customWidth="1"/>
    <col min="12808" max="12809" width="19.7109375" style="23" customWidth="1"/>
    <col min="12810" max="12810" width="1.28515625" style="23" customWidth="1"/>
    <col min="12811" max="12816" width="0" style="23" hidden="1" customWidth="1"/>
    <col min="12817" max="12836" width="11.7109375" style="23" customWidth="1"/>
    <col min="12837" max="12837" width="24.7109375" style="23" customWidth="1"/>
    <col min="12838" max="12840" width="11.7109375" style="23" customWidth="1"/>
    <col min="12841" max="12841" width="20" style="23" customWidth="1"/>
    <col min="12842" max="12842" width="25.85546875" style="23" customWidth="1"/>
    <col min="12843" max="12843" width="23.85546875" style="23" customWidth="1"/>
    <col min="12844" max="12844" width="14.140625" style="23" customWidth="1"/>
    <col min="12845" max="12870" width="11.7109375" style="23" customWidth="1"/>
    <col min="12871" max="12871" width="12.42578125" style="23" customWidth="1"/>
    <col min="12872" max="12875" width="11.7109375" style="23" customWidth="1"/>
    <col min="12876" max="12876" width="20.7109375" style="23" customWidth="1"/>
    <col min="12877" max="12877" width="11.7109375" style="23" customWidth="1"/>
    <col min="12878" max="12878" width="17.42578125" style="23" customWidth="1"/>
    <col min="12879" max="12892" width="11.7109375" style="23" customWidth="1"/>
    <col min="12893" max="12893" width="13.42578125" style="23" customWidth="1"/>
    <col min="12894" max="12908" width="11.7109375" style="23" customWidth="1"/>
    <col min="12909" max="12909" width="16.28515625" style="23" customWidth="1"/>
    <col min="12910" max="12918" width="11.7109375" style="23" customWidth="1"/>
    <col min="12919" max="12919" width="13.42578125" style="23" customWidth="1"/>
    <col min="12920" max="12920" width="11.7109375" style="23" customWidth="1"/>
    <col min="12921" max="12921" width="15.140625" style="23" customWidth="1"/>
    <col min="12922" max="12922" width="13.42578125" style="23" customWidth="1"/>
    <col min="12923" max="12931" width="11.7109375" style="23" customWidth="1"/>
    <col min="12932" max="12932" width="13.7109375" style="23" customWidth="1"/>
    <col min="12933" max="12933" width="12" style="23" customWidth="1"/>
    <col min="12934" max="13056" width="9.140625" style="23"/>
    <col min="13057" max="13057" width="6.140625" style="23" customWidth="1"/>
    <col min="13058" max="13058" width="3" style="23" customWidth="1"/>
    <col min="13059" max="13059" width="15.7109375" style="23" customWidth="1"/>
    <col min="13060" max="13060" width="63" style="23" customWidth="1"/>
    <col min="13061" max="13061" width="11.7109375" style="23" customWidth="1"/>
    <col min="13062" max="13063" width="19" style="23" customWidth="1"/>
    <col min="13064" max="13065" width="19.7109375" style="23" customWidth="1"/>
    <col min="13066" max="13066" width="1.28515625" style="23" customWidth="1"/>
    <col min="13067" max="13072" width="0" style="23" hidden="1" customWidth="1"/>
    <col min="13073" max="13092" width="11.7109375" style="23" customWidth="1"/>
    <col min="13093" max="13093" width="24.7109375" style="23" customWidth="1"/>
    <col min="13094" max="13096" width="11.7109375" style="23" customWidth="1"/>
    <col min="13097" max="13097" width="20" style="23" customWidth="1"/>
    <col min="13098" max="13098" width="25.85546875" style="23" customWidth="1"/>
    <col min="13099" max="13099" width="23.85546875" style="23" customWidth="1"/>
    <col min="13100" max="13100" width="14.140625" style="23" customWidth="1"/>
    <col min="13101" max="13126" width="11.7109375" style="23" customWidth="1"/>
    <col min="13127" max="13127" width="12.42578125" style="23" customWidth="1"/>
    <col min="13128" max="13131" width="11.7109375" style="23" customWidth="1"/>
    <col min="13132" max="13132" width="20.7109375" style="23" customWidth="1"/>
    <col min="13133" max="13133" width="11.7109375" style="23" customWidth="1"/>
    <col min="13134" max="13134" width="17.42578125" style="23" customWidth="1"/>
    <col min="13135" max="13148" width="11.7109375" style="23" customWidth="1"/>
    <col min="13149" max="13149" width="13.42578125" style="23" customWidth="1"/>
    <col min="13150" max="13164" width="11.7109375" style="23" customWidth="1"/>
    <col min="13165" max="13165" width="16.28515625" style="23" customWidth="1"/>
    <col min="13166" max="13174" width="11.7109375" style="23" customWidth="1"/>
    <col min="13175" max="13175" width="13.42578125" style="23" customWidth="1"/>
    <col min="13176" max="13176" width="11.7109375" style="23" customWidth="1"/>
    <col min="13177" max="13177" width="15.140625" style="23" customWidth="1"/>
    <col min="13178" max="13178" width="13.42578125" style="23" customWidth="1"/>
    <col min="13179" max="13187" width="11.7109375" style="23" customWidth="1"/>
    <col min="13188" max="13188" width="13.7109375" style="23" customWidth="1"/>
    <col min="13189" max="13189" width="12" style="23" customWidth="1"/>
    <col min="13190" max="13312" width="9.140625" style="23"/>
    <col min="13313" max="13313" width="6.140625" style="23" customWidth="1"/>
    <col min="13314" max="13314" width="3" style="23" customWidth="1"/>
    <col min="13315" max="13315" width="15.7109375" style="23" customWidth="1"/>
    <col min="13316" max="13316" width="63" style="23" customWidth="1"/>
    <col min="13317" max="13317" width="11.7109375" style="23" customWidth="1"/>
    <col min="13318" max="13319" width="19" style="23" customWidth="1"/>
    <col min="13320" max="13321" width="19.7109375" style="23" customWidth="1"/>
    <col min="13322" max="13322" width="1.28515625" style="23" customWidth="1"/>
    <col min="13323" max="13328" width="0" style="23" hidden="1" customWidth="1"/>
    <col min="13329" max="13348" width="11.7109375" style="23" customWidth="1"/>
    <col min="13349" max="13349" width="24.7109375" style="23" customWidth="1"/>
    <col min="13350" max="13352" width="11.7109375" style="23" customWidth="1"/>
    <col min="13353" max="13353" width="20" style="23" customWidth="1"/>
    <col min="13354" max="13354" width="25.85546875" style="23" customWidth="1"/>
    <col min="13355" max="13355" width="23.85546875" style="23" customWidth="1"/>
    <col min="13356" max="13356" width="14.140625" style="23" customWidth="1"/>
    <col min="13357" max="13382" width="11.7109375" style="23" customWidth="1"/>
    <col min="13383" max="13383" width="12.42578125" style="23" customWidth="1"/>
    <col min="13384" max="13387" width="11.7109375" style="23" customWidth="1"/>
    <col min="13388" max="13388" width="20.7109375" style="23" customWidth="1"/>
    <col min="13389" max="13389" width="11.7109375" style="23" customWidth="1"/>
    <col min="13390" max="13390" width="17.42578125" style="23" customWidth="1"/>
    <col min="13391" max="13404" width="11.7109375" style="23" customWidth="1"/>
    <col min="13405" max="13405" width="13.42578125" style="23" customWidth="1"/>
    <col min="13406" max="13420" width="11.7109375" style="23" customWidth="1"/>
    <col min="13421" max="13421" width="16.28515625" style="23" customWidth="1"/>
    <col min="13422" max="13430" width="11.7109375" style="23" customWidth="1"/>
    <col min="13431" max="13431" width="13.42578125" style="23" customWidth="1"/>
    <col min="13432" max="13432" width="11.7109375" style="23" customWidth="1"/>
    <col min="13433" max="13433" width="15.140625" style="23" customWidth="1"/>
    <col min="13434" max="13434" width="13.42578125" style="23" customWidth="1"/>
    <col min="13435" max="13443" width="11.7109375" style="23" customWidth="1"/>
    <col min="13444" max="13444" width="13.7109375" style="23" customWidth="1"/>
    <col min="13445" max="13445" width="12" style="23" customWidth="1"/>
    <col min="13446" max="13568" width="9.140625" style="23"/>
    <col min="13569" max="13569" width="6.140625" style="23" customWidth="1"/>
    <col min="13570" max="13570" width="3" style="23" customWidth="1"/>
    <col min="13571" max="13571" width="15.7109375" style="23" customWidth="1"/>
    <col min="13572" max="13572" width="63" style="23" customWidth="1"/>
    <col min="13573" max="13573" width="11.7109375" style="23" customWidth="1"/>
    <col min="13574" max="13575" width="19" style="23" customWidth="1"/>
    <col min="13576" max="13577" width="19.7109375" style="23" customWidth="1"/>
    <col min="13578" max="13578" width="1.28515625" style="23" customWidth="1"/>
    <col min="13579" max="13584" width="0" style="23" hidden="1" customWidth="1"/>
    <col min="13585" max="13604" width="11.7109375" style="23" customWidth="1"/>
    <col min="13605" max="13605" width="24.7109375" style="23" customWidth="1"/>
    <col min="13606" max="13608" width="11.7109375" style="23" customWidth="1"/>
    <col min="13609" max="13609" width="20" style="23" customWidth="1"/>
    <col min="13610" max="13610" width="25.85546875" style="23" customWidth="1"/>
    <col min="13611" max="13611" width="23.85546875" style="23" customWidth="1"/>
    <col min="13612" max="13612" width="14.140625" style="23" customWidth="1"/>
    <col min="13613" max="13638" width="11.7109375" style="23" customWidth="1"/>
    <col min="13639" max="13639" width="12.42578125" style="23" customWidth="1"/>
    <col min="13640" max="13643" width="11.7109375" style="23" customWidth="1"/>
    <col min="13644" max="13644" width="20.7109375" style="23" customWidth="1"/>
    <col min="13645" max="13645" width="11.7109375" style="23" customWidth="1"/>
    <col min="13646" max="13646" width="17.42578125" style="23" customWidth="1"/>
    <col min="13647" max="13660" width="11.7109375" style="23" customWidth="1"/>
    <col min="13661" max="13661" width="13.42578125" style="23" customWidth="1"/>
    <col min="13662" max="13676" width="11.7109375" style="23" customWidth="1"/>
    <col min="13677" max="13677" width="16.28515625" style="23" customWidth="1"/>
    <col min="13678" max="13686" width="11.7109375" style="23" customWidth="1"/>
    <col min="13687" max="13687" width="13.42578125" style="23" customWidth="1"/>
    <col min="13688" max="13688" width="11.7109375" style="23" customWidth="1"/>
    <col min="13689" max="13689" width="15.140625" style="23" customWidth="1"/>
    <col min="13690" max="13690" width="13.42578125" style="23" customWidth="1"/>
    <col min="13691" max="13699" width="11.7109375" style="23" customWidth="1"/>
    <col min="13700" max="13700" width="13.7109375" style="23" customWidth="1"/>
    <col min="13701" max="13701" width="12" style="23" customWidth="1"/>
    <col min="13702" max="13824" width="9.140625" style="23"/>
    <col min="13825" max="13825" width="6.140625" style="23" customWidth="1"/>
    <col min="13826" max="13826" width="3" style="23" customWidth="1"/>
    <col min="13827" max="13827" width="15.7109375" style="23" customWidth="1"/>
    <col min="13828" max="13828" width="63" style="23" customWidth="1"/>
    <col min="13829" max="13829" width="11.7109375" style="23" customWidth="1"/>
    <col min="13830" max="13831" width="19" style="23" customWidth="1"/>
    <col min="13832" max="13833" width="19.7109375" style="23" customWidth="1"/>
    <col min="13834" max="13834" width="1.28515625" style="23" customWidth="1"/>
    <col min="13835" max="13840" width="0" style="23" hidden="1" customWidth="1"/>
    <col min="13841" max="13860" width="11.7109375" style="23" customWidth="1"/>
    <col min="13861" max="13861" width="24.7109375" style="23" customWidth="1"/>
    <col min="13862" max="13864" width="11.7109375" style="23" customWidth="1"/>
    <col min="13865" max="13865" width="20" style="23" customWidth="1"/>
    <col min="13866" max="13866" width="25.85546875" style="23" customWidth="1"/>
    <col min="13867" max="13867" width="23.85546875" style="23" customWidth="1"/>
    <col min="13868" max="13868" width="14.140625" style="23" customWidth="1"/>
    <col min="13869" max="13894" width="11.7109375" style="23" customWidth="1"/>
    <col min="13895" max="13895" width="12.42578125" style="23" customWidth="1"/>
    <col min="13896" max="13899" width="11.7109375" style="23" customWidth="1"/>
    <col min="13900" max="13900" width="20.7109375" style="23" customWidth="1"/>
    <col min="13901" max="13901" width="11.7109375" style="23" customWidth="1"/>
    <col min="13902" max="13902" width="17.42578125" style="23" customWidth="1"/>
    <col min="13903" max="13916" width="11.7109375" style="23" customWidth="1"/>
    <col min="13917" max="13917" width="13.42578125" style="23" customWidth="1"/>
    <col min="13918" max="13932" width="11.7109375" style="23" customWidth="1"/>
    <col min="13933" max="13933" width="16.28515625" style="23" customWidth="1"/>
    <col min="13934" max="13942" width="11.7109375" style="23" customWidth="1"/>
    <col min="13943" max="13943" width="13.42578125" style="23" customWidth="1"/>
    <col min="13944" max="13944" width="11.7109375" style="23" customWidth="1"/>
    <col min="13945" max="13945" width="15.140625" style="23" customWidth="1"/>
    <col min="13946" max="13946" width="13.42578125" style="23" customWidth="1"/>
    <col min="13947" max="13955" width="11.7109375" style="23" customWidth="1"/>
    <col min="13956" max="13956" width="13.7109375" style="23" customWidth="1"/>
    <col min="13957" max="13957" width="12" style="23" customWidth="1"/>
    <col min="13958" max="14080" width="9.140625" style="23"/>
    <col min="14081" max="14081" width="6.140625" style="23" customWidth="1"/>
    <col min="14082" max="14082" width="3" style="23" customWidth="1"/>
    <col min="14083" max="14083" width="15.7109375" style="23" customWidth="1"/>
    <col min="14084" max="14084" width="63" style="23" customWidth="1"/>
    <col min="14085" max="14085" width="11.7109375" style="23" customWidth="1"/>
    <col min="14086" max="14087" width="19" style="23" customWidth="1"/>
    <col min="14088" max="14089" width="19.7109375" style="23" customWidth="1"/>
    <col min="14090" max="14090" width="1.28515625" style="23" customWidth="1"/>
    <col min="14091" max="14096" width="0" style="23" hidden="1" customWidth="1"/>
    <col min="14097" max="14116" width="11.7109375" style="23" customWidth="1"/>
    <col min="14117" max="14117" width="24.7109375" style="23" customWidth="1"/>
    <col min="14118" max="14120" width="11.7109375" style="23" customWidth="1"/>
    <col min="14121" max="14121" width="20" style="23" customWidth="1"/>
    <col min="14122" max="14122" width="25.85546875" style="23" customWidth="1"/>
    <col min="14123" max="14123" width="23.85546875" style="23" customWidth="1"/>
    <col min="14124" max="14124" width="14.140625" style="23" customWidth="1"/>
    <col min="14125" max="14150" width="11.7109375" style="23" customWidth="1"/>
    <col min="14151" max="14151" width="12.42578125" style="23" customWidth="1"/>
    <col min="14152" max="14155" width="11.7109375" style="23" customWidth="1"/>
    <col min="14156" max="14156" width="20.7109375" style="23" customWidth="1"/>
    <col min="14157" max="14157" width="11.7109375" style="23" customWidth="1"/>
    <col min="14158" max="14158" width="17.42578125" style="23" customWidth="1"/>
    <col min="14159" max="14172" width="11.7109375" style="23" customWidth="1"/>
    <col min="14173" max="14173" width="13.42578125" style="23" customWidth="1"/>
    <col min="14174" max="14188" width="11.7109375" style="23" customWidth="1"/>
    <col min="14189" max="14189" width="16.28515625" style="23" customWidth="1"/>
    <col min="14190" max="14198" width="11.7109375" style="23" customWidth="1"/>
    <col min="14199" max="14199" width="13.42578125" style="23" customWidth="1"/>
    <col min="14200" max="14200" width="11.7109375" style="23" customWidth="1"/>
    <col min="14201" max="14201" width="15.140625" style="23" customWidth="1"/>
    <col min="14202" max="14202" width="13.42578125" style="23" customWidth="1"/>
    <col min="14203" max="14211" width="11.7109375" style="23" customWidth="1"/>
    <col min="14212" max="14212" width="13.7109375" style="23" customWidth="1"/>
    <col min="14213" max="14213" width="12" style="23" customWidth="1"/>
    <col min="14214" max="14336" width="9.140625" style="23"/>
    <col min="14337" max="14337" width="6.140625" style="23" customWidth="1"/>
    <col min="14338" max="14338" width="3" style="23" customWidth="1"/>
    <col min="14339" max="14339" width="15.7109375" style="23" customWidth="1"/>
    <col min="14340" max="14340" width="63" style="23" customWidth="1"/>
    <col min="14341" max="14341" width="11.7109375" style="23" customWidth="1"/>
    <col min="14342" max="14343" width="19" style="23" customWidth="1"/>
    <col min="14344" max="14345" width="19.7109375" style="23" customWidth="1"/>
    <col min="14346" max="14346" width="1.28515625" style="23" customWidth="1"/>
    <col min="14347" max="14352" width="0" style="23" hidden="1" customWidth="1"/>
    <col min="14353" max="14372" width="11.7109375" style="23" customWidth="1"/>
    <col min="14373" max="14373" width="24.7109375" style="23" customWidth="1"/>
    <col min="14374" max="14376" width="11.7109375" style="23" customWidth="1"/>
    <col min="14377" max="14377" width="20" style="23" customWidth="1"/>
    <col min="14378" max="14378" width="25.85546875" style="23" customWidth="1"/>
    <col min="14379" max="14379" width="23.85546875" style="23" customWidth="1"/>
    <col min="14380" max="14380" width="14.140625" style="23" customWidth="1"/>
    <col min="14381" max="14406" width="11.7109375" style="23" customWidth="1"/>
    <col min="14407" max="14407" width="12.42578125" style="23" customWidth="1"/>
    <col min="14408" max="14411" width="11.7109375" style="23" customWidth="1"/>
    <col min="14412" max="14412" width="20.7109375" style="23" customWidth="1"/>
    <col min="14413" max="14413" width="11.7109375" style="23" customWidth="1"/>
    <col min="14414" max="14414" width="17.42578125" style="23" customWidth="1"/>
    <col min="14415" max="14428" width="11.7109375" style="23" customWidth="1"/>
    <col min="14429" max="14429" width="13.42578125" style="23" customWidth="1"/>
    <col min="14430" max="14444" width="11.7109375" style="23" customWidth="1"/>
    <col min="14445" max="14445" width="16.28515625" style="23" customWidth="1"/>
    <col min="14446" max="14454" width="11.7109375" style="23" customWidth="1"/>
    <col min="14455" max="14455" width="13.42578125" style="23" customWidth="1"/>
    <col min="14456" max="14456" width="11.7109375" style="23" customWidth="1"/>
    <col min="14457" max="14457" width="15.140625" style="23" customWidth="1"/>
    <col min="14458" max="14458" width="13.42578125" style="23" customWidth="1"/>
    <col min="14459" max="14467" width="11.7109375" style="23" customWidth="1"/>
    <col min="14468" max="14468" width="13.7109375" style="23" customWidth="1"/>
    <col min="14469" max="14469" width="12" style="23" customWidth="1"/>
    <col min="14470" max="14592" width="9.140625" style="23"/>
    <col min="14593" max="14593" width="6.140625" style="23" customWidth="1"/>
    <col min="14594" max="14594" width="3" style="23" customWidth="1"/>
    <col min="14595" max="14595" width="15.7109375" style="23" customWidth="1"/>
    <col min="14596" max="14596" width="63" style="23" customWidth="1"/>
    <col min="14597" max="14597" width="11.7109375" style="23" customWidth="1"/>
    <col min="14598" max="14599" width="19" style="23" customWidth="1"/>
    <col min="14600" max="14601" width="19.7109375" style="23" customWidth="1"/>
    <col min="14602" max="14602" width="1.28515625" style="23" customWidth="1"/>
    <col min="14603" max="14608" width="0" style="23" hidden="1" customWidth="1"/>
    <col min="14609" max="14628" width="11.7109375" style="23" customWidth="1"/>
    <col min="14629" max="14629" width="24.7109375" style="23" customWidth="1"/>
    <col min="14630" max="14632" width="11.7109375" style="23" customWidth="1"/>
    <col min="14633" max="14633" width="20" style="23" customWidth="1"/>
    <col min="14634" max="14634" width="25.85546875" style="23" customWidth="1"/>
    <col min="14635" max="14635" width="23.85546875" style="23" customWidth="1"/>
    <col min="14636" max="14636" width="14.140625" style="23" customWidth="1"/>
    <col min="14637" max="14662" width="11.7109375" style="23" customWidth="1"/>
    <col min="14663" max="14663" width="12.42578125" style="23" customWidth="1"/>
    <col min="14664" max="14667" width="11.7109375" style="23" customWidth="1"/>
    <col min="14668" max="14668" width="20.7109375" style="23" customWidth="1"/>
    <col min="14669" max="14669" width="11.7109375" style="23" customWidth="1"/>
    <col min="14670" max="14670" width="17.42578125" style="23" customWidth="1"/>
    <col min="14671" max="14684" width="11.7109375" style="23" customWidth="1"/>
    <col min="14685" max="14685" width="13.42578125" style="23" customWidth="1"/>
    <col min="14686" max="14700" width="11.7109375" style="23" customWidth="1"/>
    <col min="14701" max="14701" width="16.28515625" style="23" customWidth="1"/>
    <col min="14702" max="14710" width="11.7109375" style="23" customWidth="1"/>
    <col min="14711" max="14711" width="13.42578125" style="23" customWidth="1"/>
    <col min="14712" max="14712" width="11.7109375" style="23" customWidth="1"/>
    <col min="14713" max="14713" width="15.140625" style="23" customWidth="1"/>
    <col min="14714" max="14714" width="13.42578125" style="23" customWidth="1"/>
    <col min="14715" max="14723" width="11.7109375" style="23" customWidth="1"/>
    <col min="14724" max="14724" width="13.7109375" style="23" customWidth="1"/>
    <col min="14725" max="14725" width="12" style="23" customWidth="1"/>
    <col min="14726" max="14848" width="9.140625" style="23"/>
    <col min="14849" max="14849" width="6.140625" style="23" customWidth="1"/>
    <col min="14850" max="14850" width="3" style="23" customWidth="1"/>
    <col min="14851" max="14851" width="15.7109375" style="23" customWidth="1"/>
    <col min="14852" max="14852" width="63" style="23" customWidth="1"/>
    <col min="14853" max="14853" width="11.7109375" style="23" customWidth="1"/>
    <col min="14854" max="14855" width="19" style="23" customWidth="1"/>
    <col min="14856" max="14857" width="19.7109375" style="23" customWidth="1"/>
    <col min="14858" max="14858" width="1.28515625" style="23" customWidth="1"/>
    <col min="14859" max="14864" width="0" style="23" hidden="1" customWidth="1"/>
    <col min="14865" max="14884" width="11.7109375" style="23" customWidth="1"/>
    <col min="14885" max="14885" width="24.7109375" style="23" customWidth="1"/>
    <col min="14886" max="14888" width="11.7109375" style="23" customWidth="1"/>
    <col min="14889" max="14889" width="20" style="23" customWidth="1"/>
    <col min="14890" max="14890" width="25.85546875" style="23" customWidth="1"/>
    <col min="14891" max="14891" width="23.85546875" style="23" customWidth="1"/>
    <col min="14892" max="14892" width="14.140625" style="23" customWidth="1"/>
    <col min="14893" max="14918" width="11.7109375" style="23" customWidth="1"/>
    <col min="14919" max="14919" width="12.42578125" style="23" customWidth="1"/>
    <col min="14920" max="14923" width="11.7109375" style="23" customWidth="1"/>
    <col min="14924" max="14924" width="20.7109375" style="23" customWidth="1"/>
    <col min="14925" max="14925" width="11.7109375" style="23" customWidth="1"/>
    <col min="14926" max="14926" width="17.42578125" style="23" customWidth="1"/>
    <col min="14927" max="14940" width="11.7109375" style="23" customWidth="1"/>
    <col min="14941" max="14941" width="13.42578125" style="23" customWidth="1"/>
    <col min="14942" max="14956" width="11.7109375" style="23" customWidth="1"/>
    <col min="14957" max="14957" width="16.28515625" style="23" customWidth="1"/>
    <col min="14958" max="14966" width="11.7109375" style="23" customWidth="1"/>
    <col min="14967" max="14967" width="13.42578125" style="23" customWidth="1"/>
    <col min="14968" max="14968" width="11.7109375" style="23" customWidth="1"/>
    <col min="14969" max="14969" width="15.140625" style="23" customWidth="1"/>
    <col min="14970" max="14970" width="13.42578125" style="23" customWidth="1"/>
    <col min="14971" max="14979" width="11.7109375" style="23" customWidth="1"/>
    <col min="14980" max="14980" width="13.7109375" style="23" customWidth="1"/>
    <col min="14981" max="14981" width="12" style="23" customWidth="1"/>
    <col min="14982" max="15104" width="9.140625" style="23"/>
    <col min="15105" max="15105" width="6.140625" style="23" customWidth="1"/>
    <col min="15106" max="15106" width="3" style="23" customWidth="1"/>
    <col min="15107" max="15107" width="15.7109375" style="23" customWidth="1"/>
    <col min="15108" max="15108" width="63" style="23" customWidth="1"/>
    <col min="15109" max="15109" width="11.7109375" style="23" customWidth="1"/>
    <col min="15110" max="15111" width="19" style="23" customWidth="1"/>
    <col min="15112" max="15113" width="19.7109375" style="23" customWidth="1"/>
    <col min="15114" max="15114" width="1.28515625" style="23" customWidth="1"/>
    <col min="15115" max="15120" width="0" style="23" hidden="1" customWidth="1"/>
    <col min="15121" max="15140" width="11.7109375" style="23" customWidth="1"/>
    <col min="15141" max="15141" width="24.7109375" style="23" customWidth="1"/>
    <col min="15142" max="15144" width="11.7109375" style="23" customWidth="1"/>
    <col min="15145" max="15145" width="20" style="23" customWidth="1"/>
    <col min="15146" max="15146" width="25.85546875" style="23" customWidth="1"/>
    <col min="15147" max="15147" width="23.85546875" style="23" customWidth="1"/>
    <col min="15148" max="15148" width="14.140625" style="23" customWidth="1"/>
    <col min="15149" max="15174" width="11.7109375" style="23" customWidth="1"/>
    <col min="15175" max="15175" width="12.42578125" style="23" customWidth="1"/>
    <col min="15176" max="15179" width="11.7109375" style="23" customWidth="1"/>
    <col min="15180" max="15180" width="20.7109375" style="23" customWidth="1"/>
    <col min="15181" max="15181" width="11.7109375" style="23" customWidth="1"/>
    <col min="15182" max="15182" width="17.42578125" style="23" customWidth="1"/>
    <col min="15183" max="15196" width="11.7109375" style="23" customWidth="1"/>
    <col min="15197" max="15197" width="13.42578125" style="23" customWidth="1"/>
    <col min="15198" max="15212" width="11.7109375" style="23" customWidth="1"/>
    <col min="15213" max="15213" width="16.28515625" style="23" customWidth="1"/>
    <col min="15214" max="15222" width="11.7109375" style="23" customWidth="1"/>
    <col min="15223" max="15223" width="13.42578125" style="23" customWidth="1"/>
    <col min="15224" max="15224" width="11.7109375" style="23" customWidth="1"/>
    <col min="15225" max="15225" width="15.140625" style="23" customWidth="1"/>
    <col min="15226" max="15226" width="13.42578125" style="23" customWidth="1"/>
    <col min="15227" max="15235" width="11.7109375" style="23" customWidth="1"/>
    <col min="15236" max="15236" width="13.7109375" style="23" customWidth="1"/>
    <col min="15237" max="15237" width="12" style="23" customWidth="1"/>
    <col min="15238" max="15360" width="9.140625" style="23"/>
    <col min="15361" max="15361" width="6.140625" style="23" customWidth="1"/>
    <col min="15362" max="15362" width="3" style="23" customWidth="1"/>
    <col min="15363" max="15363" width="15.7109375" style="23" customWidth="1"/>
    <col min="15364" max="15364" width="63" style="23" customWidth="1"/>
    <col min="15365" max="15365" width="11.7109375" style="23" customWidth="1"/>
    <col min="15366" max="15367" width="19" style="23" customWidth="1"/>
    <col min="15368" max="15369" width="19.7109375" style="23" customWidth="1"/>
    <col min="15370" max="15370" width="1.28515625" style="23" customWidth="1"/>
    <col min="15371" max="15376" width="0" style="23" hidden="1" customWidth="1"/>
    <col min="15377" max="15396" width="11.7109375" style="23" customWidth="1"/>
    <col min="15397" max="15397" width="24.7109375" style="23" customWidth="1"/>
    <col min="15398" max="15400" width="11.7109375" style="23" customWidth="1"/>
    <col min="15401" max="15401" width="20" style="23" customWidth="1"/>
    <col min="15402" max="15402" width="25.85546875" style="23" customWidth="1"/>
    <col min="15403" max="15403" width="23.85546875" style="23" customWidth="1"/>
    <col min="15404" max="15404" width="14.140625" style="23" customWidth="1"/>
    <col min="15405" max="15430" width="11.7109375" style="23" customWidth="1"/>
    <col min="15431" max="15431" width="12.42578125" style="23" customWidth="1"/>
    <col min="15432" max="15435" width="11.7109375" style="23" customWidth="1"/>
    <col min="15436" max="15436" width="20.7109375" style="23" customWidth="1"/>
    <col min="15437" max="15437" width="11.7109375" style="23" customWidth="1"/>
    <col min="15438" max="15438" width="17.42578125" style="23" customWidth="1"/>
    <col min="15439" max="15452" width="11.7109375" style="23" customWidth="1"/>
    <col min="15453" max="15453" width="13.42578125" style="23" customWidth="1"/>
    <col min="15454" max="15468" width="11.7109375" style="23" customWidth="1"/>
    <col min="15469" max="15469" width="16.28515625" style="23" customWidth="1"/>
    <col min="15470" max="15478" width="11.7109375" style="23" customWidth="1"/>
    <col min="15479" max="15479" width="13.42578125" style="23" customWidth="1"/>
    <col min="15480" max="15480" width="11.7109375" style="23" customWidth="1"/>
    <col min="15481" max="15481" width="15.140625" style="23" customWidth="1"/>
    <col min="15482" max="15482" width="13.42578125" style="23" customWidth="1"/>
    <col min="15483" max="15491" width="11.7109375" style="23" customWidth="1"/>
    <col min="15492" max="15492" width="13.7109375" style="23" customWidth="1"/>
    <col min="15493" max="15493" width="12" style="23" customWidth="1"/>
    <col min="15494" max="15616" width="9.140625" style="23"/>
    <col min="15617" max="15617" width="6.140625" style="23" customWidth="1"/>
    <col min="15618" max="15618" width="3" style="23" customWidth="1"/>
    <col min="15619" max="15619" width="15.7109375" style="23" customWidth="1"/>
    <col min="15620" max="15620" width="63" style="23" customWidth="1"/>
    <col min="15621" max="15621" width="11.7109375" style="23" customWidth="1"/>
    <col min="15622" max="15623" width="19" style="23" customWidth="1"/>
    <col min="15624" max="15625" width="19.7109375" style="23" customWidth="1"/>
    <col min="15626" max="15626" width="1.28515625" style="23" customWidth="1"/>
    <col min="15627" max="15632" width="0" style="23" hidden="1" customWidth="1"/>
    <col min="15633" max="15652" width="11.7109375" style="23" customWidth="1"/>
    <col min="15653" max="15653" width="24.7109375" style="23" customWidth="1"/>
    <col min="15654" max="15656" width="11.7109375" style="23" customWidth="1"/>
    <col min="15657" max="15657" width="20" style="23" customWidth="1"/>
    <col min="15658" max="15658" width="25.85546875" style="23" customWidth="1"/>
    <col min="15659" max="15659" width="23.85546875" style="23" customWidth="1"/>
    <col min="15660" max="15660" width="14.140625" style="23" customWidth="1"/>
    <col min="15661" max="15686" width="11.7109375" style="23" customWidth="1"/>
    <col min="15687" max="15687" width="12.42578125" style="23" customWidth="1"/>
    <col min="15688" max="15691" width="11.7109375" style="23" customWidth="1"/>
    <col min="15692" max="15692" width="20.7109375" style="23" customWidth="1"/>
    <col min="15693" max="15693" width="11.7109375" style="23" customWidth="1"/>
    <col min="15694" max="15694" width="17.42578125" style="23" customWidth="1"/>
    <col min="15695" max="15708" width="11.7109375" style="23" customWidth="1"/>
    <col min="15709" max="15709" width="13.42578125" style="23" customWidth="1"/>
    <col min="15710" max="15724" width="11.7109375" style="23" customWidth="1"/>
    <col min="15725" max="15725" width="16.28515625" style="23" customWidth="1"/>
    <col min="15726" max="15734" width="11.7109375" style="23" customWidth="1"/>
    <col min="15735" max="15735" width="13.42578125" style="23" customWidth="1"/>
    <col min="15736" max="15736" width="11.7109375" style="23" customWidth="1"/>
    <col min="15737" max="15737" width="15.140625" style="23" customWidth="1"/>
    <col min="15738" max="15738" width="13.42578125" style="23" customWidth="1"/>
    <col min="15739" max="15747" width="11.7109375" style="23" customWidth="1"/>
    <col min="15748" max="15748" width="13.7109375" style="23" customWidth="1"/>
    <col min="15749" max="15749" width="12" style="23" customWidth="1"/>
    <col min="15750" max="15872" width="9.140625" style="23"/>
    <col min="15873" max="15873" width="6.140625" style="23" customWidth="1"/>
    <col min="15874" max="15874" width="3" style="23" customWidth="1"/>
    <col min="15875" max="15875" width="15.7109375" style="23" customWidth="1"/>
    <col min="15876" max="15876" width="63" style="23" customWidth="1"/>
    <col min="15877" max="15877" width="11.7109375" style="23" customWidth="1"/>
    <col min="15878" max="15879" width="19" style="23" customWidth="1"/>
    <col min="15880" max="15881" width="19.7109375" style="23" customWidth="1"/>
    <col min="15882" max="15882" width="1.28515625" style="23" customWidth="1"/>
    <col min="15883" max="15888" width="0" style="23" hidden="1" customWidth="1"/>
    <col min="15889" max="15908" width="11.7109375" style="23" customWidth="1"/>
    <col min="15909" max="15909" width="24.7109375" style="23" customWidth="1"/>
    <col min="15910" max="15912" width="11.7109375" style="23" customWidth="1"/>
    <col min="15913" max="15913" width="20" style="23" customWidth="1"/>
    <col min="15914" max="15914" width="25.85546875" style="23" customWidth="1"/>
    <col min="15915" max="15915" width="23.85546875" style="23" customWidth="1"/>
    <col min="15916" max="15916" width="14.140625" style="23" customWidth="1"/>
    <col min="15917" max="15942" width="11.7109375" style="23" customWidth="1"/>
    <col min="15943" max="15943" width="12.42578125" style="23" customWidth="1"/>
    <col min="15944" max="15947" width="11.7109375" style="23" customWidth="1"/>
    <col min="15948" max="15948" width="20.7109375" style="23" customWidth="1"/>
    <col min="15949" max="15949" width="11.7109375" style="23" customWidth="1"/>
    <col min="15950" max="15950" width="17.42578125" style="23" customWidth="1"/>
    <col min="15951" max="15964" width="11.7109375" style="23" customWidth="1"/>
    <col min="15965" max="15965" width="13.42578125" style="23" customWidth="1"/>
    <col min="15966" max="15980" width="11.7109375" style="23" customWidth="1"/>
    <col min="15981" max="15981" width="16.28515625" style="23" customWidth="1"/>
    <col min="15982" max="15990" width="11.7109375" style="23" customWidth="1"/>
    <col min="15991" max="15991" width="13.42578125" style="23" customWidth="1"/>
    <col min="15992" max="15992" width="11.7109375" style="23" customWidth="1"/>
    <col min="15993" max="15993" width="15.140625" style="23" customWidth="1"/>
    <col min="15994" max="15994" width="13.42578125" style="23" customWidth="1"/>
    <col min="15995" max="16003" width="11.7109375" style="23" customWidth="1"/>
    <col min="16004" max="16004" width="13.7109375" style="23" customWidth="1"/>
    <col min="16005" max="16005" width="12" style="23" customWidth="1"/>
    <col min="16006" max="16128" width="9.140625" style="23"/>
    <col min="16129" max="16129" width="6.140625" style="23" customWidth="1"/>
    <col min="16130" max="16130" width="3" style="23" customWidth="1"/>
    <col min="16131" max="16131" width="15.7109375" style="23" customWidth="1"/>
    <col min="16132" max="16132" width="63" style="23" customWidth="1"/>
    <col min="16133" max="16133" width="11.7109375" style="23" customWidth="1"/>
    <col min="16134" max="16135" width="19" style="23" customWidth="1"/>
    <col min="16136" max="16137" width="19.7109375" style="23" customWidth="1"/>
    <col min="16138" max="16138" width="1.28515625" style="23" customWidth="1"/>
    <col min="16139" max="16144" width="0" style="23" hidden="1" customWidth="1"/>
    <col min="16145" max="16164" width="11.7109375" style="23" customWidth="1"/>
    <col min="16165" max="16165" width="24.7109375" style="23" customWidth="1"/>
    <col min="16166" max="16168" width="11.7109375" style="23" customWidth="1"/>
    <col min="16169" max="16169" width="20" style="23" customWidth="1"/>
    <col min="16170" max="16170" width="25.85546875" style="23" customWidth="1"/>
    <col min="16171" max="16171" width="23.85546875" style="23" customWidth="1"/>
    <col min="16172" max="16172" width="14.140625" style="23" customWidth="1"/>
    <col min="16173" max="16198" width="11.7109375" style="23" customWidth="1"/>
    <col min="16199" max="16199" width="12.42578125" style="23" customWidth="1"/>
    <col min="16200" max="16203" width="11.7109375" style="23" customWidth="1"/>
    <col min="16204" max="16204" width="20.7109375" style="23" customWidth="1"/>
    <col min="16205" max="16205" width="11.7109375" style="23" customWidth="1"/>
    <col min="16206" max="16206" width="17.42578125" style="23" customWidth="1"/>
    <col min="16207" max="16220" width="11.7109375" style="23" customWidth="1"/>
    <col min="16221" max="16221" width="13.42578125" style="23" customWidth="1"/>
    <col min="16222" max="16236" width="11.7109375" style="23" customWidth="1"/>
    <col min="16237" max="16237" width="16.28515625" style="23" customWidth="1"/>
    <col min="16238" max="16246" width="11.7109375" style="23" customWidth="1"/>
    <col min="16247" max="16247" width="13.42578125" style="23" customWidth="1"/>
    <col min="16248" max="16248" width="11.7109375" style="23" customWidth="1"/>
    <col min="16249" max="16249" width="15.140625" style="23" customWidth="1"/>
    <col min="16250" max="16250" width="13.42578125" style="23" customWidth="1"/>
    <col min="16251" max="16259" width="11.7109375" style="23" customWidth="1"/>
    <col min="16260" max="16260" width="13.7109375" style="23" customWidth="1"/>
    <col min="16261" max="16261" width="12" style="23" customWidth="1"/>
    <col min="16262"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31</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2236</v>
      </c>
      <c r="B12" s="955" t="s">
        <v>2237</v>
      </c>
      <c r="C12" s="955"/>
      <c r="D12" s="955"/>
      <c r="E12" s="955"/>
      <c r="F12" s="955"/>
      <c r="G12" s="955"/>
      <c r="H12" s="956"/>
      <c r="I12" s="45" t="s">
        <v>347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959" t="s">
        <v>373</v>
      </c>
      <c r="F13" s="960"/>
      <c r="G13" s="960"/>
      <c r="H13" s="960"/>
      <c r="I13" s="961"/>
      <c r="J13" s="81"/>
      <c r="K13" s="104" t="str">
        <f>E13</f>
        <v>Not applicable</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373</v>
      </c>
      <c r="F15" s="329" t="s">
        <v>1675</v>
      </c>
      <c r="G15" s="968"/>
      <c r="H15" s="969"/>
      <c r="I15" s="970"/>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c r="A16" s="330" t="s">
        <v>1676</v>
      </c>
      <c r="B16" s="957" t="s">
        <v>2238</v>
      </c>
      <c r="C16" s="957"/>
      <c r="D16" s="958"/>
      <c r="E16" s="788" t="s">
        <v>373</v>
      </c>
      <c r="F16" s="331" t="s">
        <v>1675</v>
      </c>
      <c r="G16" s="968"/>
      <c r="H16" s="969"/>
      <c r="I16" s="970"/>
      <c r="J16" s="81"/>
      <c r="K16" s="68"/>
      <c r="L16" s="61">
        <f t="shared" si="0"/>
        <v>0</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2239</v>
      </c>
      <c r="C17" s="957"/>
      <c r="D17" s="958"/>
      <c r="E17" s="788" t="s">
        <v>373</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373</v>
      </c>
      <c r="F18" s="331" t="s">
        <v>1682</v>
      </c>
      <c r="G18" s="968"/>
      <c r="H18" s="969"/>
      <c r="I18" s="970"/>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373</v>
      </c>
      <c r="F19" s="331" t="s">
        <v>1685</v>
      </c>
      <c r="G19" s="968"/>
      <c r="H19" s="969"/>
      <c r="I19" s="970"/>
      <c r="J19" s="81"/>
      <c r="K19" s="68"/>
      <c r="L19" s="61">
        <f t="shared" si="0"/>
        <v>0</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c r="A20" s="330" t="s">
        <v>1686</v>
      </c>
      <c r="B20" s="957" t="s">
        <v>2240</v>
      </c>
      <c r="C20" s="957"/>
      <c r="D20" s="958"/>
      <c r="E20" s="788" t="s">
        <v>373</v>
      </c>
      <c r="F20" s="331" t="s">
        <v>1688</v>
      </c>
      <c r="G20" s="968"/>
      <c r="H20" s="969"/>
      <c r="I20" s="970"/>
      <c r="J20" s="81"/>
      <c r="K20" s="68"/>
      <c r="L20" s="61">
        <f t="shared" si="0"/>
        <v>0</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373</v>
      </c>
      <c r="F21" s="331" t="s">
        <v>1691</v>
      </c>
      <c r="G21" s="968"/>
      <c r="H21" s="969"/>
      <c r="I21" s="970"/>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373</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2241</v>
      </c>
      <c r="C23" s="975"/>
      <c r="D23" s="975"/>
      <c r="E23" s="788" t="s">
        <v>373</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2242</v>
      </c>
      <c r="C26" s="977"/>
      <c r="D26" s="978"/>
      <c r="E26" s="787" t="s">
        <v>347</v>
      </c>
      <c r="F26" s="332" t="s">
        <v>1702</v>
      </c>
      <c r="G26" s="43" t="s">
        <v>373</v>
      </c>
      <c r="H26" s="333" t="s">
        <v>1703</v>
      </c>
      <c r="I26" s="57" t="s">
        <v>373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99580</v>
      </c>
      <c r="I29" s="996"/>
      <c r="J29" s="97"/>
      <c r="K29" s="67"/>
      <c r="L29" s="61"/>
      <c r="M29" s="336">
        <f>H29</f>
        <v>99580</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452</v>
      </c>
      <c r="H30" s="337" t="s">
        <v>1713</v>
      </c>
      <c r="I30" s="490" t="s">
        <v>453</v>
      </c>
      <c r="J30" s="97"/>
      <c r="K30" s="67"/>
      <c r="L30" s="61"/>
      <c r="M30" s="60"/>
      <c r="N30" s="98"/>
      <c r="O30" s="60"/>
      <c r="P30" s="60"/>
      <c r="Q30" s="60"/>
      <c r="R30" s="60"/>
      <c r="S30" s="60"/>
      <c r="T30" s="60"/>
      <c r="U30" s="70"/>
      <c r="V30" s="70"/>
      <c r="W30" s="70"/>
      <c r="X30" s="71"/>
      <c r="Y30" s="71"/>
      <c r="Z30" s="99"/>
      <c r="AA30" s="85"/>
      <c r="AB30" s="73"/>
    </row>
    <row r="31" spans="1:135" s="24" customFormat="1" ht="60">
      <c r="A31" s="338" t="s">
        <v>1670</v>
      </c>
      <c r="B31" s="971" t="s">
        <v>1714</v>
      </c>
      <c r="C31" s="971"/>
      <c r="D31" s="971"/>
      <c r="E31" s="971"/>
      <c r="F31" s="971"/>
      <c r="G31" s="1204" t="s">
        <v>1027</v>
      </c>
      <c r="H31" s="1205"/>
      <c r="I31" s="1206"/>
      <c r="J31" s="97"/>
      <c r="K31" s="67"/>
      <c r="L31" s="61" t="str">
        <f>G31</f>
        <v>PNSR (National Reproductive Health Program), USAID | DELIVER PROJECT, United Nations Population Fund (UNFPA), CAMEC (Central Medical Store)</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2243</v>
      </c>
      <c r="C32" s="979"/>
      <c r="D32" s="979"/>
      <c r="E32" s="979"/>
      <c r="F32" s="979"/>
      <c r="G32" s="979"/>
      <c r="H32" s="980"/>
      <c r="I32" s="340" t="s">
        <v>347</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2244</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347</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2245</v>
      </c>
      <c r="G36" s="344" t="s">
        <v>2246</v>
      </c>
      <c r="H36" s="345" t="s">
        <v>2247</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0</v>
      </c>
      <c r="G37" s="48" t="s">
        <v>406</v>
      </c>
      <c r="H37" s="49"/>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2248</v>
      </c>
      <c r="C39" s="979"/>
      <c r="D39" s="979"/>
      <c r="E39" s="980"/>
      <c r="F39" s="348">
        <f>F37+F38</f>
        <v>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2249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2250</v>
      </c>
      <c r="C41" s="999"/>
      <c r="D41" s="999"/>
      <c r="E41" s="999"/>
      <c r="F41" s="999"/>
      <c r="G41" s="999"/>
      <c r="H41" s="1000"/>
      <c r="I41" s="341" t="s">
        <v>347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c r="J42" s="428"/>
    </row>
    <row r="43" spans="1:28" s="24" customFormat="1" ht="66">
      <c r="A43" s="350" t="s">
        <v>1733</v>
      </c>
      <c r="B43" s="1001" t="s">
        <v>1734</v>
      </c>
      <c r="C43" s="1001"/>
      <c r="D43" s="1002"/>
      <c r="E43" s="351" t="s">
        <v>2251</v>
      </c>
      <c r="F43" s="352" t="s">
        <v>2252</v>
      </c>
      <c r="G43" s="352" t="s">
        <v>2253</v>
      </c>
      <c r="H43" s="353" t="s">
        <v>2254</v>
      </c>
      <c r="I43" s="354" t="s">
        <v>96</v>
      </c>
      <c r="J43" s="100"/>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2255</v>
      </c>
      <c r="C44" s="971"/>
      <c r="D44" s="972"/>
      <c r="E44" s="789" t="s">
        <v>347</v>
      </c>
      <c r="F44" s="47">
        <v>0</v>
      </c>
      <c r="G44" s="53" t="s">
        <v>406</v>
      </c>
      <c r="H44" s="54"/>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2256</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2257</v>
      </c>
      <c r="C46" s="971"/>
      <c r="D46" s="972"/>
      <c r="E46" s="789" t="s">
        <v>347</v>
      </c>
      <c r="F46" s="47">
        <v>0</v>
      </c>
      <c r="G46" s="53" t="s">
        <v>406</v>
      </c>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2258</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2259</v>
      </c>
      <c r="C48" s="979"/>
      <c r="D48" s="980"/>
      <c r="E48" s="358"/>
      <c r="F48" s="348">
        <f>F44+F46</f>
        <v>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2260</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2251</v>
      </c>
      <c r="F50" s="344" t="s">
        <v>2261</v>
      </c>
      <c r="G50" s="344" t="s">
        <v>2262</v>
      </c>
      <c r="H50" s="345" t="s">
        <v>2263</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343</v>
      </c>
      <c r="F51" s="47">
        <v>98343</v>
      </c>
      <c r="G51" s="53" t="s">
        <v>406</v>
      </c>
      <c r="H51" s="55" t="s">
        <v>1028</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407</v>
      </c>
      <c r="F52" s="1014"/>
      <c r="G52" s="1014"/>
      <c r="H52" s="1014"/>
      <c r="I52" s="1015"/>
      <c r="J52" s="29"/>
      <c r="K52" s="360" t="str">
        <f>E52</f>
        <v>UNFPA</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2264</v>
      </c>
      <c r="C53" s="971"/>
      <c r="D53" s="972"/>
      <c r="E53" s="789" t="s">
        <v>347</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2265</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2266</v>
      </c>
      <c r="C55" s="979"/>
      <c r="D55" s="980"/>
      <c r="E55" s="358"/>
      <c r="F55" s="361">
        <f>F51+F53+F54</f>
        <v>98343</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2267</v>
      </c>
      <c r="C57" s="1003"/>
      <c r="D57" s="1003"/>
      <c r="E57" s="1003"/>
      <c r="F57" s="1004"/>
      <c r="G57" s="363">
        <f>F48/(F48+F55)</f>
        <v>0</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v>0</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120">
      <c r="A59" s="367" t="s">
        <v>1760</v>
      </c>
      <c r="B59" s="957" t="s">
        <v>2268</v>
      </c>
      <c r="C59" s="957"/>
      <c r="D59" s="1023"/>
      <c r="E59" s="1023"/>
      <c r="F59" s="1024"/>
      <c r="G59" s="366">
        <f>(F48+F55)/H29</f>
        <v>0.98757782687286599</v>
      </c>
      <c r="H59" s="1021" t="s">
        <v>1029</v>
      </c>
      <c r="I59" s="1022"/>
      <c r="J59" s="97"/>
      <c r="K59" s="103"/>
      <c r="L59" s="61"/>
      <c r="M59" s="364" t="str">
        <f>H59</f>
        <v>Comments: UNFPA was the exclusive purchaser of contraceptives for 2014. The difference (why this field shows 99% instead of 100%) is due to the difference between the estimated (B2) and actual costs of products (B9).</v>
      </c>
      <c r="N59" s="60"/>
      <c r="O59" s="60"/>
      <c r="P59" s="62"/>
      <c r="Q59" s="60"/>
      <c r="R59" s="60"/>
      <c r="S59" s="86"/>
      <c r="T59" s="60"/>
      <c r="U59" s="70"/>
      <c r="V59" s="70"/>
      <c r="W59" s="70"/>
      <c r="X59" s="71"/>
      <c r="Y59" s="71"/>
      <c r="Z59" s="84"/>
      <c r="AA59" s="85"/>
      <c r="AB59" s="73"/>
    </row>
    <row r="60" spans="1:28" s="24" customFormat="1" ht="62.25" customHeight="1">
      <c r="A60" s="368" t="s">
        <v>1762</v>
      </c>
      <c r="B60" s="1025" t="s">
        <v>1763</v>
      </c>
      <c r="C60" s="1025"/>
      <c r="D60" s="1025"/>
      <c r="E60" s="1025"/>
      <c r="F60" s="1026"/>
      <c r="G60" s="369" t="s">
        <v>347</v>
      </c>
      <c r="H60" s="1027" t="s">
        <v>1030</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c r="H61" s="1017"/>
      <c r="I61" s="1018"/>
      <c r="J61" s="104"/>
      <c r="K61" s="96"/>
      <c r="L61" s="86">
        <f>G61</f>
        <v>0</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c r="H62" s="969"/>
      <c r="I62" s="970"/>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c r="H63" s="1017"/>
      <c r="I63" s="1018"/>
      <c r="J63" s="97"/>
      <c r="K63" s="96"/>
      <c r="L63" s="86">
        <f>G63</f>
        <v>0</v>
      </c>
      <c r="M63" s="60"/>
      <c r="N63" s="60"/>
      <c r="O63" s="60"/>
      <c r="P63" s="60"/>
      <c r="Q63" s="60"/>
      <c r="R63" s="61"/>
      <c r="S63" s="62"/>
      <c r="T63" s="60"/>
      <c r="U63" s="70"/>
      <c r="V63" s="70"/>
      <c r="W63" s="70"/>
      <c r="X63" s="71"/>
      <c r="Y63" s="71"/>
      <c r="Z63" s="84"/>
      <c r="AA63" s="85"/>
      <c r="AB63" s="73"/>
    </row>
    <row r="64" spans="1:28" s="24" customFormat="1" ht="50.25" customHeight="1" thickBot="1">
      <c r="A64" s="181" t="s">
        <v>1768</v>
      </c>
      <c r="B64" s="1041" t="s">
        <v>1769</v>
      </c>
      <c r="C64" s="1041"/>
      <c r="D64" s="1042"/>
      <c r="E64" s="1043" t="s">
        <v>2322</v>
      </c>
      <c r="F64" s="1044"/>
      <c r="G64" s="1044"/>
      <c r="H64" s="1044"/>
      <c r="I64" s="1045"/>
      <c r="J64" s="81"/>
      <c r="K64" s="96" t="str">
        <f>E64</f>
        <v>The needs this year were lower than those for the previous year because many products were overstocked at the time of quantification. The estimated needs for 2015 are higher than those for 2014.</v>
      </c>
      <c r="L64" s="61"/>
      <c r="M64" s="60"/>
      <c r="N64" s="60"/>
      <c r="O64" s="60"/>
      <c r="P64" s="61"/>
      <c r="Q64" s="60"/>
      <c r="R64" s="60"/>
      <c r="S64" s="61"/>
      <c r="T64" s="60"/>
      <c r="U64" s="70"/>
      <c r="V64" s="70"/>
      <c r="W64" s="70"/>
      <c r="X64" s="71"/>
      <c r="Y64" s="71"/>
      <c r="Z64" s="84"/>
      <c r="AA64" s="85"/>
      <c r="AB64" s="73"/>
    </row>
    <row r="65" spans="1:28" s="24" customFormat="1" ht="28.5" customHeight="1">
      <c r="A65" s="981" t="s">
        <v>2270</v>
      </c>
      <c r="B65" s="982"/>
      <c r="C65" s="982"/>
      <c r="D65" s="982"/>
      <c r="E65" s="982"/>
      <c r="F65" s="982"/>
      <c r="G65" s="982"/>
      <c r="H65" s="982"/>
      <c r="I65" s="983"/>
      <c r="J65" s="433"/>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347</v>
      </c>
      <c r="H66" s="1047"/>
      <c r="I66" s="1048"/>
      <c r="J66" s="81"/>
      <c r="K66" s="96"/>
      <c r="L66" s="61" t="str">
        <f>G66</f>
        <v>No</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c r="F67" s="1052"/>
      <c r="G67" s="1052"/>
      <c r="H67" s="1052"/>
      <c r="I67" s="1053"/>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2271</v>
      </c>
      <c r="C72" s="1039"/>
      <c r="D72" s="1039"/>
      <c r="E72" s="1040"/>
      <c r="F72" s="787" t="s">
        <v>343</v>
      </c>
      <c r="G72" s="787" t="s">
        <v>343</v>
      </c>
      <c r="H72" s="787" t="s">
        <v>343</v>
      </c>
      <c r="I72" s="46" t="s">
        <v>373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2272</v>
      </c>
      <c r="C73" s="1039"/>
      <c r="D73" s="1039"/>
      <c r="E73" s="1040"/>
      <c r="F73" s="787" t="s">
        <v>343</v>
      </c>
      <c r="G73" s="787" t="s">
        <v>343</v>
      </c>
      <c r="H73" s="787" t="s">
        <v>343</v>
      </c>
      <c r="I73" s="46" t="s">
        <v>373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2273</v>
      </c>
      <c r="C74" s="1039"/>
      <c r="D74" s="1039"/>
      <c r="E74" s="1040"/>
      <c r="F74" s="787" t="s">
        <v>343</v>
      </c>
      <c r="G74" s="787" t="s">
        <v>343</v>
      </c>
      <c r="H74" s="787" t="s">
        <v>343</v>
      </c>
      <c r="I74" s="46" t="s">
        <v>373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2274</v>
      </c>
      <c r="C75" s="1039"/>
      <c r="D75" s="1039"/>
      <c r="E75" s="1040"/>
      <c r="F75" s="787" t="s">
        <v>343</v>
      </c>
      <c r="G75" s="787" t="s">
        <v>343</v>
      </c>
      <c r="H75" s="787" t="s">
        <v>343</v>
      </c>
      <c r="I75" s="46" t="s">
        <v>373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2275</v>
      </c>
      <c r="C76" s="1039"/>
      <c r="D76" s="1039"/>
      <c r="E76" s="1040"/>
      <c r="F76" s="787" t="s">
        <v>343</v>
      </c>
      <c r="G76" s="787" t="s">
        <v>343</v>
      </c>
      <c r="H76" s="787" t="s">
        <v>343</v>
      </c>
      <c r="I76" s="46" t="s">
        <v>373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373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347</v>
      </c>
      <c r="G78" s="787" t="s">
        <v>343</v>
      </c>
      <c r="H78" s="787" t="s">
        <v>343</v>
      </c>
      <c r="I78" s="46" t="s">
        <v>373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2276</v>
      </c>
      <c r="C79" s="1039"/>
      <c r="D79" s="1039"/>
      <c r="E79" s="1040"/>
      <c r="F79" s="787" t="s">
        <v>343</v>
      </c>
      <c r="G79" s="787" t="s">
        <v>347</v>
      </c>
      <c r="H79" s="787" t="s">
        <v>343</v>
      </c>
      <c r="I79" s="46" t="s">
        <v>373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2277</v>
      </c>
      <c r="C80" s="1039"/>
      <c r="D80" s="1039"/>
      <c r="E80" s="1040"/>
      <c r="F80" s="787" t="s">
        <v>347</v>
      </c>
      <c r="G80" s="787" t="s">
        <v>347</v>
      </c>
      <c r="H80" s="787" t="s">
        <v>347</v>
      </c>
      <c r="I80" s="46" t="s">
        <v>373</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2278</v>
      </c>
      <c r="C81" s="1039"/>
      <c r="D81" s="1039"/>
      <c r="E81" s="1040"/>
      <c r="F81" s="787" t="s">
        <v>343</v>
      </c>
      <c r="G81" s="787" t="s">
        <v>343</v>
      </c>
      <c r="H81" s="787" t="s">
        <v>347</v>
      </c>
      <c r="I81" s="46" t="s">
        <v>373</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347</v>
      </c>
      <c r="H82" s="787" t="s">
        <v>347</v>
      </c>
      <c r="I82" s="46" t="s">
        <v>373</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2279</v>
      </c>
      <c r="C83" s="1039"/>
      <c r="D83" s="1039"/>
      <c r="E83" s="1040"/>
      <c r="F83" s="180"/>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1031</v>
      </c>
      <c r="H88" s="969"/>
      <c r="I88" s="970"/>
      <c r="J88" s="116"/>
      <c r="K88" s="96"/>
      <c r="L88" s="61" t="str">
        <f t="shared" ref="L88:L98" si="1">G88</f>
        <v>National Health Commodity Security Strategy</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462</v>
      </c>
      <c r="H89" s="969"/>
      <c r="I89" s="970"/>
      <c r="J89" s="116"/>
      <c r="K89" s="96"/>
      <c r="L89" s="61" t="str">
        <f t="shared" si="1"/>
        <v>2010-2015</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347</v>
      </c>
      <c r="H92" s="1059"/>
      <c r="I92" s="1060"/>
      <c r="J92" s="115"/>
      <c r="K92" s="103"/>
      <c r="L92" s="61" t="str">
        <f t="shared" si="1"/>
        <v>No</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c r="H93" s="1059"/>
      <c r="I93" s="1060"/>
      <c r="J93" s="382"/>
      <c r="K93" s="383"/>
      <c r="L93" s="61">
        <f t="shared" si="1"/>
        <v>0</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c r="H94" s="1059"/>
      <c r="I94" s="1060"/>
      <c r="J94" s="382"/>
      <c r="K94" s="383"/>
      <c r="L94" s="61">
        <f t="shared" si="1"/>
        <v>0</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2280</v>
      </c>
      <c r="C95" s="957"/>
      <c r="D95" s="957"/>
      <c r="E95" s="957"/>
      <c r="F95" s="957"/>
      <c r="G95" s="1069" t="s">
        <v>347</v>
      </c>
      <c r="H95" s="1070"/>
      <c r="I95" s="1071"/>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2281</v>
      </c>
      <c r="C97" s="957"/>
      <c r="D97" s="957"/>
      <c r="E97" s="957"/>
      <c r="F97" s="957"/>
      <c r="G97" s="1066" t="s">
        <v>347</v>
      </c>
      <c r="H97" s="1067"/>
      <c r="I97" s="1068"/>
      <c r="J97" s="392"/>
      <c r="K97" s="393"/>
      <c r="L97" s="61" t="str">
        <f t="shared" si="1"/>
        <v>No</v>
      </c>
      <c r="M97" s="60"/>
      <c r="N97" s="60"/>
      <c r="O97" s="60"/>
      <c r="P97" s="60"/>
      <c r="Q97" s="61"/>
      <c r="R97" s="60"/>
      <c r="S97" s="61"/>
      <c r="T97" s="60"/>
      <c r="U97" s="70"/>
      <c r="V97" s="70"/>
      <c r="W97" s="70"/>
      <c r="X97" s="71"/>
      <c r="Y97" s="71"/>
      <c r="Z97" s="84"/>
      <c r="AA97" s="85"/>
      <c r="AB97" s="73"/>
    </row>
    <row r="98" spans="1:29" s="24" customFormat="1" ht="20.100000000000001" customHeight="1" thickBot="1">
      <c r="A98" s="326" t="s">
        <v>1670</v>
      </c>
      <c r="B98" s="1041" t="s">
        <v>1816</v>
      </c>
      <c r="C98" s="1041"/>
      <c r="D98" s="1041"/>
      <c r="E98" s="1041"/>
      <c r="F98" s="1042"/>
      <c r="G98" s="1043"/>
      <c r="H98" s="1044"/>
      <c r="I98" s="1045"/>
      <c r="J98" s="115"/>
      <c r="K98" s="103"/>
      <c r="L98" s="61">
        <f t="shared" si="1"/>
        <v>0</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374</v>
      </c>
      <c r="G101" s="1137"/>
      <c r="H101" s="1138" t="s">
        <v>374</v>
      </c>
      <c r="I101" s="1139"/>
      <c r="J101" s="122"/>
      <c r="K101" s="103"/>
      <c r="L101" s="61"/>
      <c r="M101" s="117" t="str">
        <f t="shared" ref="M101:M108" si="2">H101</f>
        <v>Midwife</v>
      </c>
      <c r="N101" s="86"/>
      <c r="O101" s="117" t="str">
        <f t="shared" ref="O101:O108" si="3">F101</f>
        <v>Midwife</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463</v>
      </c>
      <c r="G102" s="1137"/>
      <c r="H102" s="1138" t="s">
        <v>374</v>
      </c>
      <c r="I102" s="1139"/>
      <c r="J102" s="122"/>
      <c r="K102" s="103"/>
      <c r="L102" s="61"/>
      <c r="M102" s="117" t="str">
        <f t="shared" si="2"/>
        <v>Midwife</v>
      </c>
      <c r="N102" s="86"/>
      <c r="O102" s="117" t="str">
        <f t="shared" si="3"/>
        <v>Nurse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374</v>
      </c>
      <c r="G103" s="1137"/>
      <c r="H103" s="1138" t="s">
        <v>374</v>
      </c>
      <c r="I103" s="1139"/>
      <c r="J103" s="122"/>
      <c r="K103" s="103"/>
      <c r="L103" s="61"/>
      <c r="M103" s="117" t="str">
        <f t="shared" si="2"/>
        <v>Midwife</v>
      </c>
      <c r="N103" s="86"/>
      <c r="O103" s="117" t="str">
        <f t="shared" si="3"/>
        <v>Midwife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374</v>
      </c>
      <c r="G104" s="1137"/>
      <c r="H104" s="1138" t="s">
        <v>374</v>
      </c>
      <c r="I104" s="1139"/>
      <c r="J104" s="122"/>
      <c r="K104" s="103"/>
      <c r="L104" s="61"/>
      <c r="M104" s="117" t="str">
        <f t="shared" si="2"/>
        <v>Midwife</v>
      </c>
      <c r="N104" s="86"/>
      <c r="O104" s="117" t="str">
        <f t="shared" si="3"/>
        <v>Midwife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372</v>
      </c>
      <c r="G105" s="1137"/>
      <c r="H105" s="1138" t="s">
        <v>374</v>
      </c>
      <c r="I105" s="1139"/>
      <c r="J105" s="122"/>
      <c r="K105" s="103"/>
      <c r="L105" s="61"/>
      <c r="M105" s="117" t="str">
        <f t="shared" si="2"/>
        <v>Midwife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373</v>
      </c>
      <c r="G106" s="1137"/>
      <c r="H106" s="1138" t="s">
        <v>374</v>
      </c>
      <c r="I106" s="1139"/>
      <c r="J106" s="122"/>
      <c r="K106" s="103"/>
      <c r="L106" s="61"/>
      <c r="M106" s="117" t="str">
        <f t="shared" si="2"/>
        <v>Midwife</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375</v>
      </c>
      <c r="I107" s="113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373</v>
      </c>
      <c r="G108" s="1141"/>
      <c r="H108" s="1140" t="s">
        <v>373</v>
      </c>
      <c r="I108" s="1142"/>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9.5" customHeight="1">
      <c r="A109" s="185" t="s">
        <v>1831</v>
      </c>
      <c r="B109" s="1093" t="s">
        <v>1832</v>
      </c>
      <c r="C109" s="1093"/>
      <c r="D109" s="1093"/>
      <c r="E109" s="1094"/>
      <c r="F109" s="1219" t="s">
        <v>2323</v>
      </c>
      <c r="G109" s="1220"/>
      <c r="H109" s="1220"/>
      <c r="I109" s="1221"/>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2282</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016" t="s">
        <v>373</v>
      </c>
      <c r="F118" s="1017"/>
      <c r="G118" s="1017"/>
      <c r="H118" s="1017"/>
      <c r="I118" s="101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347</v>
      </c>
      <c r="I123" s="1018"/>
      <c r="J123" s="91"/>
      <c r="K123" s="103"/>
      <c r="L123" s="61"/>
      <c r="M123" s="86" t="str">
        <f t="shared" si="4"/>
        <v>No</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347</v>
      </c>
      <c r="I127" s="1018"/>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2012</v>
      </c>
      <c r="I131" s="1057"/>
      <c r="J131" s="91"/>
      <c r="K131" s="103"/>
      <c r="L131" s="61"/>
      <c r="M131" s="86">
        <f t="shared" si="4"/>
        <v>2012</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1032</v>
      </c>
      <c r="F132" s="969"/>
      <c r="G132" s="969"/>
      <c r="H132" s="969"/>
      <c r="I132" s="970"/>
      <c r="J132" s="91"/>
      <c r="K132" s="125" t="str">
        <f>E132</f>
        <v>National List of Essential Medicines for Human Medicine</v>
      </c>
      <c r="L132" s="61"/>
      <c r="M132" s="61"/>
      <c r="N132" s="60"/>
      <c r="O132" s="60"/>
      <c r="P132" s="61"/>
      <c r="Q132" s="60"/>
      <c r="R132" s="126"/>
      <c r="S132" s="60"/>
      <c r="T132" s="76"/>
      <c r="U132" s="77"/>
      <c r="V132" s="77"/>
      <c r="W132" s="77"/>
      <c r="X132" s="78"/>
      <c r="Y132" s="78"/>
      <c r="Z132" s="126"/>
      <c r="AA132" s="127"/>
      <c r="AB132" s="73"/>
    </row>
    <row r="133" spans="1:28" s="32" customFormat="1" ht="49.5" customHeight="1">
      <c r="A133" s="181" t="s">
        <v>1857</v>
      </c>
      <c r="B133" s="1041" t="s">
        <v>1858</v>
      </c>
      <c r="C133" s="1041"/>
      <c r="D133" s="1042"/>
      <c r="E133" s="1043" t="s">
        <v>1033</v>
      </c>
      <c r="F133" s="1044"/>
      <c r="G133" s="1044"/>
      <c r="H133" s="1044"/>
      <c r="I133" s="1045"/>
      <c r="J133" s="91"/>
      <c r="K133" s="125" t="str">
        <f>E133</f>
        <v>The list is in theory revised every two years by the Directorate of Pharmacy and Laboratories, though it was not revised in 2014. According to the Directorate, a revision is planned for 2015.</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2283</v>
      </c>
      <c r="C135" s="957"/>
      <c r="D135" s="957"/>
      <c r="E135" s="957"/>
      <c r="F135" s="957"/>
      <c r="G135" s="958"/>
      <c r="H135" s="1107">
        <v>2011</v>
      </c>
      <c r="I135" s="1108"/>
      <c r="J135" s="91"/>
      <c r="K135" s="103"/>
      <c r="L135" s="61"/>
      <c r="M135" s="61">
        <f>H135</f>
        <v>2011</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347</v>
      </c>
      <c r="I136" s="1018"/>
      <c r="J136" s="91"/>
      <c r="K136" s="103"/>
      <c r="L136" s="61"/>
      <c r="M136" s="61" t="str">
        <f>H136</f>
        <v>No</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343</v>
      </c>
      <c r="I138" s="1018"/>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36.75" customHeight="1" thickBot="1">
      <c r="A140" s="330" t="s">
        <v>1686</v>
      </c>
      <c r="B140" s="957" t="s">
        <v>1866</v>
      </c>
      <c r="C140" s="957"/>
      <c r="D140" s="958"/>
      <c r="E140" s="1104" t="s">
        <v>1034</v>
      </c>
      <c r="F140" s="1105"/>
      <c r="G140" s="1105"/>
      <c r="H140" s="1105"/>
      <c r="I140" s="1106"/>
      <c r="J140" s="91"/>
      <c r="K140" s="125" t="str">
        <f>E140</f>
        <v>Support for reproductive health is mentioned under the priority of universal access to quality healthcare.</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347</v>
      </c>
      <c r="H149" s="969"/>
      <c r="I149" s="970"/>
      <c r="J149" s="81"/>
      <c r="K149" s="103"/>
      <c r="L149" s="61" t="str">
        <f t="shared" si="5"/>
        <v>No</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373</v>
      </c>
      <c r="H150" s="969"/>
      <c r="I150" s="970"/>
      <c r="J150" s="81"/>
      <c r="K150" s="103"/>
      <c r="L150" s="61" t="str">
        <f t="shared" si="5"/>
        <v>Not applicable</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373</v>
      </c>
      <c r="H151" s="969"/>
      <c r="I151" s="970"/>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2284</v>
      </c>
      <c r="C152" s="957"/>
      <c r="D152" s="957"/>
      <c r="E152" s="957"/>
      <c r="F152" s="957"/>
      <c r="G152" s="968" t="s">
        <v>440</v>
      </c>
      <c r="H152" s="969"/>
      <c r="I152" s="970"/>
      <c r="J152" s="81"/>
      <c r="K152" s="103"/>
      <c r="L152" s="61" t="str">
        <f t="shared" si="5"/>
        <v>1/14-12/14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2285</v>
      </c>
      <c r="C153" s="957"/>
      <c r="D153" s="957"/>
      <c r="E153" s="957"/>
      <c r="F153" s="957"/>
      <c r="G153" s="968" t="s">
        <v>1035</v>
      </c>
      <c r="H153" s="969"/>
      <c r="I153" s="970"/>
      <c r="J153" s="81"/>
      <c r="K153" s="103"/>
      <c r="L153" s="61" t="str">
        <f t="shared" si="5"/>
        <v>Procurement Planning and Monitoring Report (PPMR)</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2286</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2287</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195.75" thickBot="1">
      <c r="A157" s="245" t="s">
        <v>1875</v>
      </c>
      <c r="B157" s="977" t="s">
        <v>1876</v>
      </c>
      <c r="C157" s="977"/>
      <c r="D157" s="977"/>
      <c r="E157" s="977"/>
      <c r="F157" s="977"/>
      <c r="G157" s="1104" t="s">
        <v>2324</v>
      </c>
      <c r="H157" s="1105"/>
      <c r="I157" s="1106"/>
      <c r="J157" s="81"/>
      <c r="K157" s="103"/>
      <c r="L157" s="61" t="str">
        <f>G157</f>
        <v>With the integration of contraceptives into the essential medicines supply chain, the central medical store provides storage and transportation of these products from the central store to regional warehouses. The health facilities must travel with their own funds to retrieve commodities from the regional level. This poses a problem for remote facilities in particular and can cause stockouts. This problem was demonstrated in zones piloting the new logistics system, where ordering should take place monthly, but the health post directors are awaiting the funds to make their essential medicines orders to combine it with their contraceptive orders.</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569" priority="22">
      <formula>$G$92="Don't know"</formula>
    </cfRule>
    <cfRule type="expression" dxfId="568" priority="23">
      <formula>$G$92="no"</formula>
    </cfRule>
  </conditionalFormatting>
  <conditionalFormatting sqref="G96:I96">
    <cfRule type="expression" dxfId="567" priority="20">
      <formula>$G$95="Don't know"</formula>
    </cfRule>
    <cfRule type="expression" dxfId="566" priority="21">
      <formula>$G$95="No"</formula>
    </cfRule>
  </conditionalFormatting>
  <conditionalFormatting sqref="G98:I98">
    <cfRule type="expression" dxfId="565" priority="18">
      <formula>$G$97="Don't know"</formula>
    </cfRule>
    <cfRule type="expression" dxfId="564" priority="19">
      <formula>$G$97="No"</formula>
    </cfRule>
  </conditionalFormatting>
  <conditionalFormatting sqref="G88:I91">
    <cfRule type="expression" dxfId="563" priority="16">
      <formula>$I$86="Don't know"</formula>
    </cfRule>
    <cfRule type="expression" dxfId="562" priority="17">
      <formula>$I$86="No"</formula>
    </cfRule>
  </conditionalFormatting>
  <conditionalFormatting sqref="F111:I111">
    <cfRule type="expression" dxfId="561" priority="12">
      <formula>$E$111="Don't know"</formula>
    </cfRule>
    <cfRule type="expression" dxfId="560" priority="15">
      <formula>$E$111="No"</formula>
    </cfRule>
  </conditionalFormatting>
  <conditionalFormatting sqref="F112:I112">
    <cfRule type="expression" dxfId="559" priority="11">
      <formula>$E$112="Don't know"</formula>
    </cfRule>
    <cfRule type="expression" dxfId="558" priority="14">
      <formula>$E$112="No"</formula>
    </cfRule>
  </conditionalFormatting>
  <conditionalFormatting sqref="F113:I113">
    <cfRule type="expression" dxfId="557" priority="10">
      <formula>$E$113="Don't know"</formula>
    </cfRule>
    <cfRule type="expression" dxfId="556" priority="13">
      <formula>$E$113="No"</formula>
    </cfRule>
  </conditionalFormatting>
  <conditionalFormatting sqref="G15:I15">
    <cfRule type="expression" dxfId="555" priority="7">
      <formula>$E$15="Not applicable"</formula>
    </cfRule>
    <cfRule type="expression" dxfId="554" priority="8">
      <formula>$E$15="Don't know"</formula>
    </cfRule>
    <cfRule type="expression" dxfId="553" priority="9">
      <formula>$E$15="No"</formula>
    </cfRule>
  </conditionalFormatting>
  <conditionalFormatting sqref="G16:I23">
    <cfRule type="expression" dxfId="552" priority="4">
      <formula>$E16="Not applicable"</formula>
    </cfRule>
    <cfRule type="expression" dxfId="551" priority="5">
      <formula>$E16="Don't know"</formula>
    </cfRule>
    <cfRule type="expression" dxfId="550" priority="6">
      <formula>$E16="No"</formula>
    </cfRule>
  </conditionalFormatting>
  <conditionalFormatting sqref="G15:I23 E13:I13 I24:I25 E15:E23">
    <cfRule type="expression" dxfId="549" priority="3">
      <formula>$I$12="Don't know"</formula>
    </cfRule>
  </conditionalFormatting>
  <conditionalFormatting sqref="G15:I23 E13:I13 I24:I25 E15:E23">
    <cfRule type="expression" dxfId="548" priority="2">
      <formula>$I$12="Not applicable"</formula>
    </cfRule>
  </conditionalFormatting>
  <conditionalFormatting sqref="G15:I23 E13:I13 I24:I25 E15:E23">
    <cfRule type="expression" dxfId="547" priority="1">
      <formula>$I$12="No"</formula>
    </cfRule>
  </conditionalFormatting>
  <dataValidations count="16">
    <dataValidation type="list" allowBlank="1" showInputMessage="1" showErrorMessage="1" errorTitle="Choose from dropdown" error="Please choose from the dropdown list." prompt="Please select from the dropdown list." sqref="I86 JE86 TA86 ACW86 AMS86 AWO86 BGK86 BQG86 CAC86 CJY86 CTU86 DDQ86 DNM86 DXI86 EHE86 ERA86 FAW86 FKS86 FUO86 GEK86 GOG86 GYC86 HHY86 HRU86 IBQ86 ILM86 IVI86 JFE86 JPA86 JYW86 KIS86 KSO86 LCK86 LMG86 LWC86 MFY86 MPU86 MZQ86 NJM86 NTI86 ODE86 ONA86 OWW86 PGS86 PQO86 QAK86 QKG86 QUC86 RDY86 RNU86 RXQ86 SHM86 SRI86 TBE86 TLA86 TUW86 UES86 UOO86 UYK86 VIG86 VSC86 WBY86 WLU86 WVQ86 I65622 JE65622 TA65622 ACW65622 AMS65622 AWO65622 BGK65622 BQG65622 CAC65622 CJY65622 CTU65622 DDQ65622 DNM65622 DXI65622 EHE65622 ERA65622 FAW65622 FKS65622 FUO65622 GEK65622 GOG65622 GYC65622 HHY65622 HRU65622 IBQ65622 ILM65622 IVI65622 JFE65622 JPA65622 JYW65622 KIS65622 KSO65622 LCK65622 LMG65622 LWC65622 MFY65622 MPU65622 MZQ65622 NJM65622 NTI65622 ODE65622 ONA65622 OWW65622 PGS65622 PQO65622 QAK65622 QKG65622 QUC65622 RDY65622 RNU65622 RXQ65622 SHM65622 SRI65622 TBE65622 TLA65622 TUW65622 UES65622 UOO65622 UYK65622 VIG65622 VSC65622 WBY65622 WLU65622 WVQ65622 I131158 JE131158 TA131158 ACW131158 AMS131158 AWO131158 BGK131158 BQG131158 CAC131158 CJY131158 CTU131158 DDQ131158 DNM131158 DXI131158 EHE131158 ERA131158 FAW131158 FKS131158 FUO131158 GEK131158 GOG131158 GYC131158 HHY131158 HRU131158 IBQ131158 ILM131158 IVI131158 JFE131158 JPA131158 JYW131158 KIS131158 KSO131158 LCK131158 LMG131158 LWC131158 MFY131158 MPU131158 MZQ131158 NJM131158 NTI131158 ODE131158 ONA131158 OWW131158 PGS131158 PQO131158 QAK131158 QKG131158 QUC131158 RDY131158 RNU131158 RXQ131158 SHM131158 SRI131158 TBE131158 TLA131158 TUW131158 UES131158 UOO131158 UYK131158 VIG131158 VSC131158 WBY131158 WLU131158 WVQ131158 I196694 JE196694 TA196694 ACW196694 AMS196694 AWO196694 BGK196694 BQG196694 CAC196694 CJY196694 CTU196694 DDQ196694 DNM196694 DXI196694 EHE196694 ERA196694 FAW196694 FKS196694 FUO196694 GEK196694 GOG196694 GYC196694 HHY196694 HRU196694 IBQ196694 ILM196694 IVI196694 JFE196694 JPA196694 JYW196694 KIS196694 KSO196694 LCK196694 LMG196694 LWC196694 MFY196694 MPU196694 MZQ196694 NJM196694 NTI196694 ODE196694 ONA196694 OWW196694 PGS196694 PQO196694 QAK196694 QKG196694 QUC196694 RDY196694 RNU196694 RXQ196694 SHM196694 SRI196694 TBE196694 TLA196694 TUW196694 UES196694 UOO196694 UYK196694 VIG196694 VSC196694 WBY196694 WLU196694 WVQ196694 I262230 JE262230 TA262230 ACW262230 AMS262230 AWO262230 BGK262230 BQG262230 CAC262230 CJY262230 CTU262230 DDQ262230 DNM262230 DXI262230 EHE262230 ERA262230 FAW262230 FKS262230 FUO262230 GEK262230 GOG262230 GYC262230 HHY262230 HRU262230 IBQ262230 ILM262230 IVI262230 JFE262230 JPA262230 JYW262230 KIS262230 KSO262230 LCK262230 LMG262230 LWC262230 MFY262230 MPU262230 MZQ262230 NJM262230 NTI262230 ODE262230 ONA262230 OWW262230 PGS262230 PQO262230 QAK262230 QKG262230 QUC262230 RDY262230 RNU262230 RXQ262230 SHM262230 SRI262230 TBE262230 TLA262230 TUW262230 UES262230 UOO262230 UYK262230 VIG262230 VSC262230 WBY262230 WLU262230 WVQ262230 I327766 JE327766 TA327766 ACW327766 AMS327766 AWO327766 BGK327766 BQG327766 CAC327766 CJY327766 CTU327766 DDQ327766 DNM327766 DXI327766 EHE327766 ERA327766 FAW327766 FKS327766 FUO327766 GEK327766 GOG327766 GYC327766 HHY327766 HRU327766 IBQ327766 ILM327766 IVI327766 JFE327766 JPA327766 JYW327766 KIS327766 KSO327766 LCK327766 LMG327766 LWC327766 MFY327766 MPU327766 MZQ327766 NJM327766 NTI327766 ODE327766 ONA327766 OWW327766 PGS327766 PQO327766 QAK327766 QKG327766 QUC327766 RDY327766 RNU327766 RXQ327766 SHM327766 SRI327766 TBE327766 TLA327766 TUW327766 UES327766 UOO327766 UYK327766 VIG327766 VSC327766 WBY327766 WLU327766 WVQ327766 I393302 JE393302 TA393302 ACW393302 AMS393302 AWO393302 BGK393302 BQG393302 CAC393302 CJY393302 CTU393302 DDQ393302 DNM393302 DXI393302 EHE393302 ERA393302 FAW393302 FKS393302 FUO393302 GEK393302 GOG393302 GYC393302 HHY393302 HRU393302 IBQ393302 ILM393302 IVI393302 JFE393302 JPA393302 JYW393302 KIS393302 KSO393302 LCK393302 LMG393302 LWC393302 MFY393302 MPU393302 MZQ393302 NJM393302 NTI393302 ODE393302 ONA393302 OWW393302 PGS393302 PQO393302 QAK393302 QKG393302 QUC393302 RDY393302 RNU393302 RXQ393302 SHM393302 SRI393302 TBE393302 TLA393302 TUW393302 UES393302 UOO393302 UYK393302 VIG393302 VSC393302 WBY393302 WLU393302 WVQ393302 I458838 JE458838 TA458838 ACW458838 AMS458838 AWO458838 BGK458838 BQG458838 CAC458838 CJY458838 CTU458838 DDQ458838 DNM458838 DXI458838 EHE458838 ERA458838 FAW458838 FKS458838 FUO458838 GEK458838 GOG458838 GYC458838 HHY458838 HRU458838 IBQ458838 ILM458838 IVI458838 JFE458838 JPA458838 JYW458838 KIS458838 KSO458838 LCK458838 LMG458838 LWC458838 MFY458838 MPU458838 MZQ458838 NJM458838 NTI458838 ODE458838 ONA458838 OWW458838 PGS458838 PQO458838 QAK458838 QKG458838 QUC458838 RDY458838 RNU458838 RXQ458838 SHM458838 SRI458838 TBE458838 TLA458838 TUW458838 UES458838 UOO458838 UYK458838 VIG458838 VSC458838 WBY458838 WLU458838 WVQ458838 I524374 JE524374 TA524374 ACW524374 AMS524374 AWO524374 BGK524374 BQG524374 CAC524374 CJY524374 CTU524374 DDQ524374 DNM524374 DXI524374 EHE524374 ERA524374 FAW524374 FKS524374 FUO524374 GEK524374 GOG524374 GYC524374 HHY524374 HRU524374 IBQ524374 ILM524374 IVI524374 JFE524374 JPA524374 JYW524374 KIS524374 KSO524374 LCK524374 LMG524374 LWC524374 MFY524374 MPU524374 MZQ524374 NJM524374 NTI524374 ODE524374 ONA524374 OWW524374 PGS524374 PQO524374 QAK524374 QKG524374 QUC524374 RDY524374 RNU524374 RXQ524374 SHM524374 SRI524374 TBE524374 TLA524374 TUW524374 UES524374 UOO524374 UYK524374 VIG524374 VSC524374 WBY524374 WLU524374 WVQ524374 I589910 JE589910 TA589910 ACW589910 AMS589910 AWO589910 BGK589910 BQG589910 CAC589910 CJY589910 CTU589910 DDQ589910 DNM589910 DXI589910 EHE589910 ERA589910 FAW589910 FKS589910 FUO589910 GEK589910 GOG589910 GYC589910 HHY589910 HRU589910 IBQ589910 ILM589910 IVI589910 JFE589910 JPA589910 JYW589910 KIS589910 KSO589910 LCK589910 LMG589910 LWC589910 MFY589910 MPU589910 MZQ589910 NJM589910 NTI589910 ODE589910 ONA589910 OWW589910 PGS589910 PQO589910 QAK589910 QKG589910 QUC589910 RDY589910 RNU589910 RXQ589910 SHM589910 SRI589910 TBE589910 TLA589910 TUW589910 UES589910 UOO589910 UYK589910 VIG589910 VSC589910 WBY589910 WLU589910 WVQ589910 I655446 JE655446 TA655446 ACW655446 AMS655446 AWO655446 BGK655446 BQG655446 CAC655446 CJY655446 CTU655446 DDQ655446 DNM655446 DXI655446 EHE655446 ERA655446 FAW655446 FKS655446 FUO655446 GEK655446 GOG655446 GYC655446 HHY655446 HRU655446 IBQ655446 ILM655446 IVI655446 JFE655446 JPA655446 JYW655446 KIS655446 KSO655446 LCK655446 LMG655446 LWC655446 MFY655446 MPU655446 MZQ655446 NJM655446 NTI655446 ODE655446 ONA655446 OWW655446 PGS655446 PQO655446 QAK655446 QKG655446 QUC655446 RDY655446 RNU655446 RXQ655446 SHM655446 SRI655446 TBE655446 TLA655446 TUW655446 UES655446 UOO655446 UYK655446 VIG655446 VSC655446 WBY655446 WLU655446 WVQ655446 I720982 JE720982 TA720982 ACW720982 AMS720982 AWO720982 BGK720982 BQG720982 CAC720982 CJY720982 CTU720982 DDQ720982 DNM720982 DXI720982 EHE720982 ERA720982 FAW720982 FKS720982 FUO720982 GEK720982 GOG720982 GYC720982 HHY720982 HRU720982 IBQ720982 ILM720982 IVI720982 JFE720982 JPA720982 JYW720982 KIS720982 KSO720982 LCK720982 LMG720982 LWC720982 MFY720982 MPU720982 MZQ720982 NJM720982 NTI720982 ODE720982 ONA720982 OWW720982 PGS720982 PQO720982 QAK720982 QKG720982 QUC720982 RDY720982 RNU720982 RXQ720982 SHM720982 SRI720982 TBE720982 TLA720982 TUW720982 UES720982 UOO720982 UYK720982 VIG720982 VSC720982 WBY720982 WLU720982 WVQ720982 I786518 JE786518 TA786518 ACW786518 AMS786518 AWO786518 BGK786518 BQG786518 CAC786518 CJY786518 CTU786518 DDQ786518 DNM786518 DXI786518 EHE786518 ERA786518 FAW786518 FKS786518 FUO786518 GEK786518 GOG786518 GYC786518 HHY786518 HRU786518 IBQ786518 ILM786518 IVI786518 JFE786518 JPA786518 JYW786518 KIS786518 KSO786518 LCK786518 LMG786518 LWC786518 MFY786518 MPU786518 MZQ786518 NJM786518 NTI786518 ODE786518 ONA786518 OWW786518 PGS786518 PQO786518 QAK786518 QKG786518 QUC786518 RDY786518 RNU786518 RXQ786518 SHM786518 SRI786518 TBE786518 TLA786518 TUW786518 UES786518 UOO786518 UYK786518 VIG786518 VSC786518 WBY786518 WLU786518 WVQ786518 I852054 JE852054 TA852054 ACW852054 AMS852054 AWO852054 BGK852054 BQG852054 CAC852054 CJY852054 CTU852054 DDQ852054 DNM852054 DXI852054 EHE852054 ERA852054 FAW852054 FKS852054 FUO852054 GEK852054 GOG852054 GYC852054 HHY852054 HRU852054 IBQ852054 ILM852054 IVI852054 JFE852054 JPA852054 JYW852054 KIS852054 KSO852054 LCK852054 LMG852054 LWC852054 MFY852054 MPU852054 MZQ852054 NJM852054 NTI852054 ODE852054 ONA852054 OWW852054 PGS852054 PQO852054 QAK852054 QKG852054 QUC852054 RDY852054 RNU852054 RXQ852054 SHM852054 SRI852054 TBE852054 TLA852054 TUW852054 UES852054 UOO852054 UYK852054 VIG852054 VSC852054 WBY852054 WLU852054 WVQ852054 I917590 JE917590 TA917590 ACW917590 AMS917590 AWO917590 BGK917590 BQG917590 CAC917590 CJY917590 CTU917590 DDQ917590 DNM917590 DXI917590 EHE917590 ERA917590 FAW917590 FKS917590 FUO917590 GEK917590 GOG917590 GYC917590 HHY917590 HRU917590 IBQ917590 ILM917590 IVI917590 JFE917590 JPA917590 JYW917590 KIS917590 KSO917590 LCK917590 LMG917590 LWC917590 MFY917590 MPU917590 MZQ917590 NJM917590 NTI917590 ODE917590 ONA917590 OWW917590 PGS917590 PQO917590 QAK917590 QKG917590 QUC917590 RDY917590 RNU917590 RXQ917590 SHM917590 SRI917590 TBE917590 TLA917590 TUW917590 UES917590 UOO917590 UYK917590 VIG917590 VSC917590 WBY917590 WLU917590 WVQ917590 I983126 JE983126 TA983126 ACW983126 AMS983126 AWO983126 BGK983126 BQG983126 CAC983126 CJY983126 CTU983126 DDQ983126 DNM983126 DXI983126 EHE983126 ERA983126 FAW983126 FKS983126 FUO983126 GEK983126 GOG983126 GYC983126 HHY983126 HRU983126 IBQ983126 ILM983126 IVI983126 JFE983126 JPA983126 JYW983126 KIS983126 KSO983126 LCK983126 LMG983126 LWC983126 MFY983126 MPU983126 MZQ983126 NJM983126 NTI983126 ODE983126 ONA983126 OWW983126 PGS983126 PQO983126 QAK983126 QKG983126 QUC983126 RDY983126 RNU983126 RXQ983126 SHM983126 SRI983126 TBE983126 TLA983126 TUW983126 UES983126 UOO983126 UYK983126 VIG983126 VSC983126 WBY983126 WLU983126 WVQ983126" xr:uid="{00000000-0002-0000-2100-000000000000}">
      <formula1>"Yes, No, Don't know"</formula1>
    </dataValidation>
    <dataValidation type="list" allowBlank="1" showInputMessage="1" showErrorMessage="1" error="Please choose from the dropdown list." prompt="Please select from the dropdown list" sqref="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xr:uid="{00000000-0002-0000-2100-000001000000}">
      <formula1>"The government (e.g. Central Medical Stores/ MOH logistics unit/MOH procurement unit), Third-party agent (e.g. UNFPA/ Crown Agents), The government and a third-party agent, Other, Not applicable"</formula1>
    </dataValidation>
    <dataValidation type="list" allowBlank="1" showErrorMessage="1" error="Please choose from the dropdown list." sqref="I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I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I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I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I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I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I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I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I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I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I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I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I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I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I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I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xr:uid="{00000000-0002-0000-2100-000002000000}">
      <formula1>"Yes, No, Don't know"</formula1>
    </dataValidation>
    <dataValidation type="list" allowBlank="1" showInputMessage="1" showErrorMessage="1" error="Please choose from the dropdown list." sqref="G63 JC63 SY63 ACU63 AMQ63 AWM63 BGI63 BQE63 CAA63 CJW63 CTS63 DDO63 DNK63 DXG63 EHC63 EQY63 FAU63 FKQ63 FUM63 GEI63 GOE63 GYA63 HHW63 HRS63 IBO63 ILK63 IVG63 JFC63 JOY63 JYU63 KIQ63 KSM63 LCI63 LME63 LWA63 MFW63 MPS63 MZO63 NJK63 NTG63 ODC63 OMY63 OWU63 PGQ63 PQM63 QAI63 QKE63 QUA63 RDW63 RNS63 RXO63 SHK63 SRG63 TBC63 TKY63 TUU63 UEQ63 UOM63 UYI63 VIE63 VSA63 WBW63 WLS63 WVO63 G65599 JC65599 SY65599 ACU65599 AMQ65599 AWM65599 BGI65599 BQE65599 CAA65599 CJW65599 CTS65599 DDO65599 DNK65599 DXG65599 EHC65599 EQY65599 FAU65599 FKQ65599 FUM65599 GEI65599 GOE65599 GYA65599 HHW65599 HRS65599 IBO65599 ILK65599 IVG65599 JFC65599 JOY65599 JYU65599 KIQ65599 KSM65599 LCI65599 LME65599 LWA65599 MFW65599 MPS65599 MZO65599 NJK65599 NTG65599 ODC65599 OMY65599 OWU65599 PGQ65599 PQM65599 QAI65599 QKE65599 QUA65599 RDW65599 RNS65599 RXO65599 SHK65599 SRG65599 TBC65599 TKY65599 TUU65599 UEQ65599 UOM65599 UYI65599 VIE65599 VSA65599 WBW65599 WLS65599 WVO65599 G131135 JC131135 SY131135 ACU131135 AMQ131135 AWM131135 BGI131135 BQE131135 CAA131135 CJW131135 CTS131135 DDO131135 DNK131135 DXG131135 EHC131135 EQY131135 FAU131135 FKQ131135 FUM131135 GEI131135 GOE131135 GYA131135 HHW131135 HRS131135 IBO131135 ILK131135 IVG131135 JFC131135 JOY131135 JYU131135 KIQ131135 KSM131135 LCI131135 LME131135 LWA131135 MFW131135 MPS131135 MZO131135 NJK131135 NTG131135 ODC131135 OMY131135 OWU131135 PGQ131135 PQM131135 QAI131135 QKE131135 QUA131135 RDW131135 RNS131135 RXO131135 SHK131135 SRG131135 TBC131135 TKY131135 TUU131135 UEQ131135 UOM131135 UYI131135 VIE131135 VSA131135 WBW131135 WLS131135 WVO131135 G196671 JC196671 SY196671 ACU196671 AMQ196671 AWM196671 BGI196671 BQE196671 CAA196671 CJW196671 CTS196671 DDO196671 DNK196671 DXG196671 EHC196671 EQY196671 FAU196671 FKQ196671 FUM196671 GEI196671 GOE196671 GYA196671 HHW196671 HRS196671 IBO196671 ILK196671 IVG196671 JFC196671 JOY196671 JYU196671 KIQ196671 KSM196671 LCI196671 LME196671 LWA196671 MFW196671 MPS196671 MZO196671 NJK196671 NTG196671 ODC196671 OMY196671 OWU196671 PGQ196671 PQM196671 QAI196671 QKE196671 QUA196671 RDW196671 RNS196671 RXO196671 SHK196671 SRG196671 TBC196671 TKY196671 TUU196671 UEQ196671 UOM196671 UYI196671 VIE196671 VSA196671 WBW196671 WLS196671 WVO196671 G262207 JC262207 SY262207 ACU262207 AMQ262207 AWM262207 BGI262207 BQE262207 CAA262207 CJW262207 CTS262207 DDO262207 DNK262207 DXG262207 EHC262207 EQY262207 FAU262207 FKQ262207 FUM262207 GEI262207 GOE262207 GYA262207 HHW262207 HRS262207 IBO262207 ILK262207 IVG262207 JFC262207 JOY262207 JYU262207 KIQ262207 KSM262207 LCI262207 LME262207 LWA262207 MFW262207 MPS262207 MZO262207 NJK262207 NTG262207 ODC262207 OMY262207 OWU262207 PGQ262207 PQM262207 QAI262207 QKE262207 QUA262207 RDW262207 RNS262207 RXO262207 SHK262207 SRG262207 TBC262207 TKY262207 TUU262207 UEQ262207 UOM262207 UYI262207 VIE262207 VSA262207 WBW262207 WLS262207 WVO262207 G327743 JC327743 SY327743 ACU327743 AMQ327743 AWM327743 BGI327743 BQE327743 CAA327743 CJW327743 CTS327743 DDO327743 DNK327743 DXG327743 EHC327743 EQY327743 FAU327743 FKQ327743 FUM327743 GEI327743 GOE327743 GYA327743 HHW327743 HRS327743 IBO327743 ILK327743 IVG327743 JFC327743 JOY327743 JYU327743 KIQ327743 KSM327743 LCI327743 LME327743 LWA327743 MFW327743 MPS327743 MZO327743 NJK327743 NTG327743 ODC327743 OMY327743 OWU327743 PGQ327743 PQM327743 QAI327743 QKE327743 QUA327743 RDW327743 RNS327743 RXO327743 SHK327743 SRG327743 TBC327743 TKY327743 TUU327743 UEQ327743 UOM327743 UYI327743 VIE327743 VSA327743 WBW327743 WLS327743 WVO327743 G393279 JC393279 SY393279 ACU393279 AMQ393279 AWM393279 BGI393279 BQE393279 CAA393279 CJW393279 CTS393279 DDO393279 DNK393279 DXG393279 EHC393279 EQY393279 FAU393279 FKQ393279 FUM393279 GEI393279 GOE393279 GYA393279 HHW393279 HRS393279 IBO393279 ILK393279 IVG393279 JFC393279 JOY393279 JYU393279 KIQ393279 KSM393279 LCI393279 LME393279 LWA393279 MFW393279 MPS393279 MZO393279 NJK393279 NTG393279 ODC393279 OMY393279 OWU393279 PGQ393279 PQM393279 QAI393279 QKE393279 QUA393279 RDW393279 RNS393279 RXO393279 SHK393279 SRG393279 TBC393279 TKY393279 TUU393279 UEQ393279 UOM393279 UYI393279 VIE393279 VSA393279 WBW393279 WLS393279 WVO393279 G458815 JC458815 SY458815 ACU458815 AMQ458815 AWM458815 BGI458815 BQE458815 CAA458815 CJW458815 CTS458815 DDO458815 DNK458815 DXG458815 EHC458815 EQY458815 FAU458815 FKQ458815 FUM458815 GEI458815 GOE458815 GYA458815 HHW458815 HRS458815 IBO458815 ILK458815 IVG458815 JFC458815 JOY458815 JYU458815 KIQ458815 KSM458815 LCI458815 LME458815 LWA458815 MFW458815 MPS458815 MZO458815 NJK458815 NTG458815 ODC458815 OMY458815 OWU458815 PGQ458815 PQM458815 QAI458815 QKE458815 QUA458815 RDW458815 RNS458815 RXO458815 SHK458815 SRG458815 TBC458815 TKY458815 TUU458815 UEQ458815 UOM458815 UYI458815 VIE458815 VSA458815 WBW458815 WLS458815 WVO458815 G524351 JC524351 SY524351 ACU524351 AMQ524351 AWM524351 BGI524351 BQE524351 CAA524351 CJW524351 CTS524351 DDO524351 DNK524351 DXG524351 EHC524351 EQY524351 FAU524351 FKQ524351 FUM524351 GEI524351 GOE524351 GYA524351 HHW524351 HRS524351 IBO524351 ILK524351 IVG524351 JFC524351 JOY524351 JYU524351 KIQ524351 KSM524351 LCI524351 LME524351 LWA524351 MFW524351 MPS524351 MZO524351 NJK524351 NTG524351 ODC524351 OMY524351 OWU524351 PGQ524351 PQM524351 QAI524351 QKE524351 QUA524351 RDW524351 RNS524351 RXO524351 SHK524351 SRG524351 TBC524351 TKY524351 TUU524351 UEQ524351 UOM524351 UYI524351 VIE524351 VSA524351 WBW524351 WLS524351 WVO524351 G589887 JC589887 SY589887 ACU589887 AMQ589887 AWM589887 BGI589887 BQE589887 CAA589887 CJW589887 CTS589887 DDO589887 DNK589887 DXG589887 EHC589887 EQY589887 FAU589887 FKQ589887 FUM589887 GEI589887 GOE589887 GYA589887 HHW589887 HRS589887 IBO589887 ILK589887 IVG589887 JFC589887 JOY589887 JYU589887 KIQ589887 KSM589887 LCI589887 LME589887 LWA589887 MFW589887 MPS589887 MZO589887 NJK589887 NTG589887 ODC589887 OMY589887 OWU589887 PGQ589887 PQM589887 QAI589887 QKE589887 QUA589887 RDW589887 RNS589887 RXO589887 SHK589887 SRG589887 TBC589887 TKY589887 TUU589887 UEQ589887 UOM589887 UYI589887 VIE589887 VSA589887 WBW589887 WLS589887 WVO589887 G655423 JC655423 SY655423 ACU655423 AMQ655423 AWM655423 BGI655423 BQE655423 CAA655423 CJW655423 CTS655423 DDO655423 DNK655423 DXG655423 EHC655423 EQY655423 FAU655423 FKQ655423 FUM655423 GEI655423 GOE655423 GYA655423 HHW655423 HRS655423 IBO655423 ILK655423 IVG655423 JFC655423 JOY655423 JYU655423 KIQ655423 KSM655423 LCI655423 LME655423 LWA655423 MFW655423 MPS655423 MZO655423 NJK655423 NTG655423 ODC655423 OMY655423 OWU655423 PGQ655423 PQM655423 QAI655423 QKE655423 QUA655423 RDW655423 RNS655423 RXO655423 SHK655423 SRG655423 TBC655423 TKY655423 TUU655423 UEQ655423 UOM655423 UYI655423 VIE655423 VSA655423 WBW655423 WLS655423 WVO655423 G720959 JC720959 SY720959 ACU720959 AMQ720959 AWM720959 BGI720959 BQE720959 CAA720959 CJW720959 CTS720959 DDO720959 DNK720959 DXG720959 EHC720959 EQY720959 FAU720959 FKQ720959 FUM720959 GEI720959 GOE720959 GYA720959 HHW720959 HRS720959 IBO720959 ILK720959 IVG720959 JFC720959 JOY720959 JYU720959 KIQ720959 KSM720959 LCI720959 LME720959 LWA720959 MFW720959 MPS720959 MZO720959 NJK720959 NTG720959 ODC720959 OMY720959 OWU720959 PGQ720959 PQM720959 QAI720959 QKE720959 QUA720959 RDW720959 RNS720959 RXO720959 SHK720959 SRG720959 TBC720959 TKY720959 TUU720959 UEQ720959 UOM720959 UYI720959 VIE720959 VSA720959 WBW720959 WLS720959 WVO720959 G786495 JC786495 SY786495 ACU786495 AMQ786495 AWM786495 BGI786495 BQE786495 CAA786495 CJW786495 CTS786495 DDO786495 DNK786495 DXG786495 EHC786495 EQY786495 FAU786495 FKQ786495 FUM786495 GEI786495 GOE786495 GYA786495 HHW786495 HRS786495 IBO786495 ILK786495 IVG786495 JFC786495 JOY786495 JYU786495 KIQ786495 KSM786495 LCI786495 LME786495 LWA786495 MFW786495 MPS786495 MZO786495 NJK786495 NTG786495 ODC786495 OMY786495 OWU786495 PGQ786495 PQM786495 QAI786495 QKE786495 QUA786495 RDW786495 RNS786495 RXO786495 SHK786495 SRG786495 TBC786495 TKY786495 TUU786495 UEQ786495 UOM786495 UYI786495 VIE786495 VSA786495 WBW786495 WLS786495 WVO786495 G852031 JC852031 SY852031 ACU852031 AMQ852031 AWM852031 BGI852031 BQE852031 CAA852031 CJW852031 CTS852031 DDO852031 DNK852031 DXG852031 EHC852031 EQY852031 FAU852031 FKQ852031 FUM852031 GEI852031 GOE852031 GYA852031 HHW852031 HRS852031 IBO852031 ILK852031 IVG852031 JFC852031 JOY852031 JYU852031 KIQ852031 KSM852031 LCI852031 LME852031 LWA852031 MFW852031 MPS852031 MZO852031 NJK852031 NTG852031 ODC852031 OMY852031 OWU852031 PGQ852031 PQM852031 QAI852031 QKE852031 QUA852031 RDW852031 RNS852031 RXO852031 SHK852031 SRG852031 TBC852031 TKY852031 TUU852031 UEQ852031 UOM852031 UYI852031 VIE852031 VSA852031 WBW852031 WLS852031 WVO852031 G917567 JC917567 SY917567 ACU917567 AMQ917567 AWM917567 BGI917567 BQE917567 CAA917567 CJW917567 CTS917567 DDO917567 DNK917567 DXG917567 EHC917567 EQY917567 FAU917567 FKQ917567 FUM917567 GEI917567 GOE917567 GYA917567 HHW917567 HRS917567 IBO917567 ILK917567 IVG917567 JFC917567 JOY917567 JYU917567 KIQ917567 KSM917567 LCI917567 LME917567 LWA917567 MFW917567 MPS917567 MZO917567 NJK917567 NTG917567 ODC917567 OMY917567 OWU917567 PGQ917567 PQM917567 QAI917567 QKE917567 QUA917567 RDW917567 RNS917567 RXO917567 SHK917567 SRG917567 TBC917567 TKY917567 TUU917567 UEQ917567 UOM917567 UYI917567 VIE917567 VSA917567 WBW917567 WLS917567 WVO917567 G983103 JC983103 SY983103 ACU983103 AMQ983103 AWM983103 BGI983103 BQE983103 CAA983103 CJW983103 CTS983103 DDO983103 DNK983103 DXG983103 EHC983103 EQY983103 FAU983103 FKQ983103 FUM983103 GEI983103 GOE983103 GYA983103 HHW983103 HRS983103 IBO983103 ILK983103 IVG983103 JFC983103 JOY983103 JYU983103 KIQ983103 KSM983103 LCI983103 LME983103 LWA983103 MFW983103 MPS983103 MZO983103 NJK983103 NTG983103 ODC983103 OMY983103 OWU983103 PGQ983103 PQM983103 QAI983103 QKE983103 QUA983103 RDW983103 RNS983103 RXO983103 SHK983103 SRG983103 TBC983103 TKY983103 TUU983103 UEQ983103 UOM983103 UYI983103 VIE983103 VSA983103 WBW983103 WLS983103 WVO983103 H136:H139 JD136:JD139 SZ136:SZ139 ACV136:ACV139 AMR136:AMR139 AWN136:AWN139 BGJ136:BGJ139 BQF136:BQF139 CAB136:CAB139 CJX136:CJX139 CTT136:CTT139 DDP136:DDP139 DNL136:DNL139 DXH136:DXH139 EHD136:EHD139 EQZ136:EQZ139 FAV136:FAV139 FKR136:FKR139 FUN136:FUN139 GEJ136:GEJ139 GOF136:GOF139 GYB136:GYB139 HHX136:HHX139 HRT136:HRT139 IBP136:IBP139 ILL136:ILL139 IVH136:IVH139 JFD136:JFD139 JOZ136:JOZ139 JYV136:JYV139 KIR136:KIR139 KSN136:KSN139 LCJ136:LCJ139 LMF136:LMF139 LWB136:LWB139 MFX136:MFX139 MPT136:MPT139 MZP136:MZP139 NJL136:NJL139 NTH136:NTH139 ODD136:ODD139 OMZ136:OMZ139 OWV136:OWV139 PGR136:PGR139 PQN136:PQN139 QAJ136:QAJ139 QKF136:QKF139 QUB136:QUB139 RDX136:RDX139 RNT136:RNT139 RXP136:RXP139 SHL136:SHL139 SRH136:SRH139 TBD136:TBD139 TKZ136:TKZ139 TUV136:TUV139 UER136:UER139 UON136:UON139 UYJ136:UYJ139 VIF136:VIF139 VSB136:VSB139 WBX136:WBX139 WLT136:WLT139 WVP136:WVP139 H65672:H65675 JD65672:JD65675 SZ65672:SZ65675 ACV65672:ACV65675 AMR65672:AMR65675 AWN65672:AWN65675 BGJ65672:BGJ65675 BQF65672:BQF65675 CAB65672:CAB65675 CJX65672:CJX65675 CTT65672:CTT65675 DDP65672:DDP65675 DNL65672:DNL65675 DXH65672:DXH65675 EHD65672:EHD65675 EQZ65672:EQZ65675 FAV65672:FAV65675 FKR65672:FKR65675 FUN65672:FUN65675 GEJ65672:GEJ65675 GOF65672:GOF65675 GYB65672:GYB65675 HHX65672:HHX65675 HRT65672:HRT65675 IBP65672:IBP65675 ILL65672:ILL65675 IVH65672:IVH65675 JFD65672:JFD65675 JOZ65672:JOZ65675 JYV65672:JYV65675 KIR65672:KIR65675 KSN65672:KSN65675 LCJ65672:LCJ65675 LMF65672:LMF65675 LWB65672:LWB65675 MFX65672:MFX65675 MPT65672:MPT65675 MZP65672:MZP65675 NJL65672:NJL65675 NTH65672:NTH65675 ODD65672:ODD65675 OMZ65672:OMZ65675 OWV65672:OWV65675 PGR65672:PGR65675 PQN65672:PQN65675 QAJ65672:QAJ65675 QKF65672:QKF65675 QUB65672:QUB65675 RDX65672:RDX65675 RNT65672:RNT65675 RXP65672:RXP65675 SHL65672:SHL65675 SRH65672:SRH65675 TBD65672:TBD65675 TKZ65672:TKZ65675 TUV65672:TUV65675 UER65672:UER65675 UON65672:UON65675 UYJ65672:UYJ65675 VIF65672:VIF65675 VSB65672:VSB65675 WBX65672:WBX65675 WLT65672:WLT65675 WVP65672:WVP65675 H131208:H131211 JD131208:JD131211 SZ131208:SZ131211 ACV131208:ACV131211 AMR131208:AMR131211 AWN131208:AWN131211 BGJ131208:BGJ131211 BQF131208:BQF131211 CAB131208:CAB131211 CJX131208:CJX131211 CTT131208:CTT131211 DDP131208:DDP131211 DNL131208:DNL131211 DXH131208:DXH131211 EHD131208:EHD131211 EQZ131208:EQZ131211 FAV131208:FAV131211 FKR131208:FKR131211 FUN131208:FUN131211 GEJ131208:GEJ131211 GOF131208:GOF131211 GYB131208:GYB131211 HHX131208:HHX131211 HRT131208:HRT131211 IBP131208:IBP131211 ILL131208:ILL131211 IVH131208:IVH131211 JFD131208:JFD131211 JOZ131208:JOZ131211 JYV131208:JYV131211 KIR131208:KIR131211 KSN131208:KSN131211 LCJ131208:LCJ131211 LMF131208:LMF131211 LWB131208:LWB131211 MFX131208:MFX131211 MPT131208:MPT131211 MZP131208:MZP131211 NJL131208:NJL131211 NTH131208:NTH131211 ODD131208:ODD131211 OMZ131208:OMZ131211 OWV131208:OWV131211 PGR131208:PGR131211 PQN131208:PQN131211 QAJ131208:QAJ131211 QKF131208:QKF131211 QUB131208:QUB131211 RDX131208:RDX131211 RNT131208:RNT131211 RXP131208:RXP131211 SHL131208:SHL131211 SRH131208:SRH131211 TBD131208:TBD131211 TKZ131208:TKZ131211 TUV131208:TUV131211 UER131208:UER131211 UON131208:UON131211 UYJ131208:UYJ131211 VIF131208:VIF131211 VSB131208:VSB131211 WBX131208:WBX131211 WLT131208:WLT131211 WVP131208:WVP131211 H196744:H196747 JD196744:JD196747 SZ196744:SZ196747 ACV196744:ACV196747 AMR196744:AMR196747 AWN196744:AWN196747 BGJ196744:BGJ196747 BQF196744:BQF196747 CAB196744:CAB196747 CJX196744:CJX196747 CTT196744:CTT196747 DDP196744:DDP196747 DNL196744:DNL196747 DXH196744:DXH196747 EHD196744:EHD196747 EQZ196744:EQZ196747 FAV196744:FAV196747 FKR196744:FKR196747 FUN196744:FUN196747 GEJ196744:GEJ196747 GOF196744:GOF196747 GYB196744:GYB196747 HHX196744:HHX196747 HRT196744:HRT196747 IBP196744:IBP196747 ILL196744:ILL196747 IVH196744:IVH196747 JFD196744:JFD196747 JOZ196744:JOZ196747 JYV196744:JYV196747 KIR196744:KIR196747 KSN196744:KSN196747 LCJ196744:LCJ196747 LMF196744:LMF196747 LWB196744:LWB196747 MFX196744:MFX196747 MPT196744:MPT196747 MZP196744:MZP196747 NJL196744:NJL196747 NTH196744:NTH196747 ODD196744:ODD196747 OMZ196744:OMZ196747 OWV196744:OWV196747 PGR196744:PGR196747 PQN196744:PQN196747 QAJ196744:QAJ196747 QKF196744:QKF196747 QUB196744:QUB196747 RDX196744:RDX196747 RNT196744:RNT196747 RXP196744:RXP196747 SHL196744:SHL196747 SRH196744:SRH196747 TBD196744:TBD196747 TKZ196744:TKZ196747 TUV196744:TUV196747 UER196744:UER196747 UON196744:UON196747 UYJ196744:UYJ196747 VIF196744:VIF196747 VSB196744:VSB196747 WBX196744:WBX196747 WLT196744:WLT196747 WVP196744:WVP196747 H262280:H262283 JD262280:JD262283 SZ262280:SZ262283 ACV262280:ACV262283 AMR262280:AMR262283 AWN262280:AWN262283 BGJ262280:BGJ262283 BQF262280:BQF262283 CAB262280:CAB262283 CJX262280:CJX262283 CTT262280:CTT262283 DDP262280:DDP262283 DNL262280:DNL262283 DXH262280:DXH262283 EHD262280:EHD262283 EQZ262280:EQZ262283 FAV262280:FAV262283 FKR262280:FKR262283 FUN262280:FUN262283 GEJ262280:GEJ262283 GOF262280:GOF262283 GYB262280:GYB262283 HHX262280:HHX262283 HRT262280:HRT262283 IBP262280:IBP262283 ILL262280:ILL262283 IVH262280:IVH262283 JFD262280:JFD262283 JOZ262280:JOZ262283 JYV262280:JYV262283 KIR262280:KIR262283 KSN262280:KSN262283 LCJ262280:LCJ262283 LMF262280:LMF262283 LWB262280:LWB262283 MFX262280:MFX262283 MPT262280:MPT262283 MZP262280:MZP262283 NJL262280:NJL262283 NTH262280:NTH262283 ODD262280:ODD262283 OMZ262280:OMZ262283 OWV262280:OWV262283 PGR262280:PGR262283 PQN262280:PQN262283 QAJ262280:QAJ262283 QKF262280:QKF262283 QUB262280:QUB262283 RDX262280:RDX262283 RNT262280:RNT262283 RXP262280:RXP262283 SHL262280:SHL262283 SRH262280:SRH262283 TBD262280:TBD262283 TKZ262280:TKZ262283 TUV262280:TUV262283 UER262280:UER262283 UON262280:UON262283 UYJ262280:UYJ262283 VIF262280:VIF262283 VSB262280:VSB262283 WBX262280:WBX262283 WLT262280:WLT262283 WVP262280:WVP262283 H327816:H327819 JD327816:JD327819 SZ327816:SZ327819 ACV327816:ACV327819 AMR327816:AMR327819 AWN327816:AWN327819 BGJ327816:BGJ327819 BQF327816:BQF327819 CAB327816:CAB327819 CJX327816:CJX327819 CTT327816:CTT327819 DDP327816:DDP327819 DNL327816:DNL327819 DXH327816:DXH327819 EHD327816:EHD327819 EQZ327816:EQZ327819 FAV327816:FAV327819 FKR327816:FKR327819 FUN327816:FUN327819 GEJ327816:GEJ327819 GOF327816:GOF327819 GYB327816:GYB327819 HHX327816:HHX327819 HRT327816:HRT327819 IBP327816:IBP327819 ILL327816:ILL327819 IVH327816:IVH327819 JFD327816:JFD327819 JOZ327816:JOZ327819 JYV327816:JYV327819 KIR327816:KIR327819 KSN327816:KSN327819 LCJ327816:LCJ327819 LMF327816:LMF327819 LWB327816:LWB327819 MFX327816:MFX327819 MPT327816:MPT327819 MZP327816:MZP327819 NJL327816:NJL327819 NTH327816:NTH327819 ODD327816:ODD327819 OMZ327816:OMZ327819 OWV327816:OWV327819 PGR327816:PGR327819 PQN327816:PQN327819 QAJ327816:QAJ327819 QKF327816:QKF327819 QUB327816:QUB327819 RDX327816:RDX327819 RNT327816:RNT327819 RXP327816:RXP327819 SHL327816:SHL327819 SRH327816:SRH327819 TBD327816:TBD327819 TKZ327816:TKZ327819 TUV327816:TUV327819 UER327816:UER327819 UON327816:UON327819 UYJ327816:UYJ327819 VIF327816:VIF327819 VSB327816:VSB327819 WBX327816:WBX327819 WLT327816:WLT327819 WVP327816:WVP327819 H393352:H393355 JD393352:JD393355 SZ393352:SZ393355 ACV393352:ACV393355 AMR393352:AMR393355 AWN393352:AWN393355 BGJ393352:BGJ393355 BQF393352:BQF393355 CAB393352:CAB393355 CJX393352:CJX393355 CTT393352:CTT393355 DDP393352:DDP393355 DNL393352:DNL393355 DXH393352:DXH393355 EHD393352:EHD393355 EQZ393352:EQZ393355 FAV393352:FAV393355 FKR393352:FKR393355 FUN393352:FUN393355 GEJ393352:GEJ393355 GOF393352:GOF393355 GYB393352:GYB393355 HHX393352:HHX393355 HRT393352:HRT393355 IBP393352:IBP393355 ILL393352:ILL393355 IVH393352:IVH393355 JFD393352:JFD393355 JOZ393352:JOZ393355 JYV393352:JYV393355 KIR393352:KIR393355 KSN393352:KSN393355 LCJ393352:LCJ393355 LMF393352:LMF393355 LWB393352:LWB393355 MFX393352:MFX393355 MPT393352:MPT393355 MZP393352:MZP393355 NJL393352:NJL393355 NTH393352:NTH393355 ODD393352:ODD393355 OMZ393352:OMZ393355 OWV393352:OWV393355 PGR393352:PGR393355 PQN393352:PQN393355 QAJ393352:QAJ393355 QKF393352:QKF393355 QUB393352:QUB393355 RDX393352:RDX393355 RNT393352:RNT393355 RXP393352:RXP393355 SHL393352:SHL393355 SRH393352:SRH393355 TBD393352:TBD393355 TKZ393352:TKZ393355 TUV393352:TUV393355 UER393352:UER393355 UON393352:UON393355 UYJ393352:UYJ393355 VIF393352:VIF393355 VSB393352:VSB393355 WBX393352:WBX393355 WLT393352:WLT393355 WVP393352:WVP393355 H458888:H458891 JD458888:JD458891 SZ458888:SZ458891 ACV458888:ACV458891 AMR458888:AMR458891 AWN458888:AWN458891 BGJ458888:BGJ458891 BQF458888:BQF458891 CAB458888:CAB458891 CJX458888:CJX458891 CTT458888:CTT458891 DDP458888:DDP458891 DNL458888:DNL458891 DXH458888:DXH458891 EHD458888:EHD458891 EQZ458888:EQZ458891 FAV458888:FAV458891 FKR458888:FKR458891 FUN458888:FUN458891 GEJ458888:GEJ458891 GOF458888:GOF458891 GYB458888:GYB458891 HHX458888:HHX458891 HRT458888:HRT458891 IBP458888:IBP458891 ILL458888:ILL458891 IVH458888:IVH458891 JFD458888:JFD458891 JOZ458888:JOZ458891 JYV458888:JYV458891 KIR458888:KIR458891 KSN458888:KSN458891 LCJ458888:LCJ458891 LMF458888:LMF458891 LWB458888:LWB458891 MFX458888:MFX458891 MPT458888:MPT458891 MZP458888:MZP458891 NJL458888:NJL458891 NTH458888:NTH458891 ODD458888:ODD458891 OMZ458888:OMZ458891 OWV458888:OWV458891 PGR458888:PGR458891 PQN458888:PQN458891 QAJ458888:QAJ458891 QKF458888:QKF458891 QUB458888:QUB458891 RDX458888:RDX458891 RNT458888:RNT458891 RXP458888:RXP458891 SHL458888:SHL458891 SRH458888:SRH458891 TBD458888:TBD458891 TKZ458888:TKZ458891 TUV458888:TUV458891 UER458888:UER458891 UON458888:UON458891 UYJ458888:UYJ458891 VIF458888:VIF458891 VSB458888:VSB458891 WBX458888:WBX458891 WLT458888:WLT458891 WVP458888:WVP458891 H524424:H524427 JD524424:JD524427 SZ524424:SZ524427 ACV524424:ACV524427 AMR524424:AMR524427 AWN524424:AWN524427 BGJ524424:BGJ524427 BQF524424:BQF524427 CAB524424:CAB524427 CJX524424:CJX524427 CTT524424:CTT524427 DDP524424:DDP524427 DNL524424:DNL524427 DXH524424:DXH524427 EHD524424:EHD524427 EQZ524424:EQZ524427 FAV524424:FAV524427 FKR524424:FKR524427 FUN524424:FUN524427 GEJ524424:GEJ524427 GOF524424:GOF524427 GYB524424:GYB524427 HHX524424:HHX524427 HRT524424:HRT524427 IBP524424:IBP524427 ILL524424:ILL524427 IVH524424:IVH524427 JFD524424:JFD524427 JOZ524424:JOZ524427 JYV524424:JYV524427 KIR524424:KIR524427 KSN524424:KSN524427 LCJ524424:LCJ524427 LMF524424:LMF524427 LWB524424:LWB524427 MFX524424:MFX524427 MPT524424:MPT524427 MZP524424:MZP524427 NJL524424:NJL524427 NTH524424:NTH524427 ODD524424:ODD524427 OMZ524424:OMZ524427 OWV524424:OWV524427 PGR524424:PGR524427 PQN524424:PQN524427 QAJ524424:QAJ524427 QKF524424:QKF524427 QUB524424:QUB524427 RDX524424:RDX524427 RNT524424:RNT524427 RXP524424:RXP524427 SHL524424:SHL524427 SRH524424:SRH524427 TBD524424:TBD524427 TKZ524424:TKZ524427 TUV524424:TUV524427 UER524424:UER524427 UON524424:UON524427 UYJ524424:UYJ524427 VIF524424:VIF524427 VSB524424:VSB524427 WBX524424:WBX524427 WLT524424:WLT524427 WVP524424:WVP524427 H589960:H589963 JD589960:JD589963 SZ589960:SZ589963 ACV589960:ACV589963 AMR589960:AMR589963 AWN589960:AWN589963 BGJ589960:BGJ589963 BQF589960:BQF589963 CAB589960:CAB589963 CJX589960:CJX589963 CTT589960:CTT589963 DDP589960:DDP589963 DNL589960:DNL589963 DXH589960:DXH589963 EHD589960:EHD589963 EQZ589960:EQZ589963 FAV589960:FAV589963 FKR589960:FKR589963 FUN589960:FUN589963 GEJ589960:GEJ589963 GOF589960:GOF589963 GYB589960:GYB589963 HHX589960:HHX589963 HRT589960:HRT589963 IBP589960:IBP589963 ILL589960:ILL589963 IVH589960:IVH589963 JFD589960:JFD589963 JOZ589960:JOZ589963 JYV589960:JYV589963 KIR589960:KIR589963 KSN589960:KSN589963 LCJ589960:LCJ589963 LMF589960:LMF589963 LWB589960:LWB589963 MFX589960:MFX589963 MPT589960:MPT589963 MZP589960:MZP589963 NJL589960:NJL589963 NTH589960:NTH589963 ODD589960:ODD589963 OMZ589960:OMZ589963 OWV589960:OWV589963 PGR589960:PGR589963 PQN589960:PQN589963 QAJ589960:QAJ589963 QKF589960:QKF589963 QUB589960:QUB589963 RDX589960:RDX589963 RNT589960:RNT589963 RXP589960:RXP589963 SHL589960:SHL589963 SRH589960:SRH589963 TBD589960:TBD589963 TKZ589960:TKZ589963 TUV589960:TUV589963 UER589960:UER589963 UON589960:UON589963 UYJ589960:UYJ589963 VIF589960:VIF589963 VSB589960:VSB589963 WBX589960:WBX589963 WLT589960:WLT589963 WVP589960:WVP589963 H655496:H655499 JD655496:JD655499 SZ655496:SZ655499 ACV655496:ACV655499 AMR655496:AMR655499 AWN655496:AWN655499 BGJ655496:BGJ655499 BQF655496:BQF655499 CAB655496:CAB655499 CJX655496:CJX655499 CTT655496:CTT655499 DDP655496:DDP655499 DNL655496:DNL655499 DXH655496:DXH655499 EHD655496:EHD655499 EQZ655496:EQZ655499 FAV655496:FAV655499 FKR655496:FKR655499 FUN655496:FUN655499 GEJ655496:GEJ655499 GOF655496:GOF655499 GYB655496:GYB655499 HHX655496:HHX655499 HRT655496:HRT655499 IBP655496:IBP655499 ILL655496:ILL655499 IVH655496:IVH655499 JFD655496:JFD655499 JOZ655496:JOZ655499 JYV655496:JYV655499 KIR655496:KIR655499 KSN655496:KSN655499 LCJ655496:LCJ655499 LMF655496:LMF655499 LWB655496:LWB655499 MFX655496:MFX655499 MPT655496:MPT655499 MZP655496:MZP655499 NJL655496:NJL655499 NTH655496:NTH655499 ODD655496:ODD655499 OMZ655496:OMZ655499 OWV655496:OWV655499 PGR655496:PGR655499 PQN655496:PQN655499 QAJ655496:QAJ655499 QKF655496:QKF655499 QUB655496:QUB655499 RDX655496:RDX655499 RNT655496:RNT655499 RXP655496:RXP655499 SHL655496:SHL655499 SRH655496:SRH655499 TBD655496:TBD655499 TKZ655496:TKZ655499 TUV655496:TUV655499 UER655496:UER655499 UON655496:UON655499 UYJ655496:UYJ655499 VIF655496:VIF655499 VSB655496:VSB655499 WBX655496:WBX655499 WLT655496:WLT655499 WVP655496:WVP655499 H721032:H721035 JD721032:JD721035 SZ721032:SZ721035 ACV721032:ACV721035 AMR721032:AMR721035 AWN721032:AWN721035 BGJ721032:BGJ721035 BQF721032:BQF721035 CAB721032:CAB721035 CJX721032:CJX721035 CTT721032:CTT721035 DDP721032:DDP721035 DNL721032:DNL721035 DXH721032:DXH721035 EHD721032:EHD721035 EQZ721032:EQZ721035 FAV721032:FAV721035 FKR721032:FKR721035 FUN721032:FUN721035 GEJ721032:GEJ721035 GOF721032:GOF721035 GYB721032:GYB721035 HHX721032:HHX721035 HRT721032:HRT721035 IBP721032:IBP721035 ILL721032:ILL721035 IVH721032:IVH721035 JFD721032:JFD721035 JOZ721032:JOZ721035 JYV721032:JYV721035 KIR721032:KIR721035 KSN721032:KSN721035 LCJ721032:LCJ721035 LMF721032:LMF721035 LWB721032:LWB721035 MFX721032:MFX721035 MPT721032:MPT721035 MZP721032:MZP721035 NJL721032:NJL721035 NTH721032:NTH721035 ODD721032:ODD721035 OMZ721032:OMZ721035 OWV721032:OWV721035 PGR721032:PGR721035 PQN721032:PQN721035 QAJ721032:QAJ721035 QKF721032:QKF721035 QUB721032:QUB721035 RDX721032:RDX721035 RNT721032:RNT721035 RXP721032:RXP721035 SHL721032:SHL721035 SRH721032:SRH721035 TBD721032:TBD721035 TKZ721032:TKZ721035 TUV721032:TUV721035 UER721032:UER721035 UON721032:UON721035 UYJ721032:UYJ721035 VIF721032:VIF721035 VSB721032:VSB721035 WBX721032:WBX721035 WLT721032:WLT721035 WVP721032:WVP721035 H786568:H786571 JD786568:JD786571 SZ786568:SZ786571 ACV786568:ACV786571 AMR786568:AMR786571 AWN786568:AWN786571 BGJ786568:BGJ786571 BQF786568:BQF786571 CAB786568:CAB786571 CJX786568:CJX786571 CTT786568:CTT786571 DDP786568:DDP786571 DNL786568:DNL786571 DXH786568:DXH786571 EHD786568:EHD786571 EQZ786568:EQZ786571 FAV786568:FAV786571 FKR786568:FKR786571 FUN786568:FUN786571 GEJ786568:GEJ786571 GOF786568:GOF786571 GYB786568:GYB786571 HHX786568:HHX786571 HRT786568:HRT786571 IBP786568:IBP786571 ILL786568:ILL786571 IVH786568:IVH786571 JFD786568:JFD786571 JOZ786568:JOZ786571 JYV786568:JYV786571 KIR786568:KIR786571 KSN786568:KSN786571 LCJ786568:LCJ786571 LMF786568:LMF786571 LWB786568:LWB786571 MFX786568:MFX786571 MPT786568:MPT786571 MZP786568:MZP786571 NJL786568:NJL786571 NTH786568:NTH786571 ODD786568:ODD786571 OMZ786568:OMZ786571 OWV786568:OWV786571 PGR786568:PGR786571 PQN786568:PQN786571 QAJ786568:QAJ786571 QKF786568:QKF786571 QUB786568:QUB786571 RDX786568:RDX786571 RNT786568:RNT786571 RXP786568:RXP786571 SHL786568:SHL786571 SRH786568:SRH786571 TBD786568:TBD786571 TKZ786568:TKZ786571 TUV786568:TUV786571 UER786568:UER786571 UON786568:UON786571 UYJ786568:UYJ786571 VIF786568:VIF786571 VSB786568:VSB786571 WBX786568:WBX786571 WLT786568:WLT786571 WVP786568:WVP786571 H852104:H852107 JD852104:JD852107 SZ852104:SZ852107 ACV852104:ACV852107 AMR852104:AMR852107 AWN852104:AWN852107 BGJ852104:BGJ852107 BQF852104:BQF852107 CAB852104:CAB852107 CJX852104:CJX852107 CTT852104:CTT852107 DDP852104:DDP852107 DNL852104:DNL852107 DXH852104:DXH852107 EHD852104:EHD852107 EQZ852104:EQZ852107 FAV852104:FAV852107 FKR852104:FKR852107 FUN852104:FUN852107 GEJ852104:GEJ852107 GOF852104:GOF852107 GYB852104:GYB852107 HHX852104:HHX852107 HRT852104:HRT852107 IBP852104:IBP852107 ILL852104:ILL852107 IVH852104:IVH852107 JFD852104:JFD852107 JOZ852104:JOZ852107 JYV852104:JYV852107 KIR852104:KIR852107 KSN852104:KSN852107 LCJ852104:LCJ852107 LMF852104:LMF852107 LWB852104:LWB852107 MFX852104:MFX852107 MPT852104:MPT852107 MZP852104:MZP852107 NJL852104:NJL852107 NTH852104:NTH852107 ODD852104:ODD852107 OMZ852104:OMZ852107 OWV852104:OWV852107 PGR852104:PGR852107 PQN852104:PQN852107 QAJ852104:QAJ852107 QKF852104:QKF852107 QUB852104:QUB852107 RDX852104:RDX852107 RNT852104:RNT852107 RXP852104:RXP852107 SHL852104:SHL852107 SRH852104:SRH852107 TBD852104:TBD852107 TKZ852104:TKZ852107 TUV852104:TUV852107 UER852104:UER852107 UON852104:UON852107 UYJ852104:UYJ852107 VIF852104:VIF852107 VSB852104:VSB852107 WBX852104:WBX852107 WLT852104:WLT852107 WVP852104:WVP852107 H917640:H917643 JD917640:JD917643 SZ917640:SZ917643 ACV917640:ACV917643 AMR917640:AMR917643 AWN917640:AWN917643 BGJ917640:BGJ917643 BQF917640:BQF917643 CAB917640:CAB917643 CJX917640:CJX917643 CTT917640:CTT917643 DDP917640:DDP917643 DNL917640:DNL917643 DXH917640:DXH917643 EHD917640:EHD917643 EQZ917640:EQZ917643 FAV917640:FAV917643 FKR917640:FKR917643 FUN917640:FUN917643 GEJ917640:GEJ917643 GOF917640:GOF917643 GYB917640:GYB917643 HHX917640:HHX917643 HRT917640:HRT917643 IBP917640:IBP917643 ILL917640:ILL917643 IVH917640:IVH917643 JFD917640:JFD917643 JOZ917640:JOZ917643 JYV917640:JYV917643 KIR917640:KIR917643 KSN917640:KSN917643 LCJ917640:LCJ917643 LMF917640:LMF917643 LWB917640:LWB917643 MFX917640:MFX917643 MPT917640:MPT917643 MZP917640:MZP917643 NJL917640:NJL917643 NTH917640:NTH917643 ODD917640:ODD917643 OMZ917640:OMZ917643 OWV917640:OWV917643 PGR917640:PGR917643 PQN917640:PQN917643 QAJ917640:QAJ917643 QKF917640:QKF917643 QUB917640:QUB917643 RDX917640:RDX917643 RNT917640:RNT917643 RXP917640:RXP917643 SHL917640:SHL917643 SRH917640:SRH917643 TBD917640:TBD917643 TKZ917640:TKZ917643 TUV917640:TUV917643 UER917640:UER917643 UON917640:UON917643 UYJ917640:UYJ917643 VIF917640:VIF917643 VSB917640:VSB917643 WBX917640:WBX917643 WLT917640:WLT917643 WVP917640:WVP917643 H983176:H983179 JD983176:JD983179 SZ983176:SZ983179 ACV983176:ACV983179 AMR983176:AMR983179 AWN983176:AWN983179 BGJ983176:BGJ983179 BQF983176:BQF983179 CAB983176:CAB983179 CJX983176:CJX983179 CTT983176:CTT983179 DDP983176:DDP983179 DNL983176:DNL983179 DXH983176:DXH983179 EHD983176:EHD983179 EQZ983176:EQZ983179 FAV983176:FAV983179 FKR983176:FKR983179 FUN983176:FUN983179 GEJ983176:GEJ983179 GOF983176:GOF983179 GYB983176:GYB983179 HHX983176:HHX983179 HRT983176:HRT983179 IBP983176:IBP983179 ILL983176:ILL983179 IVH983176:IVH983179 JFD983176:JFD983179 JOZ983176:JOZ983179 JYV983176:JYV983179 KIR983176:KIR983179 KSN983176:KSN983179 LCJ983176:LCJ983179 LMF983176:LMF983179 LWB983176:LWB983179 MFX983176:MFX983179 MPT983176:MPT983179 MZP983176:MZP983179 NJL983176:NJL983179 NTH983176:NTH983179 ODD983176:ODD983179 OMZ983176:OMZ983179 OWV983176:OWV983179 PGR983176:PGR983179 PQN983176:PQN983179 QAJ983176:QAJ983179 QKF983176:QKF983179 QUB983176:QUB983179 RDX983176:RDX983179 RNT983176:RNT983179 RXP983176:RXP983179 SHL983176:SHL983179 SRH983176:SRH983179 TBD983176:TBD983179 TKZ983176:TKZ983179 TUV983176:TUV983179 UER983176:UER983179 UON983176:UON983179 UYJ983176:UYJ983179 VIF983176:VIF983179 VSB983176:VSB983179 WBX983176:WBX983179 WLT983176:WLT983179 WVP983176:WVP983179 I24:I25 JE24:JE25 TA24:TA25 ACW24:ACW25 AMS24:AMS25 AWO24:AWO25 BGK24:BGK25 BQG24:BQG25 CAC24:CAC25 CJY24:CJY25 CTU24:CTU25 DDQ24:DDQ25 DNM24:DNM25 DXI24:DXI25 EHE24:EHE25 ERA24:ERA25 FAW24:FAW25 FKS24:FKS25 FUO24:FUO25 GEK24:GEK25 GOG24:GOG25 GYC24:GYC25 HHY24:HHY25 HRU24:HRU25 IBQ24:IBQ25 ILM24:ILM25 IVI24:IVI25 JFE24:JFE25 JPA24:JPA25 JYW24:JYW25 KIS24:KIS25 KSO24:KSO25 LCK24:LCK25 LMG24:LMG25 LWC24:LWC25 MFY24:MFY25 MPU24:MPU25 MZQ24:MZQ25 NJM24:NJM25 NTI24:NTI25 ODE24:ODE25 ONA24:ONA25 OWW24:OWW25 PGS24:PGS25 PQO24:PQO25 QAK24:QAK25 QKG24:QKG25 QUC24:QUC25 RDY24:RDY25 RNU24:RNU25 RXQ24:RXQ25 SHM24:SHM25 SRI24:SRI25 TBE24:TBE25 TLA24:TLA25 TUW24:TUW25 UES24:UES25 UOO24:UOO25 UYK24:UYK25 VIG24:VIG25 VSC24:VSC25 WBY24:WBY25 WLU24:WLU25 WVQ24:WVQ25 I65560:I65561 JE65560:JE65561 TA65560:TA65561 ACW65560:ACW65561 AMS65560:AMS65561 AWO65560:AWO65561 BGK65560:BGK65561 BQG65560:BQG65561 CAC65560:CAC65561 CJY65560:CJY65561 CTU65560:CTU65561 DDQ65560:DDQ65561 DNM65560:DNM65561 DXI65560:DXI65561 EHE65560:EHE65561 ERA65560:ERA65561 FAW65560:FAW65561 FKS65560:FKS65561 FUO65560:FUO65561 GEK65560:GEK65561 GOG65560:GOG65561 GYC65560:GYC65561 HHY65560:HHY65561 HRU65560:HRU65561 IBQ65560:IBQ65561 ILM65560:ILM65561 IVI65560:IVI65561 JFE65560:JFE65561 JPA65560:JPA65561 JYW65560:JYW65561 KIS65560:KIS65561 KSO65560:KSO65561 LCK65560:LCK65561 LMG65560:LMG65561 LWC65560:LWC65561 MFY65560:MFY65561 MPU65560:MPU65561 MZQ65560:MZQ65561 NJM65560:NJM65561 NTI65560:NTI65561 ODE65560:ODE65561 ONA65560:ONA65561 OWW65560:OWW65561 PGS65560:PGS65561 PQO65560:PQO65561 QAK65560:QAK65561 QKG65560:QKG65561 QUC65560:QUC65561 RDY65560:RDY65561 RNU65560:RNU65561 RXQ65560:RXQ65561 SHM65560:SHM65561 SRI65560:SRI65561 TBE65560:TBE65561 TLA65560:TLA65561 TUW65560:TUW65561 UES65560:UES65561 UOO65560:UOO65561 UYK65560:UYK65561 VIG65560:VIG65561 VSC65560:VSC65561 WBY65560:WBY65561 WLU65560:WLU65561 WVQ65560:WVQ65561 I131096:I131097 JE131096:JE131097 TA131096:TA131097 ACW131096:ACW131097 AMS131096:AMS131097 AWO131096:AWO131097 BGK131096:BGK131097 BQG131096:BQG131097 CAC131096:CAC131097 CJY131096:CJY131097 CTU131096:CTU131097 DDQ131096:DDQ131097 DNM131096:DNM131097 DXI131096:DXI131097 EHE131096:EHE131097 ERA131096:ERA131097 FAW131096:FAW131097 FKS131096:FKS131097 FUO131096:FUO131097 GEK131096:GEK131097 GOG131096:GOG131097 GYC131096:GYC131097 HHY131096:HHY131097 HRU131096:HRU131097 IBQ131096:IBQ131097 ILM131096:ILM131097 IVI131096:IVI131097 JFE131096:JFE131097 JPA131096:JPA131097 JYW131096:JYW131097 KIS131096:KIS131097 KSO131096:KSO131097 LCK131096:LCK131097 LMG131096:LMG131097 LWC131096:LWC131097 MFY131096:MFY131097 MPU131096:MPU131097 MZQ131096:MZQ131097 NJM131096:NJM131097 NTI131096:NTI131097 ODE131096:ODE131097 ONA131096:ONA131097 OWW131096:OWW131097 PGS131096:PGS131097 PQO131096:PQO131097 QAK131096:QAK131097 QKG131096:QKG131097 QUC131096:QUC131097 RDY131096:RDY131097 RNU131096:RNU131097 RXQ131096:RXQ131097 SHM131096:SHM131097 SRI131096:SRI131097 TBE131096:TBE131097 TLA131096:TLA131097 TUW131096:TUW131097 UES131096:UES131097 UOO131096:UOO131097 UYK131096:UYK131097 VIG131096:VIG131097 VSC131096:VSC131097 WBY131096:WBY131097 WLU131096:WLU131097 WVQ131096:WVQ131097 I196632:I196633 JE196632:JE196633 TA196632:TA196633 ACW196632:ACW196633 AMS196632:AMS196633 AWO196632:AWO196633 BGK196632:BGK196633 BQG196632:BQG196633 CAC196632:CAC196633 CJY196632:CJY196633 CTU196632:CTU196633 DDQ196632:DDQ196633 DNM196632:DNM196633 DXI196632:DXI196633 EHE196632:EHE196633 ERA196632:ERA196633 FAW196632:FAW196633 FKS196632:FKS196633 FUO196632:FUO196633 GEK196632:GEK196633 GOG196632:GOG196633 GYC196632:GYC196633 HHY196632:HHY196633 HRU196632:HRU196633 IBQ196632:IBQ196633 ILM196632:ILM196633 IVI196632:IVI196633 JFE196632:JFE196633 JPA196632:JPA196633 JYW196632:JYW196633 KIS196632:KIS196633 KSO196632:KSO196633 LCK196632:LCK196633 LMG196632:LMG196633 LWC196632:LWC196633 MFY196632:MFY196633 MPU196632:MPU196633 MZQ196632:MZQ196633 NJM196632:NJM196633 NTI196632:NTI196633 ODE196632:ODE196633 ONA196632:ONA196633 OWW196632:OWW196633 PGS196632:PGS196633 PQO196632:PQO196633 QAK196632:QAK196633 QKG196632:QKG196633 QUC196632:QUC196633 RDY196632:RDY196633 RNU196632:RNU196633 RXQ196632:RXQ196633 SHM196632:SHM196633 SRI196632:SRI196633 TBE196632:TBE196633 TLA196632:TLA196633 TUW196632:TUW196633 UES196632:UES196633 UOO196632:UOO196633 UYK196632:UYK196633 VIG196632:VIG196633 VSC196632:VSC196633 WBY196632:WBY196633 WLU196632:WLU196633 WVQ196632:WVQ196633 I262168:I262169 JE262168:JE262169 TA262168:TA262169 ACW262168:ACW262169 AMS262168:AMS262169 AWO262168:AWO262169 BGK262168:BGK262169 BQG262168:BQG262169 CAC262168:CAC262169 CJY262168:CJY262169 CTU262168:CTU262169 DDQ262168:DDQ262169 DNM262168:DNM262169 DXI262168:DXI262169 EHE262168:EHE262169 ERA262168:ERA262169 FAW262168:FAW262169 FKS262168:FKS262169 FUO262168:FUO262169 GEK262168:GEK262169 GOG262168:GOG262169 GYC262168:GYC262169 HHY262168:HHY262169 HRU262168:HRU262169 IBQ262168:IBQ262169 ILM262168:ILM262169 IVI262168:IVI262169 JFE262168:JFE262169 JPA262168:JPA262169 JYW262168:JYW262169 KIS262168:KIS262169 KSO262168:KSO262169 LCK262168:LCK262169 LMG262168:LMG262169 LWC262168:LWC262169 MFY262168:MFY262169 MPU262168:MPU262169 MZQ262168:MZQ262169 NJM262168:NJM262169 NTI262168:NTI262169 ODE262168:ODE262169 ONA262168:ONA262169 OWW262168:OWW262169 PGS262168:PGS262169 PQO262168:PQO262169 QAK262168:QAK262169 QKG262168:QKG262169 QUC262168:QUC262169 RDY262168:RDY262169 RNU262168:RNU262169 RXQ262168:RXQ262169 SHM262168:SHM262169 SRI262168:SRI262169 TBE262168:TBE262169 TLA262168:TLA262169 TUW262168:TUW262169 UES262168:UES262169 UOO262168:UOO262169 UYK262168:UYK262169 VIG262168:VIG262169 VSC262168:VSC262169 WBY262168:WBY262169 WLU262168:WLU262169 WVQ262168:WVQ262169 I327704:I327705 JE327704:JE327705 TA327704:TA327705 ACW327704:ACW327705 AMS327704:AMS327705 AWO327704:AWO327705 BGK327704:BGK327705 BQG327704:BQG327705 CAC327704:CAC327705 CJY327704:CJY327705 CTU327704:CTU327705 DDQ327704:DDQ327705 DNM327704:DNM327705 DXI327704:DXI327705 EHE327704:EHE327705 ERA327704:ERA327705 FAW327704:FAW327705 FKS327704:FKS327705 FUO327704:FUO327705 GEK327704:GEK327705 GOG327704:GOG327705 GYC327704:GYC327705 HHY327704:HHY327705 HRU327704:HRU327705 IBQ327704:IBQ327705 ILM327704:ILM327705 IVI327704:IVI327705 JFE327704:JFE327705 JPA327704:JPA327705 JYW327704:JYW327705 KIS327704:KIS327705 KSO327704:KSO327705 LCK327704:LCK327705 LMG327704:LMG327705 LWC327704:LWC327705 MFY327704:MFY327705 MPU327704:MPU327705 MZQ327704:MZQ327705 NJM327704:NJM327705 NTI327704:NTI327705 ODE327704:ODE327705 ONA327704:ONA327705 OWW327704:OWW327705 PGS327704:PGS327705 PQO327704:PQO327705 QAK327704:QAK327705 QKG327704:QKG327705 QUC327704:QUC327705 RDY327704:RDY327705 RNU327704:RNU327705 RXQ327704:RXQ327705 SHM327704:SHM327705 SRI327704:SRI327705 TBE327704:TBE327705 TLA327704:TLA327705 TUW327704:TUW327705 UES327704:UES327705 UOO327704:UOO327705 UYK327704:UYK327705 VIG327704:VIG327705 VSC327704:VSC327705 WBY327704:WBY327705 WLU327704:WLU327705 WVQ327704:WVQ327705 I393240:I393241 JE393240:JE393241 TA393240:TA393241 ACW393240:ACW393241 AMS393240:AMS393241 AWO393240:AWO393241 BGK393240:BGK393241 BQG393240:BQG393241 CAC393240:CAC393241 CJY393240:CJY393241 CTU393240:CTU393241 DDQ393240:DDQ393241 DNM393240:DNM393241 DXI393240:DXI393241 EHE393240:EHE393241 ERA393240:ERA393241 FAW393240:FAW393241 FKS393240:FKS393241 FUO393240:FUO393241 GEK393240:GEK393241 GOG393240:GOG393241 GYC393240:GYC393241 HHY393240:HHY393241 HRU393240:HRU393241 IBQ393240:IBQ393241 ILM393240:ILM393241 IVI393240:IVI393241 JFE393240:JFE393241 JPA393240:JPA393241 JYW393240:JYW393241 KIS393240:KIS393241 KSO393240:KSO393241 LCK393240:LCK393241 LMG393240:LMG393241 LWC393240:LWC393241 MFY393240:MFY393241 MPU393240:MPU393241 MZQ393240:MZQ393241 NJM393240:NJM393241 NTI393240:NTI393241 ODE393240:ODE393241 ONA393240:ONA393241 OWW393240:OWW393241 PGS393240:PGS393241 PQO393240:PQO393241 QAK393240:QAK393241 QKG393240:QKG393241 QUC393240:QUC393241 RDY393240:RDY393241 RNU393240:RNU393241 RXQ393240:RXQ393241 SHM393240:SHM393241 SRI393240:SRI393241 TBE393240:TBE393241 TLA393240:TLA393241 TUW393240:TUW393241 UES393240:UES393241 UOO393240:UOO393241 UYK393240:UYK393241 VIG393240:VIG393241 VSC393240:VSC393241 WBY393240:WBY393241 WLU393240:WLU393241 WVQ393240:WVQ393241 I458776:I458777 JE458776:JE458777 TA458776:TA458777 ACW458776:ACW458777 AMS458776:AMS458777 AWO458776:AWO458777 BGK458776:BGK458777 BQG458776:BQG458777 CAC458776:CAC458777 CJY458776:CJY458777 CTU458776:CTU458777 DDQ458776:DDQ458777 DNM458776:DNM458777 DXI458776:DXI458777 EHE458776:EHE458777 ERA458776:ERA458777 FAW458776:FAW458777 FKS458776:FKS458777 FUO458776:FUO458777 GEK458776:GEK458777 GOG458776:GOG458777 GYC458776:GYC458777 HHY458776:HHY458777 HRU458776:HRU458777 IBQ458776:IBQ458777 ILM458776:ILM458777 IVI458776:IVI458777 JFE458776:JFE458777 JPA458776:JPA458777 JYW458776:JYW458777 KIS458776:KIS458777 KSO458776:KSO458777 LCK458776:LCK458777 LMG458776:LMG458777 LWC458776:LWC458777 MFY458776:MFY458777 MPU458776:MPU458777 MZQ458776:MZQ458777 NJM458776:NJM458777 NTI458776:NTI458777 ODE458776:ODE458777 ONA458776:ONA458777 OWW458776:OWW458777 PGS458776:PGS458777 PQO458776:PQO458777 QAK458776:QAK458777 QKG458776:QKG458777 QUC458776:QUC458777 RDY458776:RDY458777 RNU458776:RNU458777 RXQ458776:RXQ458777 SHM458776:SHM458777 SRI458776:SRI458777 TBE458776:TBE458777 TLA458776:TLA458777 TUW458776:TUW458777 UES458776:UES458777 UOO458776:UOO458777 UYK458776:UYK458777 VIG458776:VIG458777 VSC458776:VSC458777 WBY458776:WBY458777 WLU458776:WLU458777 WVQ458776:WVQ458777 I524312:I524313 JE524312:JE524313 TA524312:TA524313 ACW524312:ACW524313 AMS524312:AMS524313 AWO524312:AWO524313 BGK524312:BGK524313 BQG524312:BQG524313 CAC524312:CAC524313 CJY524312:CJY524313 CTU524312:CTU524313 DDQ524312:DDQ524313 DNM524312:DNM524313 DXI524312:DXI524313 EHE524312:EHE524313 ERA524312:ERA524313 FAW524312:FAW524313 FKS524312:FKS524313 FUO524312:FUO524313 GEK524312:GEK524313 GOG524312:GOG524313 GYC524312:GYC524313 HHY524312:HHY524313 HRU524312:HRU524313 IBQ524312:IBQ524313 ILM524312:ILM524313 IVI524312:IVI524313 JFE524312:JFE524313 JPA524312:JPA524313 JYW524312:JYW524313 KIS524312:KIS524313 KSO524312:KSO524313 LCK524312:LCK524313 LMG524312:LMG524313 LWC524312:LWC524313 MFY524312:MFY524313 MPU524312:MPU524313 MZQ524312:MZQ524313 NJM524312:NJM524313 NTI524312:NTI524313 ODE524312:ODE524313 ONA524312:ONA524313 OWW524312:OWW524313 PGS524312:PGS524313 PQO524312:PQO524313 QAK524312:QAK524313 QKG524312:QKG524313 QUC524312:QUC524313 RDY524312:RDY524313 RNU524312:RNU524313 RXQ524312:RXQ524313 SHM524312:SHM524313 SRI524312:SRI524313 TBE524312:TBE524313 TLA524312:TLA524313 TUW524312:TUW524313 UES524312:UES524313 UOO524312:UOO524313 UYK524312:UYK524313 VIG524312:VIG524313 VSC524312:VSC524313 WBY524312:WBY524313 WLU524312:WLU524313 WVQ524312:WVQ524313 I589848:I589849 JE589848:JE589849 TA589848:TA589849 ACW589848:ACW589849 AMS589848:AMS589849 AWO589848:AWO589849 BGK589848:BGK589849 BQG589848:BQG589849 CAC589848:CAC589849 CJY589848:CJY589849 CTU589848:CTU589849 DDQ589848:DDQ589849 DNM589848:DNM589849 DXI589848:DXI589849 EHE589848:EHE589849 ERA589848:ERA589849 FAW589848:FAW589849 FKS589848:FKS589849 FUO589848:FUO589849 GEK589848:GEK589849 GOG589848:GOG589849 GYC589848:GYC589849 HHY589848:HHY589849 HRU589848:HRU589849 IBQ589848:IBQ589849 ILM589848:ILM589849 IVI589848:IVI589849 JFE589848:JFE589849 JPA589848:JPA589849 JYW589848:JYW589849 KIS589848:KIS589849 KSO589848:KSO589849 LCK589848:LCK589849 LMG589848:LMG589849 LWC589848:LWC589849 MFY589848:MFY589849 MPU589848:MPU589849 MZQ589848:MZQ589849 NJM589848:NJM589849 NTI589848:NTI589849 ODE589848:ODE589849 ONA589848:ONA589849 OWW589848:OWW589849 PGS589848:PGS589849 PQO589848:PQO589849 QAK589848:QAK589849 QKG589848:QKG589849 QUC589848:QUC589849 RDY589848:RDY589849 RNU589848:RNU589849 RXQ589848:RXQ589849 SHM589848:SHM589849 SRI589848:SRI589849 TBE589848:TBE589849 TLA589848:TLA589849 TUW589848:TUW589849 UES589848:UES589849 UOO589848:UOO589849 UYK589848:UYK589849 VIG589848:VIG589849 VSC589848:VSC589849 WBY589848:WBY589849 WLU589848:WLU589849 WVQ589848:WVQ589849 I655384:I655385 JE655384:JE655385 TA655384:TA655385 ACW655384:ACW655385 AMS655384:AMS655385 AWO655384:AWO655385 BGK655384:BGK655385 BQG655384:BQG655385 CAC655384:CAC655385 CJY655384:CJY655385 CTU655384:CTU655385 DDQ655384:DDQ655385 DNM655384:DNM655385 DXI655384:DXI655385 EHE655384:EHE655385 ERA655384:ERA655385 FAW655384:FAW655385 FKS655384:FKS655385 FUO655384:FUO655385 GEK655384:GEK655385 GOG655384:GOG655385 GYC655384:GYC655385 HHY655384:HHY655385 HRU655384:HRU655385 IBQ655384:IBQ655385 ILM655384:ILM655385 IVI655384:IVI655385 JFE655384:JFE655385 JPA655384:JPA655385 JYW655384:JYW655385 KIS655384:KIS655385 KSO655384:KSO655385 LCK655384:LCK655385 LMG655384:LMG655385 LWC655384:LWC655385 MFY655384:MFY655385 MPU655384:MPU655385 MZQ655384:MZQ655385 NJM655384:NJM655385 NTI655384:NTI655385 ODE655384:ODE655385 ONA655384:ONA655385 OWW655384:OWW655385 PGS655384:PGS655385 PQO655384:PQO655385 QAK655384:QAK655385 QKG655384:QKG655385 QUC655384:QUC655385 RDY655384:RDY655385 RNU655384:RNU655385 RXQ655384:RXQ655385 SHM655384:SHM655385 SRI655384:SRI655385 TBE655384:TBE655385 TLA655384:TLA655385 TUW655384:TUW655385 UES655384:UES655385 UOO655384:UOO655385 UYK655384:UYK655385 VIG655384:VIG655385 VSC655384:VSC655385 WBY655384:WBY655385 WLU655384:WLU655385 WVQ655384:WVQ655385 I720920:I720921 JE720920:JE720921 TA720920:TA720921 ACW720920:ACW720921 AMS720920:AMS720921 AWO720920:AWO720921 BGK720920:BGK720921 BQG720920:BQG720921 CAC720920:CAC720921 CJY720920:CJY720921 CTU720920:CTU720921 DDQ720920:DDQ720921 DNM720920:DNM720921 DXI720920:DXI720921 EHE720920:EHE720921 ERA720920:ERA720921 FAW720920:FAW720921 FKS720920:FKS720921 FUO720920:FUO720921 GEK720920:GEK720921 GOG720920:GOG720921 GYC720920:GYC720921 HHY720920:HHY720921 HRU720920:HRU720921 IBQ720920:IBQ720921 ILM720920:ILM720921 IVI720920:IVI720921 JFE720920:JFE720921 JPA720920:JPA720921 JYW720920:JYW720921 KIS720920:KIS720921 KSO720920:KSO720921 LCK720920:LCK720921 LMG720920:LMG720921 LWC720920:LWC720921 MFY720920:MFY720921 MPU720920:MPU720921 MZQ720920:MZQ720921 NJM720920:NJM720921 NTI720920:NTI720921 ODE720920:ODE720921 ONA720920:ONA720921 OWW720920:OWW720921 PGS720920:PGS720921 PQO720920:PQO720921 QAK720920:QAK720921 QKG720920:QKG720921 QUC720920:QUC720921 RDY720920:RDY720921 RNU720920:RNU720921 RXQ720920:RXQ720921 SHM720920:SHM720921 SRI720920:SRI720921 TBE720920:TBE720921 TLA720920:TLA720921 TUW720920:TUW720921 UES720920:UES720921 UOO720920:UOO720921 UYK720920:UYK720921 VIG720920:VIG720921 VSC720920:VSC720921 WBY720920:WBY720921 WLU720920:WLU720921 WVQ720920:WVQ720921 I786456:I786457 JE786456:JE786457 TA786456:TA786457 ACW786456:ACW786457 AMS786456:AMS786457 AWO786456:AWO786457 BGK786456:BGK786457 BQG786456:BQG786457 CAC786456:CAC786457 CJY786456:CJY786457 CTU786456:CTU786457 DDQ786456:DDQ786457 DNM786456:DNM786457 DXI786456:DXI786457 EHE786456:EHE786457 ERA786456:ERA786457 FAW786456:FAW786457 FKS786456:FKS786457 FUO786456:FUO786457 GEK786456:GEK786457 GOG786456:GOG786457 GYC786456:GYC786457 HHY786456:HHY786457 HRU786456:HRU786457 IBQ786456:IBQ786457 ILM786456:ILM786457 IVI786456:IVI786457 JFE786456:JFE786457 JPA786456:JPA786457 JYW786456:JYW786457 KIS786456:KIS786457 KSO786456:KSO786457 LCK786456:LCK786457 LMG786456:LMG786457 LWC786456:LWC786457 MFY786456:MFY786457 MPU786456:MPU786457 MZQ786456:MZQ786457 NJM786456:NJM786457 NTI786456:NTI786457 ODE786456:ODE786457 ONA786456:ONA786457 OWW786456:OWW786457 PGS786456:PGS786457 PQO786456:PQO786457 QAK786456:QAK786457 QKG786456:QKG786457 QUC786456:QUC786457 RDY786456:RDY786457 RNU786456:RNU786457 RXQ786456:RXQ786457 SHM786456:SHM786457 SRI786456:SRI786457 TBE786456:TBE786457 TLA786456:TLA786457 TUW786456:TUW786457 UES786456:UES786457 UOO786456:UOO786457 UYK786456:UYK786457 VIG786456:VIG786457 VSC786456:VSC786457 WBY786456:WBY786457 WLU786456:WLU786457 WVQ786456:WVQ786457 I851992:I851993 JE851992:JE851993 TA851992:TA851993 ACW851992:ACW851993 AMS851992:AMS851993 AWO851992:AWO851993 BGK851992:BGK851993 BQG851992:BQG851993 CAC851992:CAC851993 CJY851992:CJY851993 CTU851992:CTU851993 DDQ851992:DDQ851993 DNM851992:DNM851993 DXI851992:DXI851993 EHE851992:EHE851993 ERA851992:ERA851993 FAW851992:FAW851993 FKS851992:FKS851993 FUO851992:FUO851993 GEK851992:GEK851993 GOG851992:GOG851993 GYC851992:GYC851993 HHY851992:HHY851993 HRU851992:HRU851993 IBQ851992:IBQ851993 ILM851992:ILM851993 IVI851992:IVI851993 JFE851992:JFE851993 JPA851992:JPA851993 JYW851992:JYW851993 KIS851992:KIS851993 KSO851992:KSO851993 LCK851992:LCK851993 LMG851992:LMG851993 LWC851992:LWC851993 MFY851992:MFY851993 MPU851992:MPU851993 MZQ851992:MZQ851993 NJM851992:NJM851993 NTI851992:NTI851993 ODE851992:ODE851993 ONA851992:ONA851993 OWW851992:OWW851993 PGS851992:PGS851993 PQO851992:PQO851993 QAK851992:QAK851993 QKG851992:QKG851993 QUC851992:QUC851993 RDY851992:RDY851993 RNU851992:RNU851993 RXQ851992:RXQ851993 SHM851992:SHM851993 SRI851992:SRI851993 TBE851992:TBE851993 TLA851992:TLA851993 TUW851992:TUW851993 UES851992:UES851993 UOO851992:UOO851993 UYK851992:UYK851993 VIG851992:VIG851993 VSC851992:VSC851993 WBY851992:WBY851993 WLU851992:WLU851993 WVQ851992:WVQ851993 I917528:I917529 JE917528:JE917529 TA917528:TA917529 ACW917528:ACW917529 AMS917528:AMS917529 AWO917528:AWO917529 BGK917528:BGK917529 BQG917528:BQG917529 CAC917528:CAC917529 CJY917528:CJY917529 CTU917528:CTU917529 DDQ917528:DDQ917529 DNM917528:DNM917529 DXI917528:DXI917529 EHE917528:EHE917529 ERA917528:ERA917529 FAW917528:FAW917529 FKS917528:FKS917529 FUO917528:FUO917529 GEK917528:GEK917529 GOG917528:GOG917529 GYC917528:GYC917529 HHY917528:HHY917529 HRU917528:HRU917529 IBQ917528:IBQ917529 ILM917528:ILM917529 IVI917528:IVI917529 JFE917528:JFE917529 JPA917528:JPA917529 JYW917528:JYW917529 KIS917528:KIS917529 KSO917528:KSO917529 LCK917528:LCK917529 LMG917528:LMG917529 LWC917528:LWC917529 MFY917528:MFY917529 MPU917528:MPU917529 MZQ917528:MZQ917529 NJM917528:NJM917529 NTI917528:NTI917529 ODE917528:ODE917529 ONA917528:ONA917529 OWW917528:OWW917529 PGS917528:PGS917529 PQO917528:PQO917529 QAK917528:QAK917529 QKG917528:QKG917529 QUC917528:QUC917529 RDY917528:RDY917529 RNU917528:RNU917529 RXQ917528:RXQ917529 SHM917528:SHM917529 SRI917528:SRI917529 TBE917528:TBE917529 TLA917528:TLA917529 TUW917528:TUW917529 UES917528:UES917529 UOO917528:UOO917529 UYK917528:UYK917529 VIG917528:VIG917529 VSC917528:VSC917529 WBY917528:WBY917529 WLU917528:WLU917529 WVQ917528:WVQ917529 I983064:I983065 JE983064:JE983065 TA983064:TA983065 ACW983064:ACW983065 AMS983064:AMS983065 AWO983064:AWO983065 BGK983064:BGK983065 BQG983064:BQG983065 CAC983064:CAC983065 CJY983064:CJY983065 CTU983064:CTU983065 DDQ983064:DDQ983065 DNM983064:DNM983065 DXI983064:DXI983065 EHE983064:EHE983065 ERA983064:ERA983065 FAW983064:FAW983065 FKS983064:FKS983065 FUO983064:FUO983065 GEK983064:GEK983065 GOG983064:GOG983065 GYC983064:GYC983065 HHY983064:HHY983065 HRU983064:HRU983065 IBQ983064:IBQ983065 ILM983064:ILM983065 IVI983064:IVI983065 JFE983064:JFE983065 JPA983064:JPA983065 JYW983064:JYW983065 KIS983064:KIS983065 KSO983064:KSO983065 LCK983064:LCK983065 LMG983064:LMG983065 LWC983064:LWC983065 MFY983064:MFY983065 MPU983064:MPU983065 MZQ983064:MZQ983065 NJM983064:NJM983065 NTI983064:NTI983065 ODE983064:ODE983065 ONA983064:ONA983065 OWW983064:OWW983065 PGS983064:PGS983065 PQO983064:PQO983065 QAK983064:QAK983065 QKG983064:QKG983065 QUC983064:QUC983065 RDY983064:RDY983065 RNU983064:RNU983065 RXQ983064:RXQ983065 SHM983064:SHM983065 SRI983064:SRI983065 TBE983064:TBE983065 TLA983064:TLA983065 TUW983064:TUW983065 UES983064:UES983065 UOO983064:UOO983065 UYK983064:UYK983065 VIG983064:VIG983065 VSC983064:VSC983065 WBY983064:WBY983065 WLU983064:WLU983065 WVQ983064:WVQ983065" xr:uid="{00000000-0002-0000-2100-000003000000}">
      <formula1>"Yes, No, Don't know, Not applicable"</formula1>
    </dataValidation>
    <dataValidation type="list" allowBlank="1" showInputMessage="1" showErrorMessage="1" errorTitle="Choose from dropdown" error="Please choose from the dropdown list." prompt="Please select from the dropdown list." sqref="WVN983112:WVQ983122 JA15:JA23 SW15:SW23 ACS15:ACS23 AMO15:AMO23 AWK15:AWK23 BGG15:BGG23 BQC15:BQC23 BZY15:BZY23 CJU15:CJU23 CTQ15:CTQ23 DDM15:DDM23 DNI15:DNI23 DXE15:DXE23 EHA15:EHA23 EQW15:EQW23 FAS15:FAS23 FKO15:FKO23 FUK15:FUK23 GEG15:GEG23 GOC15:GOC23 GXY15:GXY23 HHU15:HHU23 HRQ15:HRQ23 IBM15:IBM23 ILI15:ILI23 IVE15:IVE23 JFA15:JFA23 JOW15:JOW23 JYS15:JYS23 KIO15:KIO23 KSK15:KSK23 LCG15:LCG23 LMC15:LMC23 LVY15:LVY23 MFU15:MFU23 MPQ15:MPQ23 MZM15:MZM23 NJI15:NJI23 NTE15:NTE23 ODA15:ODA23 OMW15:OMW23 OWS15:OWS23 PGO15:PGO23 PQK15:PQK23 QAG15:QAG23 QKC15:QKC23 QTY15:QTY23 RDU15:RDU23 RNQ15:RNQ23 RXM15:RXM23 SHI15:SHI23 SRE15:SRE23 TBA15:TBA23 TKW15:TKW23 TUS15:TUS23 UEO15:UEO23 UOK15:UOK23 UYG15:UYG23 VIC15:VIC23 VRY15:VRY23 WBU15:WBU23 WLQ15:WLQ23 WVM15:WVM23 E65551:E65559 JA65551:JA65559 SW65551:SW65559 ACS65551:ACS65559 AMO65551:AMO65559 AWK65551:AWK65559 BGG65551:BGG65559 BQC65551:BQC65559 BZY65551:BZY65559 CJU65551:CJU65559 CTQ65551:CTQ65559 DDM65551:DDM65559 DNI65551:DNI65559 DXE65551:DXE65559 EHA65551:EHA65559 EQW65551:EQW65559 FAS65551:FAS65559 FKO65551:FKO65559 FUK65551:FUK65559 GEG65551:GEG65559 GOC65551:GOC65559 GXY65551:GXY65559 HHU65551:HHU65559 HRQ65551:HRQ65559 IBM65551:IBM65559 ILI65551:ILI65559 IVE65551:IVE65559 JFA65551:JFA65559 JOW65551:JOW65559 JYS65551:JYS65559 KIO65551:KIO65559 KSK65551:KSK65559 LCG65551:LCG65559 LMC65551:LMC65559 LVY65551:LVY65559 MFU65551:MFU65559 MPQ65551:MPQ65559 MZM65551:MZM65559 NJI65551:NJI65559 NTE65551:NTE65559 ODA65551:ODA65559 OMW65551:OMW65559 OWS65551:OWS65559 PGO65551:PGO65559 PQK65551:PQK65559 QAG65551:QAG65559 QKC65551:QKC65559 QTY65551:QTY65559 RDU65551:RDU65559 RNQ65551:RNQ65559 RXM65551:RXM65559 SHI65551:SHI65559 SRE65551:SRE65559 TBA65551:TBA65559 TKW65551:TKW65559 TUS65551:TUS65559 UEO65551:UEO65559 UOK65551:UOK65559 UYG65551:UYG65559 VIC65551:VIC65559 VRY65551:VRY65559 WBU65551:WBU65559 WLQ65551:WLQ65559 WVM65551:WVM65559 E131087:E131095 JA131087:JA131095 SW131087:SW131095 ACS131087:ACS131095 AMO131087:AMO131095 AWK131087:AWK131095 BGG131087:BGG131095 BQC131087:BQC131095 BZY131087:BZY131095 CJU131087:CJU131095 CTQ131087:CTQ131095 DDM131087:DDM131095 DNI131087:DNI131095 DXE131087:DXE131095 EHA131087:EHA131095 EQW131087:EQW131095 FAS131087:FAS131095 FKO131087:FKO131095 FUK131087:FUK131095 GEG131087:GEG131095 GOC131087:GOC131095 GXY131087:GXY131095 HHU131087:HHU131095 HRQ131087:HRQ131095 IBM131087:IBM131095 ILI131087:ILI131095 IVE131087:IVE131095 JFA131087:JFA131095 JOW131087:JOW131095 JYS131087:JYS131095 KIO131087:KIO131095 KSK131087:KSK131095 LCG131087:LCG131095 LMC131087:LMC131095 LVY131087:LVY131095 MFU131087:MFU131095 MPQ131087:MPQ131095 MZM131087:MZM131095 NJI131087:NJI131095 NTE131087:NTE131095 ODA131087:ODA131095 OMW131087:OMW131095 OWS131087:OWS131095 PGO131087:PGO131095 PQK131087:PQK131095 QAG131087:QAG131095 QKC131087:QKC131095 QTY131087:QTY131095 RDU131087:RDU131095 RNQ131087:RNQ131095 RXM131087:RXM131095 SHI131087:SHI131095 SRE131087:SRE131095 TBA131087:TBA131095 TKW131087:TKW131095 TUS131087:TUS131095 UEO131087:UEO131095 UOK131087:UOK131095 UYG131087:UYG131095 VIC131087:VIC131095 VRY131087:VRY131095 WBU131087:WBU131095 WLQ131087:WLQ131095 WVM131087:WVM131095 E196623:E196631 JA196623:JA196631 SW196623:SW196631 ACS196623:ACS196631 AMO196623:AMO196631 AWK196623:AWK196631 BGG196623:BGG196631 BQC196623:BQC196631 BZY196623:BZY196631 CJU196623:CJU196631 CTQ196623:CTQ196631 DDM196623:DDM196631 DNI196623:DNI196631 DXE196623:DXE196631 EHA196623:EHA196631 EQW196623:EQW196631 FAS196623:FAS196631 FKO196623:FKO196631 FUK196623:FUK196631 GEG196623:GEG196631 GOC196623:GOC196631 GXY196623:GXY196631 HHU196623:HHU196631 HRQ196623:HRQ196631 IBM196623:IBM196631 ILI196623:ILI196631 IVE196623:IVE196631 JFA196623:JFA196631 JOW196623:JOW196631 JYS196623:JYS196631 KIO196623:KIO196631 KSK196623:KSK196631 LCG196623:LCG196631 LMC196623:LMC196631 LVY196623:LVY196631 MFU196623:MFU196631 MPQ196623:MPQ196631 MZM196623:MZM196631 NJI196623:NJI196631 NTE196623:NTE196631 ODA196623:ODA196631 OMW196623:OMW196631 OWS196623:OWS196631 PGO196623:PGO196631 PQK196623:PQK196631 QAG196623:QAG196631 QKC196623:QKC196631 QTY196623:QTY196631 RDU196623:RDU196631 RNQ196623:RNQ196631 RXM196623:RXM196631 SHI196623:SHI196631 SRE196623:SRE196631 TBA196623:TBA196631 TKW196623:TKW196631 TUS196623:TUS196631 UEO196623:UEO196631 UOK196623:UOK196631 UYG196623:UYG196631 VIC196623:VIC196631 VRY196623:VRY196631 WBU196623:WBU196631 WLQ196623:WLQ196631 WVM196623:WVM196631 E262159:E262167 JA262159:JA262167 SW262159:SW262167 ACS262159:ACS262167 AMO262159:AMO262167 AWK262159:AWK262167 BGG262159:BGG262167 BQC262159:BQC262167 BZY262159:BZY262167 CJU262159:CJU262167 CTQ262159:CTQ262167 DDM262159:DDM262167 DNI262159:DNI262167 DXE262159:DXE262167 EHA262159:EHA262167 EQW262159:EQW262167 FAS262159:FAS262167 FKO262159:FKO262167 FUK262159:FUK262167 GEG262159:GEG262167 GOC262159:GOC262167 GXY262159:GXY262167 HHU262159:HHU262167 HRQ262159:HRQ262167 IBM262159:IBM262167 ILI262159:ILI262167 IVE262159:IVE262167 JFA262159:JFA262167 JOW262159:JOW262167 JYS262159:JYS262167 KIO262159:KIO262167 KSK262159:KSK262167 LCG262159:LCG262167 LMC262159:LMC262167 LVY262159:LVY262167 MFU262159:MFU262167 MPQ262159:MPQ262167 MZM262159:MZM262167 NJI262159:NJI262167 NTE262159:NTE262167 ODA262159:ODA262167 OMW262159:OMW262167 OWS262159:OWS262167 PGO262159:PGO262167 PQK262159:PQK262167 QAG262159:QAG262167 QKC262159:QKC262167 QTY262159:QTY262167 RDU262159:RDU262167 RNQ262159:RNQ262167 RXM262159:RXM262167 SHI262159:SHI262167 SRE262159:SRE262167 TBA262159:TBA262167 TKW262159:TKW262167 TUS262159:TUS262167 UEO262159:UEO262167 UOK262159:UOK262167 UYG262159:UYG262167 VIC262159:VIC262167 VRY262159:VRY262167 WBU262159:WBU262167 WLQ262159:WLQ262167 WVM262159:WVM262167 E327695:E327703 JA327695:JA327703 SW327695:SW327703 ACS327695:ACS327703 AMO327695:AMO327703 AWK327695:AWK327703 BGG327695:BGG327703 BQC327695:BQC327703 BZY327695:BZY327703 CJU327695:CJU327703 CTQ327695:CTQ327703 DDM327695:DDM327703 DNI327695:DNI327703 DXE327695:DXE327703 EHA327695:EHA327703 EQW327695:EQW327703 FAS327695:FAS327703 FKO327695:FKO327703 FUK327695:FUK327703 GEG327695:GEG327703 GOC327695:GOC327703 GXY327695:GXY327703 HHU327695:HHU327703 HRQ327695:HRQ327703 IBM327695:IBM327703 ILI327695:ILI327703 IVE327695:IVE327703 JFA327695:JFA327703 JOW327695:JOW327703 JYS327695:JYS327703 KIO327695:KIO327703 KSK327695:KSK327703 LCG327695:LCG327703 LMC327695:LMC327703 LVY327695:LVY327703 MFU327695:MFU327703 MPQ327695:MPQ327703 MZM327695:MZM327703 NJI327695:NJI327703 NTE327695:NTE327703 ODA327695:ODA327703 OMW327695:OMW327703 OWS327695:OWS327703 PGO327695:PGO327703 PQK327695:PQK327703 QAG327695:QAG327703 QKC327695:QKC327703 QTY327695:QTY327703 RDU327695:RDU327703 RNQ327695:RNQ327703 RXM327695:RXM327703 SHI327695:SHI327703 SRE327695:SRE327703 TBA327695:TBA327703 TKW327695:TKW327703 TUS327695:TUS327703 UEO327695:UEO327703 UOK327695:UOK327703 UYG327695:UYG327703 VIC327695:VIC327703 VRY327695:VRY327703 WBU327695:WBU327703 WLQ327695:WLQ327703 WVM327695:WVM327703 E393231:E393239 JA393231:JA393239 SW393231:SW393239 ACS393231:ACS393239 AMO393231:AMO393239 AWK393231:AWK393239 BGG393231:BGG393239 BQC393231:BQC393239 BZY393231:BZY393239 CJU393231:CJU393239 CTQ393231:CTQ393239 DDM393231:DDM393239 DNI393231:DNI393239 DXE393231:DXE393239 EHA393231:EHA393239 EQW393231:EQW393239 FAS393231:FAS393239 FKO393231:FKO393239 FUK393231:FUK393239 GEG393231:GEG393239 GOC393231:GOC393239 GXY393231:GXY393239 HHU393231:HHU393239 HRQ393231:HRQ393239 IBM393231:IBM393239 ILI393231:ILI393239 IVE393231:IVE393239 JFA393231:JFA393239 JOW393231:JOW393239 JYS393231:JYS393239 KIO393231:KIO393239 KSK393231:KSK393239 LCG393231:LCG393239 LMC393231:LMC393239 LVY393231:LVY393239 MFU393231:MFU393239 MPQ393231:MPQ393239 MZM393231:MZM393239 NJI393231:NJI393239 NTE393231:NTE393239 ODA393231:ODA393239 OMW393231:OMW393239 OWS393231:OWS393239 PGO393231:PGO393239 PQK393231:PQK393239 QAG393231:QAG393239 QKC393231:QKC393239 QTY393231:QTY393239 RDU393231:RDU393239 RNQ393231:RNQ393239 RXM393231:RXM393239 SHI393231:SHI393239 SRE393231:SRE393239 TBA393231:TBA393239 TKW393231:TKW393239 TUS393231:TUS393239 UEO393231:UEO393239 UOK393231:UOK393239 UYG393231:UYG393239 VIC393231:VIC393239 VRY393231:VRY393239 WBU393231:WBU393239 WLQ393231:WLQ393239 WVM393231:WVM393239 E458767:E458775 JA458767:JA458775 SW458767:SW458775 ACS458767:ACS458775 AMO458767:AMO458775 AWK458767:AWK458775 BGG458767:BGG458775 BQC458767:BQC458775 BZY458767:BZY458775 CJU458767:CJU458775 CTQ458767:CTQ458775 DDM458767:DDM458775 DNI458767:DNI458775 DXE458767:DXE458775 EHA458767:EHA458775 EQW458767:EQW458775 FAS458767:FAS458775 FKO458767:FKO458775 FUK458767:FUK458775 GEG458767:GEG458775 GOC458767:GOC458775 GXY458767:GXY458775 HHU458767:HHU458775 HRQ458767:HRQ458775 IBM458767:IBM458775 ILI458767:ILI458775 IVE458767:IVE458775 JFA458767:JFA458775 JOW458767:JOW458775 JYS458767:JYS458775 KIO458767:KIO458775 KSK458767:KSK458775 LCG458767:LCG458775 LMC458767:LMC458775 LVY458767:LVY458775 MFU458767:MFU458775 MPQ458767:MPQ458775 MZM458767:MZM458775 NJI458767:NJI458775 NTE458767:NTE458775 ODA458767:ODA458775 OMW458767:OMW458775 OWS458767:OWS458775 PGO458767:PGO458775 PQK458767:PQK458775 QAG458767:QAG458775 QKC458767:QKC458775 QTY458767:QTY458775 RDU458767:RDU458775 RNQ458767:RNQ458775 RXM458767:RXM458775 SHI458767:SHI458775 SRE458767:SRE458775 TBA458767:TBA458775 TKW458767:TKW458775 TUS458767:TUS458775 UEO458767:UEO458775 UOK458767:UOK458775 UYG458767:UYG458775 VIC458767:VIC458775 VRY458767:VRY458775 WBU458767:WBU458775 WLQ458767:WLQ458775 WVM458767:WVM458775 E524303:E524311 JA524303:JA524311 SW524303:SW524311 ACS524303:ACS524311 AMO524303:AMO524311 AWK524303:AWK524311 BGG524303:BGG524311 BQC524303:BQC524311 BZY524303:BZY524311 CJU524303:CJU524311 CTQ524303:CTQ524311 DDM524303:DDM524311 DNI524303:DNI524311 DXE524303:DXE524311 EHA524303:EHA524311 EQW524303:EQW524311 FAS524303:FAS524311 FKO524303:FKO524311 FUK524303:FUK524311 GEG524303:GEG524311 GOC524303:GOC524311 GXY524303:GXY524311 HHU524303:HHU524311 HRQ524303:HRQ524311 IBM524303:IBM524311 ILI524303:ILI524311 IVE524303:IVE524311 JFA524303:JFA524311 JOW524303:JOW524311 JYS524303:JYS524311 KIO524303:KIO524311 KSK524303:KSK524311 LCG524303:LCG524311 LMC524303:LMC524311 LVY524303:LVY524311 MFU524303:MFU524311 MPQ524303:MPQ524311 MZM524303:MZM524311 NJI524303:NJI524311 NTE524303:NTE524311 ODA524303:ODA524311 OMW524303:OMW524311 OWS524303:OWS524311 PGO524303:PGO524311 PQK524303:PQK524311 QAG524303:QAG524311 QKC524303:QKC524311 QTY524303:QTY524311 RDU524303:RDU524311 RNQ524303:RNQ524311 RXM524303:RXM524311 SHI524303:SHI524311 SRE524303:SRE524311 TBA524303:TBA524311 TKW524303:TKW524311 TUS524303:TUS524311 UEO524303:UEO524311 UOK524303:UOK524311 UYG524303:UYG524311 VIC524303:VIC524311 VRY524303:VRY524311 WBU524303:WBU524311 WLQ524303:WLQ524311 WVM524303:WVM524311 E589839:E589847 JA589839:JA589847 SW589839:SW589847 ACS589839:ACS589847 AMO589839:AMO589847 AWK589839:AWK589847 BGG589839:BGG589847 BQC589839:BQC589847 BZY589839:BZY589847 CJU589839:CJU589847 CTQ589839:CTQ589847 DDM589839:DDM589847 DNI589839:DNI589847 DXE589839:DXE589847 EHA589839:EHA589847 EQW589839:EQW589847 FAS589839:FAS589847 FKO589839:FKO589847 FUK589839:FUK589847 GEG589839:GEG589847 GOC589839:GOC589847 GXY589839:GXY589847 HHU589839:HHU589847 HRQ589839:HRQ589847 IBM589839:IBM589847 ILI589839:ILI589847 IVE589839:IVE589847 JFA589839:JFA589847 JOW589839:JOW589847 JYS589839:JYS589847 KIO589839:KIO589847 KSK589839:KSK589847 LCG589839:LCG589847 LMC589839:LMC589847 LVY589839:LVY589847 MFU589839:MFU589847 MPQ589839:MPQ589847 MZM589839:MZM589847 NJI589839:NJI589847 NTE589839:NTE589847 ODA589839:ODA589847 OMW589839:OMW589847 OWS589839:OWS589847 PGO589839:PGO589847 PQK589839:PQK589847 QAG589839:QAG589847 QKC589839:QKC589847 QTY589839:QTY589847 RDU589839:RDU589847 RNQ589839:RNQ589847 RXM589839:RXM589847 SHI589839:SHI589847 SRE589839:SRE589847 TBA589839:TBA589847 TKW589839:TKW589847 TUS589839:TUS589847 UEO589839:UEO589847 UOK589839:UOK589847 UYG589839:UYG589847 VIC589839:VIC589847 VRY589839:VRY589847 WBU589839:WBU589847 WLQ589839:WLQ589847 WVM589839:WVM589847 E655375:E655383 JA655375:JA655383 SW655375:SW655383 ACS655375:ACS655383 AMO655375:AMO655383 AWK655375:AWK655383 BGG655375:BGG655383 BQC655375:BQC655383 BZY655375:BZY655383 CJU655375:CJU655383 CTQ655375:CTQ655383 DDM655375:DDM655383 DNI655375:DNI655383 DXE655375:DXE655383 EHA655375:EHA655383 EQW655375:EQW655383 FAS655375:FAS655383 FKO655375:FKO655383 FUK655375:FUK655383 GEG655375:GEG655383 GOC655375:GOC655383 GXY655375:GXY655383 HHU655375:HHU655383 HRQ655375:HRQ655383 IBM655375:IBM655383 ILI655375:ILI655383 IVE655375:IVE655383 JFA655375:JFA655383 JOW655375:JOW655383 JYS655375:JYS655383 KIO655375:KIO655383 KSK655375:KSK655383 LCG655375:LCG655383 LMC655375:LMC655383 LVY655375:LVY655383 MFU655375:MFU655383 MPQ655375:MPQ655383 MZM655375:MZM655383 NJI655375:NJI655383 NTE655375:NTE655383 ODA655375:ODA655383 OMW655375:OMW655383 OWS655375:OWS655383 PGO655375:PGO655383 PQK655375:PQK655383 QAG655375:QAG655383 QKC655375:QKC655383 QTY655375:QTY655383 RDU655375:RDU655383 RNQ655375:RNQ655383 RXM655375:RXM655383 SHI655375:SHI655383 SRE655375:SRE655383 TBA655375:TBA655383 TKW655375:TKW655383 TUS655375:TUS655383 UEO655375:UEO655383 UOK655375:UOK655383 UYG655375:UYG655383 VIC655375:VIC655383 VRY655375:VRY655383 WBU655375:WBU655383 WLQ655375:WLQ655383 WVM655375:WVM655383 E720911:E720919 JA720911:JA720919 SW720911:SW720919 ACS720911:ACS720919 AMO720911:AMO720919 AWK720911:AWK720919 BGG720911:BGG720919 BQC720911:BQC720919 BZY720911:BZY720919 CJU720911:CJU720919 CTQ720911:CTQ720919 DDM720911:DDM720919 DNI720911:DNI720919 DXE720911:DXE720919 EHA720911:EHA720919 EQW720911:EQW720919 FAS720911:FAS720919 FKO720911:FKO720919 FUK720911:FUK720919 GEG720911:GEG720919 GOC720911:GOC720919 GXY720911:GXY720919 HHU720911:HHU720919 HRQ720911:HRQ720919 IBM720911:IBM720919 ILI720911:ILI720919 IVE720911:IVE720919 JFA720911:JFA720919 JOW720911:JOW720919 JYS720911:JYS720919 KIO720911:KIO720919 KSK720911:KSK720919 LCG720911:LCG720919 LMC720911:LMC720919 LVY720911:LVY720919 MFU720911:MFU720919 MPQ720911:MPQ720919 MZM720911:MZM720919 NJI720911:NJI720919 NTE720911:NTE720919 ODA720911:ODA720919 OMW720911:OMW720919 OWS720911:OWS720919 PGO720911:PGO720919 PQK720911:PQK720919 QAG720911:QAG720919 QKC720911:QKC720919 QTY720911:QTY720919 RDU720911:RDU720919 RNQ720911:RNQ720919 RXM720911:RXM720919 SHI720911:SHI720919 SRE720911:SRE720919 TBA720911:TBA720919 TKW720911:TKW720919 TUS720911:TUS720919 UEO720911:UEO720919 UOK720911:UOK720919 UYG720911:UYG720919 VIC720911:VIC720919 VRY720911:VRY720919 WBU720911:WBU720919 WLQ720911:WLQ720919 WVM720911:WVM720919 E786447:E786455 JA786447:JA786455 SW786447:SW786455 ACS786447:ACS786455 AMO786447:AMO786455 AWK786447:AWK786455 BGG786447:BGG786455 BQC786447:BQC786455 BZY786447:BZY786455 CJU786447:CJU786455 CTQ786447:CTQ786455 DDM786447:DDM786455 DNI786447:DNI786455 DXE786447:DXE786455 EHA786447:EHA786455 EQW786447:EQW786455 FAS786447:FAS786455 FKO786447:FKO786455 FUK786447:FUK786455 GEG786447:GEG786455 GOC786447:GOC786455 GXY786447:GXY786455 HHU786447:HHU786455 HRQ786447:HRQ786455 IBM786447:IBM786455 ILI786447:ILI786455 IVE786447:IVE786455 JFA786447:JFA786455 JOW786447:JOW786455 JYS786447:JYS786455 KIO786447:KIO786455 KSK786447:KSK786455 LCG786447:LCG786455 LMC786447:LMC786455 LVY786447:LVY786455 MFU786447:MFU786455 MPQ786447:MPQ786455 MZM786447:MZM786455 NJI786447:NJI786455 NTE786447:NTE786455 ODA786447:ODA786455 OMW786447:OMW786455 OWS786447:OWS786455 PGO786447:PGO786455 PQK786447:PQK786455 QAG786447:QAG786455 QKC786447:QKC786455 QTY786447:QTY786455 RDU786447:RDU786455 RNQ786447:RNQ786455 RXM786447:RXM786455 SHI786447:SHI786455 SRE786447:SRE786455 TBA786447:TBA786455 TKW786447:TKW786455 TUS786447:TUS786455 UEO786447:UEO786455 UOK786447:UOK786455 UYG786447:UYG786455 VIC786447:VIC786455 VRY786447:VRY786455 WBU786447:WBU786455 WLQ786447:WLQ786455 WVM786447:WVM786455 E851983:E851991 JA851983:JA851991 SW851983:SW851991 ACS851983:ACS851991 AMO851983:AMO851991 AWK851983:AWK851991 BGG851983:BGG851991 BQC851983:BQC851991 BZY851983:BZY851991 CJU851983:CJU851991 CTQ851983:CTQ851991 DDM851983:DDM851991 DNI851983:DNI851991 DXE851983:DXE851991 EHA851983:EHA851991 EQW851983:EQW851991 FAS851983:FAS851991 FKO851983:FKO851991 FUK851983:FUK851991 GEG851983:GEG851991 GOC851983:GOC851991 GXY851983:GXY851991 HHU851983:HHU851991 HRQ851983:HRQ851991 IBM851983:IBM851991 ILI851983:ILI851991 IVE851983:IVE851991 JFA851983:JFA851991 JOW851983:JOW851991 JYS851983:JYS851991 KIO851983:KIO851991 KSK851983:KSK851991 LCG851983:LCG851991 LMC851983:LMC851991 LVY851983:LVY851991 MFU851983:MFU851991 MPQ851983:MPQ851991 MZM851983:MZM851991 NJI851983:NJI851991 NTE851983:NTE851991 ODA851983:ODA851991 OMW851983:OMW851991 OWS851983:OWS851991 PGO851983:PGO851991 PQK851983:PQK851991 QAG851983:QAG851991 QKC851983:QKC851991 QTY851983:QTY851991 RDU851983:RDU851991 RNQ851983:RNQ851991 RXM851983:RXM851991 SHI851983:SHI851991 SRE851983:SRE851991 TBA851983:TBA851991 TKW851983:TKW851991 TUS851983:TUS851991 UEO851983:UEO851991 UOK851983:UOK851991 UYG851983:UYG851991 VIC851983:VIC851991 VRY851983:VRY851991 WBU851983:WBU851991 WLQ851983:WLQ851991 WVM851983:WVM851991 E917519:E917527 JA917519:JA917527 SW917519:SW917527 ACS917519:ACS917527 AMO917519:AMO917527 AWK917519:AWK917527 BGG917519:BGG917527 BQC917519:BQC917527 BZY917519:BZY917527 CJU917519:CJU917527 CTQ917519:CTQ917527 DDM917519:DDM917527 DNI917519:DNI917527 DXE917519:DXE917527 EHA917519:EHA917527 EQW917519:EQW917527 FAS917519:FAS917527 FKO917519:FKO917527 FUK917519:FUK917527 GEG917519:GEG917527 GOC917519:GOC917527 GXY917519:GXY917527 HHU917519:HHU917527 HRQ917519:HRQ917527 IBM917519:IBM917527 ILI917519:ILI917527 IVE917519:IVE917527 JFA917519:JFA917527 JOW917519:JOW917527 JYS917519:JYS917527 KIO917519:KIO917527 KSK917519:KSK917527 LCG917519:LCG917527 LMC917519:LMC917527 LVY917519:LVY917527 MFU917519:MFU917527 MPQ917519:MPQ917527 MZM917519:MZM917527 NJI917519:NJI917527 NTE917519:NTE917527 ODA917519:ODA917527 OMW917519:OMW917527 OWS917519:OWS917527 PGO917519:PGO917527 PQK917519:PQK917527 QAG917519:QAG917527 QKC917519:QKC917527 QTY917519:QTY917527 RDU917519:RDU917527 RNQ917519:RNQ917527 RXM917519:RXM917527 SHI917519:SHI917527 SRE917519:SRE917527 TBA917519:TBA917527 TKW917519:TKW917527 TUS917519:TUS917527 UEO917519:UEO917527 UOK917519:UOK917527 UYG917519:UYG917527 VIC917519:VIC917527 VRY917519:VRY917527 WBU917519:WBU917527 WLQ917519:WLQ917527 WVM917519:WVM917527 E983055:E983063 JA983055:JA983063 SW983055:SW983063 ACS983055:ACS983063 AMO983055:AMO983063 AWK983055:AWK983063 BGG983055:BGG983063 BQC983055:BQC983063 BZY983055:BZY983063 CJU983055:CJU983063 CTQ983055:CTQ983063 DDM983055:DDM983063 DNI983055:DNI983063 DXE983055:DXE983063 EHA983055:EHA983063 EQW983055:EQW983063 FAS983055:FAS983063 FKO983055:FKO983063 FUK983055:FUK983063 GEG983055:GEG983063 GOC983055:GOC983063 GXY983055:GXY983063 HHU983055:HHU983063 HRQ983055:HRQ983063 IBM983055:IBM983063 ILI983055:ILI983063 IVE983055:IVE983063 JFA983055:JFA983063 JOW983055:JOW983063 JYS983055:JYS983063 KIO983055:KIO983063 KSK983055:KSK983063 LCG983055:LCG983063 LMC983055:LMC983063 LVY983055:LVY983063 MFU983055:MFU983063 MPQ983055:MPQ983063 MZM983055:MZM983063 NJI983055:NJI983063 NTE983055:NTE983063 ODA983055:ODA983063 OMW983055:OMW983063 OWS983055:OWS983063 PGO983055:PGO983063 PQK983055:PQK983063 QAG983055:QAG983063 QKC983055:QKC983063 QTY983055:QTY983063 RDU983055:RDU983063 RNQ983055:RNQ983063 RXM983055:RXM983063 SHI983055:SHI983063 SRE983055:SRE983063 TBA983055:TBA983063 TKW983055:TKW983063 TUS983055:TUS983063 UEO983055:UEO983063 UOK983055:UOK983063 UYG983055:UYG983063 VIC983055:VIC983063 VRY983055:VRY983063 WBU983055:WBU983063 WLQ983055:WLQ983063 WVM983055:WVM983063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I65548 JE65548 TA65548 ACW65548 AMS65548 AWO65548 BGK65548 BQG65548 CAC65548 CJY65548 CTU65548 DDQ65548 DNM65548 DXI65548 EHE65548 ERA65548 FAW65548 FKS65548 FUO65548 GEK65548 GOG65548 GYC65548 HHY65548 HRU65548 IBQ65548 ILM65548 IVI65548 JFE65548 JPA65548 JYW65548 KIS65548 KSO65548 LCK65548 LMG65548 LWC65548 MFY65548 MPU65548 MZQ65548 NJM65548 NTI65548 ODE65548 ONA65548 OWW65548 PGS65548 PQO65548 QAK65548 QKG65548 QUC65548 RDY65548 RNU65548 RXQ65548 SHM65548 SRI65548 TBE65548 TLA65548 TUW65548 UES65548 UOO65548 UYK65548 VIG65548 VSC65548 WBY65548 WLU65548 WVQ65548 I131084 JE131084 TA131084 ACW131084 AMS131084 AWO131084 BGK131084 BQG131084 CAC131084 CJY131084 CTU131084 DDQ131084 DNM131084 DXI131084 EHE131084 ERA131084 FAW131084 FKS131084 FUO131084 GEK131084 GOG131084 GYC131084 HHY131084 HRU131084 IBQ131084 ILM131084 IVI131084 JFE131084 JPA131084 JYW131084 KIS131084 KSO131084 LCK131084 LMG131084 LWC131084 MFY131084 MPU131084 MZQ131084 NJM131084 NTI131084 ODE131084 ONA131084 OWW131084 PGS131084 PQO131084 QAK131084 QKG131084 QUC131084 RDY131084 RNU131084 RXQ131084 SHM131084 SRI131084 TBE131084 TLA131084 TUW131084 UES131084 UOO131084 UYK131084 VIG131084 VSC131084 WBY131084 WLU131084 WVQ131084 I196620 JE196620 TA196620 ACW196620 AMS196620 AWO196620 BGK196620 BQG196620 CAC196620 CJY196620 CTU196620 DDQ196620 DNM196620 DXI196620 EHE196620 ERA196620 FAW196620 FKS196620 FUO196620 GEK196620 GOG196620 GYC196620 HHY196620 HRU196620 IBQ196620 ILM196620 IVI196620 JFE196620 JPA196620 JYW196620 KIS196620 KSO196620 LCK196620 LMG196620 LWC196620 MFY196620 MPU196620 MZQ196620 NJM196620 NTI196620 ODE196620 ONA196620 OWW196620 PGS196620 PQO196620 QAK196620 QKG196620 QUC196620 RDY196620 RNU196620 RXQ196620 SHM196620 SRI196620 TBE196620 TLA196620 TUW196620 UES196620 UOO196620 UYK196620 VIG196620 VSC196620 WBY196620 WLU196620 WVQ196620 I262156 JE262156 TA262156 ACW262156 AMS262156 AWO262156 BGK262156 BQG262156 CAC262156 CJY262156 CTU262156 DDQ262156 DNM262156 DXI262156 EHE262156 ERA262156 FAW262156 FKS262156 FUO262156 GEK262156 GOG262156 GYC262156 HHY262156 HRU262156 IBQ262156 ILM262156 IVI262156 JFE262156 JPA262156 JYW262156 KIS262156 KSO262156 LCK262156 LMG262156 LWC262156 MFY262156 MPU262156 MZQ262156 NJM262156 NTI262156 ODE262156 ONA262156 OWW262156 PGS262156 PQO262156 QAK262156 QKG262156 QUC262156 RDY262156 RNU262156 RXQ262156 SHM262156 SRI262156 TBE262156 TLA262156 TUW262156 UES262156 UOO262156 UYK262156 VIG262156 VSC262156 WBY262156 WLU262156 WVQ262156 I327692 JE327692 TA327692 ACW327692 AMS327692 AWO327692 BGK327692 BQG327692 CAC327692 CJY327692 CTU327692 DDQ327692 DNM327692 DXI327692 EHE327692 ERA327692 FAW327692 FKS327692 FUO327692 GEK327692 GOG327692 GYC327692 HHY327692 HRU327692 IBQ327692 ILM327692 IVI327692 JFE327692 JPA327692 JYW327692 KIS327692 KSO327692 LCK327692 LMG327692 LWC327692 MFY327692 MPU327692 MZQ327692 NJM327692 NTI327692 ODE327692 ONA327692 OWW327692 PGS327692 PQO327692 QAK327692 QKG327692 QUC327692 RDY327692 RNU327692 RXQ327692 SHM327692 SRI327692 TBE327692 TLA327692 TUW327692 UES327692 UOO327692 UYK327692 VIG327692 VSC327692 WBY327692 WLU327692 WVQ327692 I393228 JE393228 TA393228 ACW393228 AMS393228 AWO393228 BGK393228 BQG393228 CAC393228 CJY393228 CTU393228 DDQ393228 DNM393228 DXI393228 EHE393228 ERA393228 FAW393228 FKS393228 FUO393228 GEK393228 GOG393228 GYC393228 HHY393228 HRU393228 IBQ393228 ILM393228 IVI393228 JFE393228 JPA393228 JYW393228 KIS393228 KSO393228 LCK393228 LMG393228 LWC393228 MFY393228 MPU393228 MZQ393228 NJM393228 NTI393228 ODE393228 ONA393228 OWW393228 PGS393228 PQO393228 QAK393228 QKG393228 QUC393228 RDY393228 RNU393228 RXQ393228 SHM393228 SRI393228 TBE393228 TLA393228 TUW393228 UES393228 UOO393228 UYK393228 VIG393228 VSC393228 WBY393228 WLU393228 WVQ393228 I458764 JE458764 TA458764 ACW458764 AMS458764 AWO458764 BGK458764 BQG458764 CAC458764 CJY458764 CTU458764 DDQ458764 DNM458764 DXI458764 EHE458764 ERA458764 FAW458764 FKS458764 FUO458764 GEK458764 GOG458764 GYC458764 HHY458764 HRU458764 IBQ458764 ILM458764 IVI458764 JFE458764 JPA458764 JYW458764 KIS458764 KSO458764 LCK458764 LMG458764 LWC458764 MFY458764 MPU458764 MZQ458764 NJM458764 NTI458764 ODE458764 ONA458764 OWW458764 PGS458764 PQO458764 QAK458764 QKG458764 QUC458764 RDY458764 RNU458764 RXQ458764 SHM458764 SRI458764 TBE458764 TLA458764 TUW458764 UES458764 UOO458764 UYK458764 VIG458764 VSC458764 WBY458764 WLU458764 WVQ458764 I524300 JE524300 TA524300 ACW524300 AMS524300 AWO524300 BGK524300 BQG524300 CAC524300 CJY524300 CTU524300 DDQ524300 DNM524300 DXI524300 EHE524300 ERA524300 FAW524300 FKS524300 FUO524300 GEK524300 GOG524300 GYC524300 HHY524300 HRU524300 IBQ524300 ILM524300 IVI524300 JFE524300 JPA524300 JYW524300 KIS524300 KSO524300 LCK524300 LMG524300 LWC524300 MFY524300 MPU524300 MZQ524300 NJM524300 NTI524300 ODE524300 ONA524300 OWW524300 PGS524300 PQO524300 QAK524300 QKG524300 QUC524300 RDY524300 RNU524300 RXQ524300 SHM524300 SRI524300 TBE524300 TLA524300 TUW524300 UES524300 UOO524300 UYK524300 VIG524300 VSC524300 WBY524300 WLU524300 WVQ524300 I589836 JE589836 TA589836 ACW589836 AMS589836 AWO589836 BGK589836 BQG589836 CAC589836 CJY589836 CTU589836 DDQ589836 DNM589836 DXI589836 EHE589836 ERA589836 FAW589836 FKS589836 FUO589836 GEK589836 GOG589836 GYC589836 HHY589836 HRU589836 IBQ589836 ILM589836 IVI589836 JFE589836 JPA589836 JYW589836 KIS589836 KSO589836 LCK589836 LMG589836 LWC589836 MFY589836 MPU589836 MZQ589836 NJM589836 NTI589836 ODE589836 ONA589836 OWW589836 PGS589836 PQO589836 QAK589836 QKG589836 QUC589836 RDY589836 RNU589836 RXQ589836 SHM589836 SRI589836 TBE589836 TLA589836 TUW589836 UES589836 UOO589836 UYK589836 VIG589836 VSC589836 WBY589836 WLU589836 WVQ589836 I655372 JE655372 TA655372 ACW655372 AMS655372 AWO655372 BGK655372 BQG655372 CAC655372 CJY655372 CTU655372 DDQ655372 DNM655372 DXI655372 EHE655372 ERA655372 FAW655372 FKS655372 FUO655372 GEK655372 GOG655372 GYC655372 HHY655372 HRU655372 IBQ655372 ILM655372 IVI655372 JFE655372 JPA655372 JYW655372 KIS655372 KSO655372 LCK655372 LMG655372 LWC655372 MFY655372 MPU655372 MZQ655372 NJM655372 NTI655372 ODE655372 ONA655372 OWW655372 PGS655372 PQO655372 QAK655372 QKG655372 QUC655372 RDY655372 RNU655372 RXQ655372 SHM655372 SRI655372 TBE655372 TLA655372 TUW655372 UES655372 UOO655372 UYK655372 VIG655372 VSC655372 WBY655372 WLU655372 WVQ655372 I720908 JE720908 TA720908 ACW720908 AMS720908 AWO720908 BGK720908 BQG720908 CAC720908 CJY720908 CTU720908 DDQ720908 DNM720908 DXI720908 EHE720908 ERA720908 FAW720908 FKS720908 FUO720908 GEK720908 GOG720908 GYC720908 HHY720908 HRU720908 IBQ720908 ILM720908 IVI720908 JFE720908 JPA720908 JYW720908 KIS720908 KSO720908 LCK720908 LMG720908 LWC720908 MFY720908 MPU720908 MZQ720908 NJM720908 NTI720908 ODE720908 ONA720908 OWW720908 PGS720908 PQO720908 QAK720908 QKG720908 QUC720908 RDY720908 RNU720908 RXQ720908 SHM720908 SRI720908 TBE720908 TLA720908 TUW720908 UES720908 UOO720908 UYK720908 VIG720908 VSC720908 WBY720908 WLU720908 WVQ720908 I786444 JE786444 TA786444 ACW786444 AMS786444 AWO786444 BGK786444 BQG786444 CAC786444 CJY786444 CTU786444 DDQ786444 DNM786444 DXI786444 EHE786444 ERA786444 FAW786444 FKS786444 FUO786444 GEK786444 GOG786444 GYC786444 HHY786444 HRU786444 IBQ786444 ILM786444 IVI786444 JFE786444 JPA786444 JYW786444 KIS786444 KSO786444 LCK786444 LMG786444 LWC786444 MFY786444 MPU786444 MZQ786444 NJM786444 NTI786444 ODE786444 ONA786444 OWW786444 PGS786444 PQO786444 QAK786444 QKG786444 QUC786444 RDY786444 RNU786444 RXQ786444 SHM786444 SRI786444 TBE786444 TLA786444 TUW786444 UES786444 UOO786444 UYK786444 VIG786444 VSC786444 WBY786444 WLU786444 WVQ786444 I851980 JE851980 TA851980 ACW851980 AMS851980 AWO851980 BGK851980 BQG851980 CAC851980 CJY851980 CTU851980 DDQ851980 DNM851980 DXI851980 EHE851980 ERA851980 FAW851980 FKS851980 FUO851980 GEK851980 GOG851980 GYC851980 HHY851980 HRU851980 IBQ851980 ILM851980 IVI851980 JFE851980 JPA851980 JYW851980 KIS851980 KSO851980 LCK851980 LMG851980 LWC851980 MFY851980 MPU851980 MZQ851980 NJM851980 NTI851980 ODE851980 ONA851980 OWW851980 PGS851980 PQO851980 QAK851980 QKG851980 QUC851980 RDY851980 RNU851980 RXQ851980 SHM851980 SRI851980 TBE851980 TLA851980 TUW851980 UES851980 UOO851980 UYK851980 VIG851980 VSC851980 WBY851980 WLU851980 WVQ851980 I917516 JE917516 TA917516 ACW917516 AMS917516 AWO917516 BGK917516 BQG917516 CAC917516 CJY917516 CTU917516 DDQ917516 DNM917516 DXI917516 EHE917516 ERA917516 FAW917516 FKS917516 FUO917516 GEK917516 GOG917516 GYC917516 HHY917516 HRU917516 IBQ917516 ILM917516 IVI917516 JFE917516 JPA917516 JYW917516 KIS917516 KSO917516 LCK917516 LMG917516 LWC917516 MFY917516 MPU917516 MZQ917516 NJM917516 NTI917516 ODE917516 ONA917516 OWW917516 PGS917516 PQO917516 QAK917516 QKG917516 QUC917516 RDY917516 RNU917516 RXQ917516 SHM917516 SRI917516 TBE917516 TLA917516 TUW917516 UES917516 UOO917516 UYK917516 VIG917516 VSC917516 WBY917516 WLU917516 WVQ917516 I983052 JE983052 TA983052 ACW983052 AMS983052 AWO983052 BGK983052 BQG983052 CAC983052 CJY983052 CTU983052 DDQ983052 DNM983052 DXI983052 EHE983052 ERA983052 FAW983052 FKS983052 FUO983052 GEK983052 GOG983052 GYC983052 HHY983052 HRU983052 IBQ983052 ILM983052 IVI983052 JFE983052 JPA983052 JYW983052 KIS983052 KSO983052 LCK983052 LMG983052 LWC983052 MFY983052 MPU983052 MZQ983052 NJM983052 NTI983052 ODE983052 ONA983052 OWW983052 PGS983052 PQO983052 QAK983052 QKG983052 QUC983052 RDY983052 RNU983052 RXQ983052 SHM983052 SRI983052 TBE983052 TLA983052 TUW983052 UES983052 UOO983052 UYK983052 VIG983052 VSC983052 WBY983052 WLU983052 WVQ983052 E73:E83 JA73:JA83 SW73:SW83 ACS73:ACS83 AMO73:AMO83 AWK73:AWK83 BGG73:BGG83 BQC73:BQC83 BZY73:BZY83 CJU73:CJU83 CTQ73:CTQ83 DDM73:DDM83 DNI73:DNI83 DXE73:DXE83 EHA73:EHA83 EQW73:EQW83 FAS73:FAS83 FKO73:FKO83 FUK73:FUK83 GEG73:GEG83 GOC73:GOC83 GXY73:GXY83 HHU73:HHU83 HRQ73:HRQ83 IBM73:IBM83 ILI73:ILI83 IVE73:IVE83 JFA73:JFA83 JOW73:JOW83 JYS73:JYS83 KIO73:KIO83 KSK73:KSK83 LCG73:LCG83 LMC73:LMC83 LVY73:LVY83 MFU73:MFU83 MPQ73:MPQ83 MZM73:MZM83 NJI73:NJI83 NTE73:NTE83 ODA73:ODA83 OMW73:OMW83 OWS73:OWS83 PGO73:PGO83 PQK73:PQK83 QAG73:QAG83 QKC73:QKC83 QTY73:QTY83 RDU73:RDU83 RNQ73:RNQ83 RXM73:RXM83 SHI73:SHI83 SRE73:SRE83 TBA73:TBA83 TKW73:TKW83 TUS73:TUS83 UEO73:UEO83 UOK73:UOK83 UYG73:UYG83 VIC73:VIC83 VRY73:VRY83 WBU73:WBU83 WLQ73:WLQ83 WVM73:WVM83 E65609:E65619 JA65609:JA65619 SW65609:SW65619 ACS65609:ACS65619 AMO65609:AMO65619 AWK65609:AWK65619 BGG65609:BGG65619 BQC65609:BQC65619 BZY65609:BZY65619 CJU65609:CJU65619 CTQ65609:CTQ65619 DDM65609:DDM65619 DNI65609:DNI65619 DXE65609:DXE65619 EHA65609:EHA65619 EQW65609:EQW65619 FAS65609:FAS65619 FKO65609:FKO65619 FUK65609:FUK65619 GEG65609:GEG65619 GOC65609:GOC65619 GXY65609:GXY65619 HHU65609:HHU65619 HRQ65609:HRQ65619 IBM65609:IBM65619 ILI65609:ILI65619 IVE65609:IVE65619 JFA65609:JFA65619 JOW65609:JOW65619 JYS65609:JYS65619 KIO65609:KIO65619 KSK65609:KSK65619 LCG65609:LCG65619 LMC65609:LMC65619 LVY65609:LVY65619 MFU65609:MFU65619 MPQ65609:MPQ65619 MZM65609:MZM65619 NJI65609:NJI65619 NTE65609:NTE65619 ODA65609:ODA65619 OMW65609:OMW65619 OWS65609:OWS65619 PGO65609:PGO65619 PQK65609:PQK65619 QAG65609:QAG65619 QKC65609:QKC65619 QTY65609:QTY65619 RDU65609:RDU65619 RNQ65609:RNQ65619 RXM65609:RXM65619 SHI65609:SHI65619 SRE65609:SRE65619 TBA65609:TBA65619 TKW65609:TKW65619 TUS65609:TUS65619 UEO65609:UEO65619 UOK65609:UOK65619 UYG65609:UYG65619 VIC65609:VIC65619 VRY65609:VRY65619 WBU65609:WBU65619 WLQ65609:WLQ65619 WVM65609:WVM65619 E131145:E131155 JA131145:JA131155 SW131145:SW131155 ACS131145:ACS131155 AMO131145:AMO131155 AWK131145:AWK131155 BGG131145:BGG131155 BQC131145:BQC131155 BZY131145:BZY131155 CJU131145:CJU131155 CTQ131145:CTQ131155 DDM131145:DDM131155 DNI131145:DNI131155 DXE131145:DXE131155 EHA131145:EHA131155 EQW131145:EQW131155 FAS131145:FAS131155 FKO131145:FKO131155 FUK131145:FUK131155 GEG131145:GEG131155 GOC131145:GOC131155 GXY131145:GXY131155 HHU131145:HHU131155 HRQ131145:HRQ131155 IBM131145:IBM131155 ILI131145:ILI131155 IVE131145:IVE131155 JFA131145:JFA131155 JOW131145:JOW131155 JYS131145:JYS131155 KIO131145:KIO131155 KSK131145:KSK131155 LCG131145:LCG131155 LMC131145:LMC131155 LVY131145:LVY131155 MFU131145:MFU131155 MPQ131145:MPQ131155 MZM131145:MZM131155 NJI131145:NJI131155 NTE131145:NTE131155 ODA131145:ODA131155 OMW131145:OMW131155 OWS131145:OWS131155 PGO131145:PGO131155 PQK131145:PQK131155 QAG131145:QAG131155 QKC131145:QKC131155 QTY131145:QTY131155 RDU131145:RDU131155 RNQ131145:RNQ131155 RXM131145:RXM131155 SHI131145:SHI131155 SRE131145:SRE131155 TBA131145:TBA131155 TKW131145:TKW131155 TUS131145:TUS131155 UEO131145:UEO131155 UOK131145:UOK131155 UYG131145:UYG131155 VIC131145:VIC131155 VRY131145:VRY131155 WBU131145:WBU131155 WLQ131145:WLQ131155 WVM131145:WVM131155 E196681:E196691 JA196681:JA196691 SW196681:SW196691 ACS196681:ACS196691 AMO196681:AMO196691 AWK196681:AWK196691 BGG196681:BGG196691 BQC196681:BQC196691 BZY196681:BZY196691 CJU196681:CJU196691 CTQ196681:CTQ196691 DDM196681:DDM196691 DNI196681:DNI196691 DXE196681:DXE196691 EHA196681:EHA196691 EQW196681:EQW196691 FAS196681:FAS196691 FKO196681:FKO196691 FUK196681:FUK196691 GEG196681:GEG196691 GOC196681:GOC196691 GXY196681:GXY196691 HHU196681:HHU196691 HRQ196681:HRQ196691 IBM196681:IBM196691 ILI196681:ILI196691 IVE196681:IVE196691 JFA196681:JFA196691 JOW196681:JOW196691 JYS196681:JYS196691 KIO196681:KIO196691 KSK196681:KSK196691 LCG196681:LCG196691 LMC196681:LMC196691 LVY196681:LVY196691 MFU196681:MFU196691 MPQ196681:MPQ196691 MZM196681:MZM196691 NJI196681:NJI196691 NTE196681:NTE196691 ODA196681:ODA196691 OMW196681:OMW196691 OWS196681:OWS196691 PGO196681:PGO196691 PQK196681:PQK196691 QAG196681:QAG196691 QKC196681:QKC196691 QTY196681:QTY196691 RDU196681:RDU196691 RNQ196681:RNQ196691 RXM196681:RXM196691 SHI196681:SHI196691 SRE196681:SRE196691 TBA196681:TBA196691 TKW196681:TKW196691 TUS196681:TUS196691 UEO196681:UEO196691 UOK196681:UOK196691 UYG196681:UYG196691 VIC196681:VIC196691 VRY196681:VRY196691 WBU196681:WBU196691 WLQ196681:WLQ196691 WVM196681:WVM196691 E262217:E262227 JA262217:JA262227 SW262217:SW262227 ACS262217:ACS262227 AMO262217:AMO262227 AWK262217:AWK262227 BGG262217:BGG262227 BQC262217:BQC262227 BZY262217:BZY262227 CJU262217:CJU262227 CTQ262217:CTQ262227 DDM262217:DDM262227 DNI262217:DNI262227 DXE262217:DXE262227 EHA262217:EHA262227 EQW262217:EQW262227 FAS262217:FAS262227 FKO262217:FKO262227 FUK262217:FUK262227 GEG262217:GEG262227 GOC262217:GOC262227 GXY262217:GXY262227 HHU262217:HHU262227 HRQ262217:HRQ262227 IBM262217:IBM262227 ILI262217:ILI262227 IVE262217:IVE262227 JFA262217:JFA262227 JOW262217:JOW262227 JYS262217:JYS262227 KIO262217:KIO262227 KSK262217:KSK262227 LCG262217:LCG262227 LMC262217:LMC262227 LVY262217:LVY262227 MFU262217:MFU262227 MPQ262217:MPQ262227 MZM262217:MZM262227 NJI262217:NJI262227 NTE262217:NTE262227 ODA262217:ODA262227 OMW262217:OMW262227 OWS262217:OWS262227 PGO262217:PGO262227 PQK262217:PQK262227 QAG262217:QAG262227 QKC262217:QKC262227 QTY262217:QTY262227 RDU262217:RDU262227 RNQ262217:RNQ262227 RXM262217:RXM262227 SHI262217:SHI262227 SRE262217:SRE262227 TBA262217:TBA262227 TKW262217:TKW262227 TUS262217:TUS262227 UEO262217:UEO262227 UOK262217:UOK262227 UYG262217:UYG262227 VIC262217:VIC262227 VRY262217:VRY262227 WBU262217:WBU262227 WLQ262217:WLQ262227 WVM262217:WVM262227 E327753:E327763 JA327753:JA327763 SW327753:SW327763 ACS327753:ACS327763 AMO327753:AMO327763 AWK327753:AWK327763 BGG327753:BGG327763 BQC327753:BQC327763 BZY327753:BZY327763 CJU327753:CJU327763 CTQ327753:CTQ327763 DDM327753:DDM327763 DNI327753:DNI327763 DXE327753:DXE327763 EHA327753:EHA327763 EQW327753:EQW327763 FAS327753:FAS327763 FKO327753:FKO327763 FUK327753:FUK327763 GEG327753:GEG327763 GOC327753:GOC327763 GXY327753:GXY327763 HHU327753:HHU327763 HRQ327753:HRQ327763 IBM327753:IBM327763 ILI327753:ILI327763 IVE327753:IVE327763 JFA327753:JFA327763 JOW327753:JOW327763 JYS327753:JYS327763 KIO327753:KIO327763 KSK327753:KSK327763 LCG327753:LCG327763 LMC327753:LMC327763 LVY327753:LVY327763 MFU327753:MFU327763 MPQ327753:MPQ327763 MZM327753:MZM327763 NJI327753:NJI327763 NTE327753:NTE327763 ODA327753:ODA327763 OMW327753:OMW327763 OWS327753:OWS327763 PGO327753:PGO327763 PQK327753:PQK327763 QAG327753:QAG327763 QKC327753:QKC327763 QTY327753:QTY327763 RDU327753:RDU327763 RNQ327753:RNQ327763 RXM327753:RXM327763 SHI327753:SHI327763 SRE327753:SRE327763 TBA327753:TBA327763 TKW327753:TKW327763 TUS327753:TUS327763 UEO327753:UEO327763 UOK327753:UOK327763 UYG327753:UYG327763 VIC327753:VIC327763 VRY327753:VRY327763 WBU327753:WBU327763 WLQ327753:WLQ327763 WVM327753:WVM327763 E393289:E393299 JA393289:JA393299 SW393289:SW393299 ACS393289:ACS393299 AMO393289:AMO393299 AWK393289:AWK393299 BGG393289:BGG393299 BQC393289:BQC393299 BZY393289:BZY393299 CJU393289:CJU393299 CTQ393289:CTQ393299 DDM393289:DDM393299 DNI393289:DNI393299 DXE393289:DXE393299 EHA393289:EHA393299 EQW393289:EQW393299 FAS393289:FAS393299 FKO393289:FKO393299 FUK393289:FUK393299 GEG393289:GEG393299 GOC393289:GOC393299 GXY393289:GXY393299 HHU393289:HHU393299 HRQ393289:HRQ393299 IBM393289:IBM393299 ILI393289:ILI393299 IVE393289:IVE393299 JFA393289:JFA393299 JOW393289:JOW393299 JYS393289:JYS393299 KIO393289:KIO393299 KSK393289:KSK393299 LCG393289:LCG393299 LMC393289:LMC393299 LVY393289:LVY393299 MFU393289:MFU393299 MPQ393289:MPQ393299 MZM393289:MZM393299 NJI393289:NJI393299 NTE393289:NTE393299 ODA393289:ODA393299 OMW393289:OMW393299 OWS393289:OWS393299 PGO393289:PGO393299 PQK393289:PQK393299 QAG393289:QAG393299 QKC393289:QKC393299 QTY393289:QTY393299 RDU393289:RDU393299 RNQ393289:RNQ393299 RXM393289:RXM393299 SHI393289:SHI393299 SRE393289:SRE393299 TBA393289:TBA393299 TKW393289:TKW393299 TUS393289:TUS393299 UEO393289:UEO393299 UOK393289:UOK393299 UYG393289:UYG393299 VIC393289:VIC393299 VRY393289:VRY393299 WBU393289:WBU393299 WLQ393289:WLQ393299 WVM393289:WVM393299 E458825:E458835 JA458825:JA458835 SW458825:SW458835 ACS458825:ACS458835 AMO458825:AMO458835 AWK458825:AWK458835 BGG458825:BGG458835 BQC458825:BQC458835 BZY458825:BZY458835 CJU458825:CJU458835 CTQ458825:CTQ458835 DDM458825:DDM458835 DNI458825:DNI458835 DXE458825:DXE458835 EHA458825:EHA458835 EQW458825:EQW458835 FAS458825:FAS458835 FKO458825:FKO458835 FUK458825:FUK458835 GEG458825:GEG458835 GOC458825:GOC458835 GXY458825:GXY458835 HHU458825:HHU458835 HRQ458825:HRQ458835 IBM458825:IBM458835 ILI458825:ILI458835 IVE458825:IVE458835 JFA458825:JFA458835 JOW458825:JOW458835 JYS458825:JYS458835 KIO458825:KIO458835 KSK458825:KSK458835 LCG458825:LCG458835 LMC458825:LMC458835 LVY458825:LVY458835 MFU458825:MFU458835 MPQ458825:MPQ458835 MZM458825:MZM458835 NJI458825:NJI458835 NTE458825:NTE458835 ODA458825:ODA458835 OMW458825:OMW458835 OWS458825:OWS458835 PGO458825:PGO458835 PQK458825:PQK458835 QAG458825:QAG458835 QKC458825:QKC458835 QTY458825:QTY458835 RDU458825:RDU458835 RNQ458825:RNQ458835 RXM458825:RXM458835 SHI458825:SHI458835 SRE458825:SRE458835 TBA458825:TBA458835 TKW458825:TKW458835 TUS458825:TUS458835 UEO458825:UEO458835 UOK458825:UOK458835 UYG458825:UYG458835 VIC458825:VIC458835 VRY458825:VRY458835 WBU458825:WBU458835 WLQ458825:WLQ458835 WVM458825:WVM458835 E524361:E524371 JA524361:JA524371 SW524361:SW524371 ACS524361:ACS524371 AMO524361:AMO524371 AWK524361:AWK524371 BGG524361:BGG524371 BQC524361:BQC524371 BZY524361:BZY524371 CJU524361:CJU524371 CTQ524361:CTQ524371 DDM524361:DDM524371 DNI524361:DNI524371 DXE524361:DXE524371 EHA524361:EHA524371 EQW524361:EQW524371 FAS524361:FAS524371 FKO524361:FKO524371 FUK524361:FUK524371 GEG524361:GEG524371 GOC524361:GOC524371 GXY524361:GXY524371 HHU524361:HHU524371 HRQ524361:HRQ524371 IBM524361:IBM524371 ILI524361:ILI524371 IVE524361:IVE524371 JFA524361:JFA524371 JOW524361:JOW524371 JYS524361:JYS524371 KIO524361:KIO524371 KSK524361:KSK524371 LCG524361:LCG524371 LMC524361:LMC524371 LVY524361:LVY524371 MFU524361:MFU524371 MPQ524361:MPQ524371 MZM524361:MZM524371 NJI524361:NJI524371 NTE524361:NTE524371 ODA524361:ODA524371 OMW524361:OMW524371 OWS524361:OWS524371 PGO524361:PGO524371 PQK524361:PQK524371 QAG524361:QAG524371 QKC524361:QKC524371 QTY524361:QTY524371 RDU524361:RDU524371 RNQ524361:RNQ524371 RXM524361:RXM524371 SHI524361:SHI524371 SRE524361:SRE524371 TBA524361:TBA524371 TKW524361:TKW524371 TUS524361:TUS524371 UEO524361:UEO524371 UOK524361:UOK524371 UYG524361:UYG524371 VIC524361:VIC524371 VRY524361:VRY524371 WBU524361:WBU524371 WLQ524361:WLQ524371 WVM524361:WVM524371 E589897:E589907 JA589897:JA589907 SW589897:SW589907 ACS589897:ACS589907 AMO589897:AMO589907 AWK589897:AWK589907 BGG589897:BGG589907 BQC589897:BQC589907 BZY589897:BZY589907 CJU589897:CJU589907 CTQ589897:CTQ589907 DDM589897:DDM589907 DNI589897:DNI589907 DXE589897:DXE589907 EHA589897:EHA589907 EQW589897:EQW589907 FAS589897:FAS589907 FKO589897:FKO589907 FUK589897:FUK589907 GEG589897:GEG589907 GOC589897:GOC589907 GXY589897:GXY589907 HHU589897:HHU589907 HRQ589897:HRQ589907 IBM589897:IBM589907 ILI589897:ILI589907 IVE589897:IVE589907 JFA589897:JFA589907 JOW589897:JOW589907 JYS589897:JYS589907 KIO589897:KIO589907 KSK589897:KSK589907 LCG589897:LCG589907 LMC589897:LMC589907 LVY589897:LVY589907 MFU589897:MFU589907 MPQ589897:MPQ589907 MZM589897:MZM589907 NJI589897:NJI589907 NTE589897:NTE589907 ODA589897:ODA589907 OMW589897:OMW589907 OWS589897:OWS589907 PGO589897:PGO589907 PQK589897:PQK589907 QAG589897:QAG589907 QKC589897:QKC589907 QTY589897:QTY589907 RDU589897:RDU589907 RNQ589897:RNQ589907 RXM589897:RXM589907 SHI589897:SHI589907 SRE589897:SRE589907 TBA589897:TBA589907 TKW589897:TKW589907 TUS589897:TUS589907 UEO589897:UEO589907 UOK589897:UOK589907 UYG589897:UYG589907 VIC589897:VIC589907 VRY589897:VRY589907 WBU589897:WBU589907 WLQ589897:WLQ589907 WVM589897:WVM589907 E655433:E655443 JA655433:JA655443 SW655433:SW655443 ACS655433:ACS655443 AMO655433:AMO655443 AWK655433:AWK655443 BGG655433:BGG655443 BQC655433:BQC655443 BZY655433:BZY655443 CJU655433:CJU655443 CTQ655433:CTQ655443 DDM655433:DDM655443 DNI655433:DNI655443 DXE655433:DXE655443 EHA655433:EHA655443 EQW655433:EQW655443 FAS655433:FAS655443 FKO655433:FKO655443 FUK655433:FUK655443 GEG655433:GEG655443 GOC655433:GOC655443 GXY655433:GXY655443 HHU655433:HHU655443 HRQ655433:HRQ655443 IBM655433:IBM655443 ILI655433:ILI655443 IVE655433:IVE655443 JFA655433:JFA655443 JOW655433:JOW655443 JYS655433:JYS655443 KIO655433:KIO655443 KSK655433:KSK655443 LCG655433:LCG655443 LMC655433:LMC655443 LVY655433:LVY655443 MFU655433:MFU655443 MPQ655433:MPQ655443 MZM655433:MZM655443 NJI655433:NJI655443 NTE655433:NTE655443 ODA655433:ODA655443 OMW655433:OMW655443 OWS655433:OWS655443 PGO655433:PGO655443 PQK655433:PQK655443 QAG655433:QAG655443 QKC655433:QKC655443 QTY655433:QTY655443 RDU655433:RDU655443 RNQ655433:RNQ655443 RXM655433:RXM655443 SHI655433:SHI655443 SRE655433:SRE655443 TBA655433:TBA655443 TKW655433:TKW655443 TUS655433:TUS655443 UEO655433:UEO655443 UOK655433:UOK655443 UYG655433:UYG655443 VIC655433:VIC655443 VRY655433:VRY655443 WBU655433:WBU655443 WLQ655433:WLQ655443 WVM655433:WVM655443 E720969:E720979 JA720969:JA720979 SW720969:SW720979 ACS720969:ACS720979 AMO720969:AMO720979 AWK720969:AWK720979 BGG720969:BGG720979 BQC720969:BQC720979 BZY720969:BZY720979 CJU720969:CJU720979 CTQ720969:CTQ720979 DDM720969:DDM720979 DNI720969:DNI720979 DXE720969:DXE720979 EHA720969:EHA720979 EQW720969:EQW720979 FAS720969:FAS720979 FKO720969:FKO720979 FUK720969:FUK720979 GEG720969:GEG720979 GOC720969:GOC720979 GXY720969:GXY720979 HHU720969:HHU720979 HRQ720969:HRQ720979 IBM720969:IBM720979 ILI720969:ILI720979 IVE720969:IVE720979 JFA720969:JFA720979 JOW720969:JOW720979 JYS720969:JYS720979 KIO720969:KIO720979 KSK720969:KSK720979 LCG720969:LCG720979 LMC720969:LMC720979 LVY720969:LVY720979 MFU720969:MFU720979 MPQ720969:MPQ720979 MZM720969:MZM720979 NJI720969:NJI720979 NTE720969:NTE720979 ODA720969:ODA720979 OMW720969:OMW720979 OWS720969:OWS720979 PGO720969:PGO720979 PQK720969:PQK720979 QAG720969:QAG720979 QKC720969:QKC720979 QTY720969:QTY720979 RDU720969:RDU720979 RNQ720969:RNQ720979 RXM720969:RXM720979 SHI720969:SHI720979 SRE720969:SRE720979 TBA720969:TBA720979 TKW720969:TKW720979 TUS720969:TUS720979 UEO720969:UEO720979 UOK720969:UOK720979 UYG720969:UYG720979 VIC720969:VIC720979 VRY720969:VRY720979 WBU720969:WBU720979 WLQ720969:WLQ720979 WVM720969:WVM720979 E786505:E786515 JA786505:JA786515 SW786505:SW786515 ACS786505:ACS786515 AMO786505:AMO786515 AWK786505:AWK786515 BGG786505:BGG786515 BQC786505:BQC786515 BZY786505:BZY786515 CJU786505:CJU786515 CTQ786505:CTQ786515 DDM786505:DDM786515 DNI786505:DNI786515 DXE786505:DXE786515 EHA786505:EHA786515 EQW786505:EQW786515 FAS786505:FAS786515 FKO786505:FKO786515 FUK786505:FUK786515 GEG786505:GEG786515 GOC786505:GOC786515 GXY786505:GXY786515 HHU786505:HHU786515 HRQ786505:HRQ786515 IBM786505:IBM786515 ILI786505:ILI786515 IVE786505:IVE786515 JFA786505:JFA786515 JOW786505:JOW786515 JYS786505:JYS786515 KIO786505:KIO786515 KSK786505:KSK786515 LCG786505:LCG786515 LMC786505:LMC786515 LVY786505:LVY786515 MFU786505:MFU786515 MPQ786505:MPQ786515 MZM786505:MZM786515 NJI786505:NJI786515 NTE786505:NTE786515 ODA786505:ODA786515 OMW786505:OMW786515 OWS786505:OWS786515 PGO786505:PGO786515 PQK786505:PQK786515 QAG786505:QAG786515 QKC786505:QKC786515 QTY786505:QTY786515 RDU786505:RDU786515 RNQ786505:RNQ786515 RXM786505:RXM786515 SHI786505:SHI786515 SRE786505:SRE786515 TBA786505:TBA786515 TKW786505:TKW786515 TUS786505:TUS786515 UEO786505:UEO786515 UOK786505:UOK786515 UYG786505:UYG786515 VIC786505:VIC786515 VRY786505:VRY786515 WBU786505:WBU786515 WLQ786505:WLQ786515 WVM786505:WVM786515 E852041:E852051 JA852041:JA852051 SW852041:SW852051 ACS852041:ACS852051 AMO852041:AMO852051 AWK852041:AWK852051 BGG852041:BGG852051 BQC852041:BQC852051 BZY852041:BZY852051 CJU852041:CJU852051 CTQ852041:CTQ852051 DDM852041:DDM852051 DNI852041:DNI852051 DXE852041:DXE852051 EHA852041:EHA852051 EQW852041:EQW852051 FAS852041:FAS852051 FKO852041:FKO852051 FUK852041:FUK852051 GEG852041:GEG852051 GOC852041:GOC852051 GXY852041:GXY852051 HHU852041:HHU852051 HRQ852041:HRQ852051 IBM852041:IBM852051 ILI852041:ILI852051 IVE852041:IVE852051 JFA852041:JFA852051 JOW852041:JOW852051 JYS852041:JYS852051 KIO852041:KIO852051 KSK852041:KSK852051 LCG852041:LCG852051 LMC852041:LMC852051 LVY852041:LVY852051 MFU852041:MFU852051 MPQ852041:MPQ852051 MZM852041:MZM852051 NJI852041:NJI852051 NTE852041:NTE852051 ODA852041:ODA852051 OMW852041:OMW852051 OWS852041:OWS852051 PGO852041:PGO852051 PQK852041:PQK852051 QAG852041:QAG852051 QKC852041:QKC852051 QTY852041:QTY852051 RDU852041:RDU852051 RNQ852041:RNQ852051 RXM852041:RXM852051 SHI852041:SHI852051 SRE852041:SRE852051 TBA852041:TBA852051 TKW852041:TKW852051 TUS852041:TUS852051 UEO852041:UEO852051 UOK852041:UOK852051 UYG852041:UYG852051 VIC852041:VIC852051 VRY852041:VRY852051 WBU852041:WBU852051 WLQ852041:WLQ852051 WVM852041:WVM852051 E917577:E917587 JA917577:JA917587 SW917577:SW917587 ACS917577:ACS917587 AMO917577:AMO917587 AWK917577:AWK917587 BGG917577:BGG917587 BQC917577:BQC917587 BZY917577:BZY917587 CJU917577:CJU917587 CTQ917577:CTQ917587 DDM917577:DDM917587 DNI917577:DNI917587 DXE917577:DXE917587 EHA917577:EHA917587 EQW917577:EQW917587 FAS917577:FAS917587 FKO917577:FKO917587 FUK917577:FUK917587 GEG917577:GEG917587 GOC917577:GOC917587 GXY917577:GXY917587 HHU917577:HHU917587 HRQ917577:HRQ917587 IBM917577:IBM917587 ILI917577:ILI917587 IVE917577:IVE917587 JFA917577:JFA917587 JOW917577:JOW917587 JYS917577:JYS917587 KIO917577:KIO917587 KSK917577:KSK917587 LCG917577:LCG917587 LMC917577:LMC917587 LVY917577:LVY917587 MFU917577:MFU917587 MPQ917577:MPQ917587 MZM917577:MZM917587 NJI917577:NJI917587 NTE917577:NTE917587 ODA917577:ODA917587 OMW917577:OMW917587 OWS917577:OWS917587 PGO917577:PGO917587 PQK917577:PQK917587 QAG917577:QAG917587 QKC917577:QKC917587 QTY917577:QTY917587 RDU917577:RDU917587 RNQ917577:RNQ917587 RXM917577:RXM917587 SHI917577:SHI917587 SRE917577:SRE917587 TBA917577:TBA917587 TKW917577:TKW917587 TUS917577:TUS917587 UEO917577:UEO917587 UOK917577:UOK917587 UYG917577:UYG917587 VIC917577:VIC917587 VRY917577:VRY917587 WBU917577:WBU917587 WLQ917577:WLQ917587 WVM917577:WVM917587 E983113:E983123 JA983113:JA983123 SW983113:SW983123 ACS983113:ACS983123 AMO983113:AMO983123 AWK983113:AWK983123 BGG983113:BGG983123 BQC983113:BQC983123 BZY983113:BZY983123 CJU983113:CJU983123 CTQ983113:CTQ983123 DDM983113:DDM983123 DNI983113:DNI983123 DXE983113:DXE983123 EHA983113:EHA983123 EQW983113:EQW983123 FAS983113:FAS983123 FKO983113:FKO983123 FUK983113:FUK983123 GEG983113:GEG983123 GOC983113:GOC983123 GXY983113:GXY983123 HHU983113:HHU983123 HRQ983113:HRQ983123 IBM983113:IBM983123 ILI983113:ILI983123 IVE983113:IVE983123 JFA983113:JFA983123 JOW983113:JOW983123 JYS983113:JYS983123 KIO983113:KIO983123 KSK983113:KSK983123 LCG983113:LCG983123 LMC983113:LMC983123 LVY983113:LVY983123 MFU983113:MFU983123 MPQ983113:MPQ983123 MZM983113:MZM983123 NJI983113:NJI983123 NTE983113:NTE983123 ODA983113:ODA983123 OMW983113:OMW983123 OWS983113:OWS983123 PGO983113:PGO983123 PQK983113:PQK983123 QAG983113:QAG983123 QKC983113:QKC983123 QTY983113:QTY983123 RDU983113:RDU983123 RNQ983113:RNQ983123 RXM983113:RXM983123 SHI983113:SHI983123 SRE983113:SRE983123 TBA983113:TBA983123 TKW983113:TKW983123 TUS983113:TUS983123 UEO983113:UEO983123 UOK983113:UOK983123 UYG983113:UYG983123 VIC983113:VIC983123 VRY983113:VRY983123 WBU983113:WBU983123 WLQ983113:WLQ983123 WVM983113:WVM983123 F72:I82 JB72:JE82 SX72:TA82 ACT72:ACW82 AMP72:AMS82 AWL72:AWO82 BGH72:BGK82 BQD72:BQG82 BZZ72:CAC82 CJV72:CJY82 CTR72:CTU82 DDN72:DDQ82 DNJ72:DNM82 DXF72:DXI82 EHB72:EHE82 EQX72:ERA82 FAT72:FAW82 FKP72:FKS82 FUL72:FUO82 GEH72:GEK82 GOD72:GOG82 GXZ72:GYC82 HHV72:HHY82 HRR72:HRU82 IBN72:IBQ82 ILJ72:ILM82 IVF72:IVI82 JFB72:JFE82 JOX72:JPA82 JYT72:JYW82 KIP72:KIS82 KSL72:KSO82 LCH72:LCK82 LMD72:LMG82 LVZ72:LWC82 MFV72:MFY82 MPR72:MPU82 MZN72:MZQ82 NJJ72:NJM82 NTF72:NTI82 ODB72:ODE82 OMX72:ONA82 OWT72:OWW82 PGP72:PGS82 PQL72:PQO82 QAH72:QAK82 QKD72:QKG82 QTZ72:QUC82 RDV72:RDY82 RNR72:RNU82 RXN72:RXQ82 SHJ72:SHM82 SRF72:SRI82 TBB72:TBE82 TKX72:TLA82 TUT72:TUW82 UEP72:UES82 UOL72:UOO82 UYH72:UYK82 VID72:VIG82 VRZ72:VSC82 WBV72:WBY82 WLR72:WLU82 WVN72:WVQ82 F65608:I65618 JB65608:JE65618 SX65608:TA65618 ACT65608:ACW65618 AMP65608:AMS65618 AWL65608:AWO65618 BGH65608:BGK65618 BQD65608:BQG65618 BZZ65608:CAC65618 CJV65608:CJY65618 CTR65608:CTU65618 DDN65608:DDQ65618 DNJ65608:DNM65618 DXF65608:DXI65618 EHB65608:EHE65618 EQX65608:ERA65618 FAT65608:FAW65618 FKP65608:FKS65618 FUL65608:FUO65618 GEH65608:GEK65618 GOD65608:GOG65618 GXZ65608:GYC65618 HHV65608:HHY65618 HRR65608:HRU65618 IBN65608:IBQ65618 ILJ65608:ILM65618 IVF65608:IVI65618 JFB65608:JFE65618 JOX65608:JPA65618 JYT65608:JYW65618 KIP65608:KIS65618 KSL65608:KSO65618 LCH65608:LCK65618 LMD65608:LMG65618 LVZ65608:LWC65618 MFV65608:MFY65618 MPR65608:MPU65618 MZN65608:MZQ65618 NJJ65608:NJM65618 NTF65608:NTI65618 ODB65608:ODE65618 OMX65608:ONA65618 OWT65608:OWW65618 PGP65608:PGS65618 PQL65608:PQO65618 QAH65608:QAK65618 QKD65608:QKG65618 QTZ65608:QUC65618 RDV65608:RDY65618 RNR65608:RNU65618 RXN65608:RXQ65618 SHJ65608:SHM65618 SRF65608:SRI65618 TBB65608:TBE65618 TKX65608:TLA65618 TUT65608:TUW65618 UEP65608:UES65618 UOL65608:UOO65618 UYH65608:UYK65618 VID65608:VIG65618 VRZ65608:VSC65618 WBV65608:WBY65618 WLR65608:WLU65618 WVN65608:WVQ65618 F131144:I131154 JB131144:JE131154 SX131144:TA131154 ACT131144:ACW131154 AMP131144:AMS131154 AWL131144:AWO131154 BGH131144:BGK131154 BQD131144:BQG131154 BZZ131144:CAC131154 CJV131144:CJY131154 CTR131144:CTU131154 DDN131144:DDQ131154 DNJ131144:DNM131154 DXF131144:DXI131154 EHB131144:EHE131154 EQX131144:ERA131154 FAT131144:FAW131154 FKP131144:FKS131154 FUL131144:FUO131154 GEH131144:GEK131154 GOD131144:GOG131154 GXZ131144:GYC131154 HHV131144:HHY131154 HRR131144:HRU131154 IBN131144:IBQ131154 ILJ131144:ILM131154 IVF131144:IVI131154 JFB131144:JFE131154 JOX131144:JPA131154 JYT131144:JYW131154 KIP131144:KIS131154 KSL131144:KSO131154 LCH131144:LCK131154 LMD131144:LMG131154 LVZ131144:LWC131154 MFV131144:MFY131154 MPR131144:MPU131154 MZN131144:MZQ131154 NJJ131144:NJM131154 NTF131144:NTI131154 ODB131144:ODE131154 OMX131144:ONA131154 OWT131144:OWW131154 PGP131144:PGS131154 PQL131144:PQO131154 QAH131144:QAK131154 QKD131144:QKG131154 QTZ131144:QUC131154 RDV131144:RDY131154 RNR131144:RNU131154 RXN131144:RXQ131154 SHJ131144:SHM131154 SRF131144:SRI131154 TBB131144:TBE131154 TKX131144:TLA131154 TUT131144:TUW131154 UEP131144:UES131154 UOL131144:UOO131154 UYH131144:UYK131154 VID131144:VIG131154 VRZ131144:VSC131154 WBV131144:WBY131154 WLR131144:WLU131154 WVN131144:WVQ131154 F196680:I196690 JB196680:JE196690 SX196680:TA196690 ACT196680:ACW196690 AMP196680:AMS196690 AWL196680:AWO196690 BGH196680:BGK196690 BQD196680:BQG196690 BZZ196680:CAC196690 CJV196680:CJY196690 CTR196680:CTU196690 DDN196680:DDQ196690 DNJ196680:DNM196690 DXF196680:DXI196690 EHB196680:EHE196690 EQX196680:ERA196690 FAT196680:FAW196690 FKP196680:FKS196690 FUL196680:FUO196690 GEH196680:GEK196690 GOD196680:GOG196690 GXZ196680:GYC196690 HHV196680:HHY196690 HRR196680:HRU196690 IBN196680:IBQ196690 ILJ196680:ILM196690 IVF196680:IVI196690 JFB196680:JFE196690 JOX196680:JPA196690 JYT196680:JYW196690 KIP196680:KIS196690 KSL196680:KSO196690 LCH196680:LCK196690 LMD196680:LMG196690 LVZ196680:LWC196690 MFV196680:MFY196690 MPR196680:MPU196690 MZN196680:MZQ196690 NJJ196680:NJM196690 NTF196680:NTI196690 ODB196680:ODE196690 OMX196680:ONA196690 OWT196680:OWW196690 PGP196680:PGS196690 PQL196680:PQO196690 QAH196680:QAK196690 QKD196680:QKG196690 QTZ196680:QUC196690 RDV196680:RDY196690 RNR196680:RNU196690 RXN196680:RXQ196690 SHJ196680:SHM196690 SRF196680:SRI196690 TBB196680:TBE196690 TKX196680:TLA196690 TUT196680:TUW196690 UEP196680:UES196690 UOL196680:UOO196690 UYH196680:UYK196690 VID196680:VIG196690 VRZ196680:VSC196690 WBV196680:WBY196690 WLR196680:WLU196690 WVN196680:WVQ196690 F262216:I262226 JB262216:JE262226 SX262216:TA262226 ACT262216:ACW262226 AMP262216:AMS262226 AWL262216:AWO262226 BGH262216:BGK262226 BQD262216:BQG262226 BZZ262216:CAC262226 CJV262216:CJY262226 CTR262216:CTU262226 DDN262216:DDQ262226 DNJ262216:DNM262226 DXF262216:DXI262226 EHB262216:EHE262226 EQX262216:ERA262226 FAT262216:FAW262226 FKP262216:FKS262226 FUL262216:FUO262226 GEH262216:GEK262226 GOD262216:GOG262226 GXZ262216:GYC262226 HHV262216:HHY262226 HRR262216:HRU262226 IBN262216:IBQ262226 ILJ262216:ILM262226 IVF262216:IVI262226 JFB262216:JFE262226 JOX262216:JPA262226 JYT262216:JYW262226 KIP262216:KIS262226 KSL262216:KSO262226 LCH262216:LCK262226 LMD262216:LMG262226 LVZ262216:LWC262226 MFV262216:MFY262226 MPR262216:MPU262226 MZN262216:MZQ262226 NJJ262216:NJM262226 NTF262216:NTI262226 ODB262216:ODE262226 OMX262216:ONA262226 OWT262216:OWW262226 PGP262216:PGS262226 PQL262216:PQO262226 QAH262216:QAK262226 QKD262216:QKG262226 QTZ262216:QUC262226 RDV262216:RDY262226 RNR262216:RNU262226 RXN262216:RXQ262226 SHJ262216:SHM262226 SRF262216:SRI262226 TBB262216:TBE262226 TKX262216:TLA262226 TUT262216:TUW262226 UEP262216:UES262226 UOL262216:UOO262226 UYH262216:UYK262226 VID262216:VIG262226 VRZ262216:VSC262226 WBV262216:WBY262226 WLR262216:WLU262226 WVN262216:WVQ262226 F327752:I327762 JB327752:JE327762 SX327752:TA327762 ACT327752:ACW327762 AMP327752:AMS327762 AWL327752:AWO327762 BGH327752:BGK327762 BQD327752:BQG327762 BZZ327752:CAC327762 CJV327752:CJY327762 CTR327752:CTU327762 DDN327752:DDQ327762 DNJ327752:DNM327762 DXF327752:DXI327762 EHB327752:EHE327762 EQX327752:ERA327762 FAT327752:FAW327762 FKP327752:FKS327762 FUL327752:FUO327762 GEH327752:GEK327762 GOD327752:GOG327762 GXZ327752:GYC327762 HHV327752:HHY327762 HRR327752:HRU327762 IBN327752:IBQ327762 ILJ327752:ILM327762 IVF327752:IVI327762 JFB327752:JFE327762 JOX327752:JPA327762 JYT327752:JYW327762 KIP327752:KIS327762 KSL327752:KSO327762 LCH327752:LCK327762 LMD327752:LMG327762 LVZ327752:LWC327762 MFV327752:MFY327762 MPR327752:MPU327762 MZN327752:MZQ327762 NJJ327752:NJM327762 NTF327752:NTI327762 ODB327752:ODE327762 OMX327752:ONA327762 OWT327752:OWW327762 PGP327752:PGS327762 PQL327752:PQO327762 QAH327752:QAK327762 QKD327752:QKG327762 QTZ327752:QUC327762 RDV327752:RDY327762 RNR327752:RNU327762 RXN327752:RXQ327762 SHJ327752:SHM327762 SRF327752:SRI327762 TBB327752:TBE327762 TKX327752:TLA327762 TUT327752:TUW327762 UEP327752:UES327762 UOL327752:UOO327762 UYH327752:UYK327762 VID327752:VIG327762 VRZ327752:VSC327762 WBV327752:WBY327762 WLR327752:WLU327762 WVN327752:WVQ327762 F393288:I393298 JB393288:JE393298 SX393288:TA393298 ACT393288:ACW393298 AMP393288:AMS393298 AWL393288:AWO393298 BGH393288:BGK393298 BQD393288:BQG393298 BZZ393288:CAC393298 CJV393288:CJY393298 CTR393288:CTU393298 DDN393288:DDQ393298 DNJ393288:DNM393298 DXF393288:DXI393298 EHB393288:EHE393298 EQX393288:ERA393298 FAT393288:FAW393298 FKP393288:FKS393298 FUL393288:FUO393298 GEH393288:GEK393298 GOD393288:GOG393298 GXZ393288:GYC393298 HHV393288:HHY393298 HRR393288:HRU393298 IBN393288:IBQ393298 ILJ393288:ILM393298 IVF393288:IVI393298 JFB393288:JFE393298 JOX393288:JPA393298 JYT393288:JYW393298 KIP393288:KIS393298 KSL393288:KSO393298 LCH393288:LCK393298 LMD393288:LMG393298 LVZ393288:LWC393298 MFV393288:MFY393298 MPR393288:MPU393298 MZN393288:MZQ393298 NJJ393288:NJM393298 NTF393288:NTI393298 ODB393288:ODE393298 OMX393288:ONA393298 OWT393288:OWW393298 PGP393288:PGS393298 PQL393288:PQO393298 QAH393288:QAK393298 QKD393288:QKG393298 QTZ393288:QUC393298 RDV393288:RDY393298 RNR393288:RNU393298 RXN393288:RXQ393298 SHJ393288:SHM393298 SRF393288:SRI393298 TBB393288:TBE393298 TKX393288:TLA393298 TUT393288:TUW393298 UEP393288:UES393298 UOL393288:UOO393298 UYH393288:UYK393298 VID393288:VIG393298 VRZ393288:VSC393298 WBV393288:WBY393298 WLR393288:WLU393298 WVN393288:WVQ393298 F458824:I458834 JB458824:JE458834 SX458824:TA458834 ACT458824:ACW458834 AMP458824:AMS458834 AWL458824:AWO458834 BGH458824:BGK458834 BQD458824:BQG458834 BZZ458824:CAC458834 CJV458824:CJY458834 CTR458824:CTU458834 DDN458824:DDQ458834 DNJ458824:DNM458834 DXF458824:DXI458834 EHB458824:EHE458834 EQX458824:ERA458834 FAT458824:FAW458834 FKP458824:FKS458834 FUL458824:FUO458834 GEH458824:GEK458834 GOD458824:GOG458834 GXZ458824:GYC458834 HHV458824:HHY458834 HRR458824:HRU458834 IBN458824:IBQ458834 ILJ458824:ILM458834 IVF458824:IVI458834 JFB458824:JFE458834 JOX458824:JPA458834 JYT458824:JYW458834 KIP458824:KIS458834 KSL458824:KSO458834 LCH458824:LCK458834 LMD458824:LMG458834 LVZ458824:LWC458834 MFV458824:MFY458834 MPR458824:MPU458834 MZN458824:MZQ458834 NJJ458824:NJM458834 NTF458824:NTI458834 ODB458824:ODE458834 OMX458824:ONA458834 OWT458824:OWW458834 PGP458824:PGS458834 PQL458824:PQO458834 QAH458824:QAK458834 QKD458824:QKG458834 QTZ458824:QUC458834 RDV458824:RDY458834 RNR458824:RNU458834 RXN458824:RXQ458834 SHJ458824:SHM458834 SRF458824:SRI458834 TBB458824:TBE458834 TKX458824:TLA458834 TUT458824:TUW458834 UEP458824:UES458834 UOL458824:UOO458834 UYH458824:UYK458834 VID458824:VIG458834 VRZ458824:VSC458834 WBV458824:WBY458834 WLR458824:WLU458834 WVN458824:WVQ458834 F524360:I524370 JB524360:JE524370 SX524360:TA524370 ACT524360:ACW524370 AMP524360:AMS524370 AWL524360:AWO524370 BGH524360:BGK524370 BQD524360:BQG524370 BZZ524360:CAC524370 CJV524360:CJY524370 CTR524360:CTU524370 DDN524360:DDQ524370 DNJ524360:DNM524370 DXF524360:DXI524370 EHB524360:EHE524370 EQX524360:ERA524370 FAT524360:FAW524370 FKP524360:FKS524370 FUL524360:FUO524370 GEH524360:GEK524370 GOD524360:GOG524370 GXZ524360:GYC524370 HHV524360:HHY524370 HRR524360:HRU524370 IBN524360:IBQ524370 ILJ524360:ILM524370 IVF524360:IVI524370 JFB524360:JFE524370 JOX524360:JPA524370 JYT524360:JYW524370 KIP524360:KIS524370 KSL524360:KSO524370 LCH524360:LCK524370 LMD524360:LMG524370 LVZ524360:LWC524370 MFV524360:MFY524370 MPR524360:MPU524370 MZN524360:MZQ524370 NJJ524360:NJM524370 NTF524360:NTI524370 ODB524360:ODE524370 OMX524360:ONA524370 OWT524360:OWW524370 PGP524360:PGS524370 PQL524360:PQO524370 QAH524360:QAK524370 QKD524360:QKG524370 QTZ524360:QUC524370 RDV524360:RDY524370 RNR524360:RNU524370 RXN524360:RXQ524370 SHJ524360:SHM524370 SRF524360:SRI524370 TBB524360:TBE524370 TKX524360:TLA524370 TUT524360:TUW524370 UEP524360:UES524370 UOL524360:UOO524370 UYH524360:UYK524370 VID524360:VIG524370 VRZ524360:VSC524370 WBV524360:WBY524370 WLR524360:WLU524370 WVN524360:WVQ524370 F589896:I589906 JB589896:JE589906 SX589896:TA589906 ACT589896:ACW589906 AMP589896:AMS589906 AWL589896:AWO589906 BGH589896:BGK589906 BQD589896:BQG589906 BZZ589896:CAC589906 CJV589896:CJY589906 CTR589896:CTU589906 DDN589896:DDQ589906 DNJ589896:DNM589906 DXF589896:DXI589906 EHB589896:EHE589906 EQX589896:ERA589906 FAT589896:FAW589906 FKP589896:FKS589906 FUL589896:FUO589906 GEH589896:GEK589906 GOD589896:GOG589906 GXZ589896:GYC589906 HHV589896:HHY589906 HRR589896:HRU589906 IBN589896:IBQ589906 ILJ589896:ILM589906 IVF589896:IVI589906 JFB589896:JFE589906 JOX589896:JPA589906 JYT589896:JYW589906 KIP589896:KIS589906 KSL589896:KSO589906 LCH589896:LCK589906 LMD589896:LMG589906 LVZ589896:LWC589906 MFV589896:MFY589906 MPR589896:MPU589906 MZN589896:MZQ589906 NJJ589896:NJM589906 NTF589896:NTI589906 ODB589896:ODE589906 OMX589896:ONA589906 OWT589896:OWW589906 PGP589896:PGS589906 PQL589896:PQO589906 QAH589896:QAK589906 QKD589896:QKG589906 QTZ589896:QUC589906 RDV589896:RDY589906 RNR589896:RNU589906 RXN589896:RXQ589906 SHJ589896:SHM589906 SRF589896:SRI589906 TBB589896:TBE589906 TKX589896:TLA589906 TUT589896:TUW589906 UEP589896:UES589906 UOL589896:UOO589906 UYH589896:UYK589906 VID589896:VIG589906 VRZ589896:VSC589906 WBV589896:WBY589906 WLR589896:WLU589906 WVN589896:WVQ589906 F655432:I655442 JB655432:JE655442 SX655432:TA655442 ACT655432:ACW655442 AMP655432:AMS655442 AWL655432:AWO655442 BGH655432:BGK655442 BQD655432:BQG655442 BZZ655432:CAC655442 CJV655432:CJY655442 CTR655432:CTU655442 DDN655432:DDQ655442 DNJ655432:DNM655442 DXF655432:DXI655442 EHB655432:EHE655442 EQX655432:ERA655442 FAT655432:FAW655442 FKP655432:FKS655442 FUL655432:FUO655442 GEH655432:GEK655442 GOD655432:GOG655442 GXZ655432:GYC655442 HHV655432:HHY655442 HRR655432:HRU655442 IBN655432:IBQ655442 ILJ655432:ILM655442 IVF655432:IVI655442 JFB655432:JFE655442 JOX655432:JPA655442 JYT655432:JYW655442 KIP655432:KIS655442 KSL655432:KSO655442 LCH655432:LCK655442 LMD655432:LMG655442 LVZ655432:LWC655442 MFV655432:MFY655442 MPR655432:MPU655442 MZN655432:MZQ655442 NJJ655432:NJM655442 NTF655432:NTI655442 ODB655432:ODE655442 OMX655432:ONA655442 OWT655432:OWW655442 PGP655432:PGS655442 PQL655432:PQO655442 QAH655432:QAK655442 QKD655432:QKG655442 QTZ655432:QUC655442 RDV655432:RDY655442 RNR655432:RNU655442 RXN655432:RXQ655442 SHJ655432:SHM655442 SRF655432:SRI655442 TBB655432:TBE655442 TKX655432:TLA655442 TUT655432:TUW655442 UEP655432:UES655442 UOL655432:UOO655442 UYH655432:UYK655442 VID655432:VIG655442 VRZ655432:VSC655442 WBV655432:WBY655442 WLR655432:WLU655442 WVN655432:WVQ655442 F720968:I720978 JB720968:JE720978 SX720968:TA720978 ACT720968:ACW720978 AMP720968:AMS720978 AWL720968:AWO720978 BGH720968:BGK720978 BQD720968:BQG720978 BZZ720968:CAC720978 CJV720968:CJY720978 CTR720968:CTU720978 DDN720968:DDQ720978 DNJ720968:DNM720978 DXF720968:DXI720978 EHB720968:EHE720978 EQX720968:ERA720978 FAT720968:FAW720978 FKP720968:FKS720978 FUL720968:FUO720978 GEH720968:GEK720978 GOD720968:GOG720978 GXZ720968:GYC720978 HHV720968:HHY720978 HRR720968:HRU720978 IBN720968:IBQ720978 ILJ720968:ILM720978 IVF720968:IVI720978 JFB720968:JFE720978 JOX720968:JPA720978 JYT720968:JYW720978 KIP720968:KIS720978 KSL720968:KSO720978 LCH720968:LCK720978 LMD720968:LMG720978 LVZ720968:LWC720978 MFV720968:MFY720978 MPR720968:MPU720978 MZN720968:MZQ720978 NJJ720968:NJM720978 NTF720968:NTI720978 ODB720968:ODE720978 OMX720968:ONA720978 OWT720968:OWW720978 PGP720968:PGS720978 PQL720968:PQO720978 QAH720968:QAK720978 QKD720968:QKG720978 QTZ720968:QUC720978 RDV720968:RDY720978 RNR720968:RNU720978 RXN720968:RXQ720978 SHJ720968:SHM720978 SRF720968:SRI720978 TBB720968:TBE720978 TKX720968:TLA720978 TUT720968:TUW720978 UEP720968:UES720978 UOL720968:UOO720978 UYH720968:UYK720978 VID720968:VIG720978 VRZ720968:VSC720978 WBV720968:WBY720978 WLR720968:WLU720978 WVN720968:WVQ720978 F786504:I786514 JB786504:JE786514 SX786504:TA786514 ACT786504:ACW786514 AMP786504:AMS786514 AWL786504:AWO786514 BGH786504:BGK786514 BQD786504:BQG786514 BZZ786504:CAC786514 CJV786504:CJY786514 CTR786504:CTU786514 DDN786504:DDQ786514 DNJ786504:DNM786514 DXF786504:DXI786514 EHB786504:EHE786514 EQX786504:ERA786514 FAT786504:FAW786514 FKP786504:FKS786514 FUL786504:FUO786514 GEH786504:GEK786514 GOD786504:GOG786514 GXZ786504:GYC786514 HHV786504:HHY786514 HRR786504:HRU786514 IBN786504:IBQ786514 ILJ786504:ILM786514 IVF786504:IVI786514 JFB786504:JFE786514 JOX786504:JPA786514 JYT786504:JYW786514 KIP786504:KIS786514 KSL786504:KSO786514 LCH786504:LCK786514 LMD786504:LMG786514 LVZ786504:LWC786514 MFV786504:MFY786514 MPR786504:MPU786514 MZN786504:MZQ786514 NJJ786504:NJM786514 NTF786504:NTI786514 ODB786504:ODE786514 OMX786504:ONA786514 OWT786504:OWW786514 PGP786504:PGS786514 PQL786504:PQO786514 QAH786504:QAK786514 QKD786504:QKG786514 QTZ786504:QUC786514 RDV786504:RDY786514 RNR786504:RNU786514 RXN786504:RXQ786514 SHJ786504:SHM786514 SRF786504:SRI786514 TBB786504:TBE786514 TKX786504:TLA786514 TUT786504:TUW786514 UEP786504:UES786514 UOL786504:UOO786514 UYH786504:UYK786514 VID786504:VIG786514 VRZ786504:VSC786514 WBV786504:WBY786514 WLR786504:WLU786514 WVN786504:WVQ786514 F852040:I852050 JB852040:JE852050 SX852040:TA852050 ACT852040:ACW852050 AMP852040:AMS852050 AWL852040:AWO852050 BGH852040:BGK852050 BQD852040:BQG852050 BZZ852040:CAC852050 CJV852040:CJY852050 CTR852040:CTU852050 DDN852040:DDQ852050 DNJ852040:DNM852050 DXF852040:DXI852050 EHB852040:EHE852050 EQX852040:ERA852050 FAT852040:FAW852050 FKP852040:FKS852050 FUL852040:FUO852050 GEH852040:GEK852050 GOD852040:GOG852050 GXZ852040:GYC852050 HHV852040:HHY852050 HRR852040:HRU852050 IBN852040:IBQ852050 ILJ852040:ILM852050 IVF852040:IVI852050 JFB852040:JFE852050 JOX852040:JPA852050 JYT852040:JYW852050 KIP852040:KIS852050 KSL852040:KSO852050 LCH852040:LCK852050 LMD852040:LMG852050 LVZ852040:LWC852050 MFV852040:MFY852050 MPR852040:MPU852050 MZN852040:MZQ852050 NJJ852040:NJM852050 NTF852040:NTI852050 ODB852040:ODE852050 OMX852040:ONA852050 OWT852040:OWW852050 PGP852040:PGS852050 PQL852040:PQO852050 QAH852040:QAK852050 QKD852040:QKG852050 QTZ852040:QUC852050 RDV852040:RDY852050 RNR852040:RNU852050 RXN852040:RXQ852050 SHJ852040:SHM852050 SRF852040:SRI852050 TBB852040:TBE852050 TKX852040:TLA852050 TUT852040:TUW852050 UEP852040:UES852050 UOL852040:UOO852050 UYH852040:UYK852050 VID852040:VIG852050 VRZ852040:VSC852050 WBV852040:WBY852050 WLR852040:WLU852050 WVN852040:WVQ852050 F917576:I917586 JB917576:JE917586 SX917576:TA917586 ACT917576:ACW917586 AMP917576:AMS917586 AWL917576:AWO917586 BGH917576:BGK917586 BQD917576:BQG917586 BZZ917576:CAC917586 CJV917576:CJY917586 CTR917576:CTU917586 DDN917576:DDQ917586 DNJ917576:DNM917586 DXF917576:DXI917586 EHB917576:EHE917586 EQX917576:ERA917586 FAT917576:FAW917586 FKP917576:FKS917586 FUL917576:FUO917586 GEH917576:GEK917586 GOD917576:GOG917586 GXZ917576:GYC917586 HHV917576:HHY917586 HRR917576:HRU917586 IBN917576:IBQ917586 ILJ917576:ILM917586 IVF917576:IVI917586 JFB917576:JFE917586 JOX917576:JPA917586 JYT917576:JYW917586 KIP917576:KIS917586 KSL917576:KSO917586 LCH917576:LCK917586 LMD917576:LMG917586 LVZ917576:LWC917586 MFV917576:MFY917586 MPR917576:MPU917586 MZN917576:MZQ917586 NJJ917576:NJM917586 NTF917576:NTI917586 ODB917576:ODE917586 OMX917576:ONA917586 OWT917576:OWW917586 PGP917576:PGS917586 PQL917576:PQO917586 QAH917576:QAK917586 QKD917576:QKG917586 QTZ917576:QUC917586 RDV917576:RDY917586 RNR917576:RNU917586 RXN917576:RXQ917586 SHJ917576:SHM917586 SRF917576:SRI917586 TBB917576:TBE917586 TKX917576:TLA917586 TUT917576:TUW917586 UEP917576:UES917586 UOL917576:UOO917586 UYH917576:UYK917586 VID917576:VIG917586 VRZ917576:VSC917586 WBV917576:WBY917586 WLR917576:WLU917586 WVN917576:WVQ917586 F983112:I983122 JB983112:JE983122 SX983112:TA983122 ACT983112:ACW983122 AMP983112:AMS983122 AWL983112:AWO983122 BGH983112:BGK983122 BQD983112:BQG983122 BZZ983112:CAC983122 CJV983112:CJY983122 CTR983112:CTU983122 DDN983112:DDQ983122 DNJ983112:DNM983122 DXF983112:DXI983122 EHB983112:EHE983122 EQX983112:ERA983122 FAT983112:FAW983122 FKP983112:FKS983122 FUL983112:FUO983122 GEH983112:GEK983122 GOD983112:GOG983122 GXZ983112:GYC983122 HHV983112:HHY983122 HRR983112:HRU983122 IBN983112:IBQ983122 ILJ983112:ILM983122 IVF983112:IVI983122 JFB983112:JFE983122 JOX983112:JPA983122 JYT983112:JYW983122 KIP983112:KIS983122 KSL983112:KSO983122 LCH983112:LCK983122 LMD983112:LMG983122 LVZ983112:LWC983122 MFV983112:MFY983122 MPR983112:MPU983122 MZN983112:MZQ983122 NJJ983112:NJM983122 NTF983112:NTI983122 ODB983112:ODE983122 OMX983112:ONA983122 OWT983112:OWW983122 PGP983112:PGS983122 PQL983112:PQO983122 QAH983112:QAK983122 QKD983112:QKG983122 QTZ983112:QUC983122 RDV983112:RDY983122 RNR983112:RNU983122 RXN983112:RXQ983122 SHJ983112:SHM983122 SRF983112:SRI983122 TBB983112:TBE983122 TKX983112:TLA983122 TUT983112:TUW983122 UEP983112:UES983122 UOL983112:UOO983122 UYH983112:UYK983122 VID983112:VIG983122 VRZ983112:VSC983122 WBV983112:WBY983122 WLR983112:WLU983122 E15:E23" xr:uid="{00000000-0002-0000-2100-000004000000}">
      <formula1>"Yes, No, Don't know, Not applicable"</formula1>
    </dataValidation>
    <dataValidation type="list" allowBlank="1" showInputMessage="1" showErrorMessage="1" error="Please select from the dropdown list" prompt="Please select from the dropdown list" sqref="G90:I91 JC90:JE91 SY90:TA91 ACU90:ACW91 AMQ90:AMS91 AWM90:AWO91 BGI90:BGK91 BQE90:BQG91 CAA90:CAC91 CJW90:CJY91 CTS90:CTU91 DDO90:DDQ91 DNK90:DNM91 DXG90:DXI91 EHC90:EHE91 EQY90:ERA91 FAU90:FAW91 FKQ90:FKS91 FUM90:FUO91 GEI90:GEK91 GOE90:GOG91 GYA90:GYC91 HHW90:HHY91 HRS90:HRU91 IBO90:IBQ91 ILK90:ILM91 IVG90:IVI91 JFC90:JFE91 JOY90:JPA91 JYU90:JYW91 KIQ90:KIS91 KSM90:KSO91 LCI90:LCK91 LME90:LMG91 LWA90:LWC91 MFW90:MFY91 MPS90:MPU91 MZO90:MZQ91 NJK90:NJM91 NTG90:NTI91 ODC90:ODE91 OMY90:ONA91 OWU90:OWW91 PGQ90:PGS91 PQM90:PQO91 QAI90:QAK91 QKE90:QKG91 QUA90:QUC91 RDW90:RDY91 RNS90:RNU91 RXO90:RXQ91 SHK90:SHM91 SRG90:SRI91 TBC90:TBE91 TKY90:TLA91 TUU90:TUW91 UEQ90:UES91 UOM90:UOO91 UYI90:UYK91 VIE90:VIG91 VSA90:VSC91 WBW90:WBY91 WLS90:WLU91 WVO90:WVQ91 G65626:I65627 JC65626:JE65627 SY65626:TA65627 ACU65626:ACW65627 AMQ65626:AMS65627 AWM65626:AWO65627 BGI65626:BGK65627 BQE65626:BQG65627 CAA65626:CAC65627 CJW65626:CJY65627 CTS65626:CTU65627 DDO65626:DDQ65627 DNK65626:DNM65627 DXG65626:DXI65627 EHC65626:EHE65627 EQY65626:ERA65627 FAU65626:FAW65627 FKQ65626:FKS65627 FUM65626:FUO65627 GEI65626:GEK65627 GOE65626:GOG65627 GYA65626:GYC65627 HHW65626:HHY65627 HRS65626:HRU65627 IBO65626:IBQ65627 ILK65626:ILM65627 IVG65626:IVI65627 JFC65626:JFE65627 JOY65626:JPA65627 JYU65626:JYW65627 KIQ65626:KIS65627 KSM65626:KSO65627 LCI65626:LCK65627 LME65626:LMG65627 LWA65626:LWC65627 MFW65626:MFY65627 MPS65626:MPU65627 MZO65626:MZQ65627 NJK65626:NJM65627 NTG65626:NTI65627 ODC65626:ODE65627 OMY65626:ONA65627 OWU65626:OWW65627 PGQ65626:PGS65627 PQM65626:PQO65627 QAI65626:QAK65627 QKE65626:QKG65627 QUA65626:QUC65627 RDW65626:RDY65627 RNS65626:RNU65627 RXO65626:RXQ65627 SHK65626:SHM65627 SRG65626:SRI65627 TBC65626:TBE65627 TKY65626:TLA65627 TUU65626:TUW65627 UEQ65626:UES65627 UOM65626:UOO65627 UYI65626:UYK65627 VIE65626:VIG65627 VSA65626:VSC65627 WBW65626:WBY65627 WLS65626:WLU65627 WVO65626:WVQ65627 G131162:I131163 JC131162:JE131163 SY131162:TA131163 ACU131162:ACW131163 AMQ131162:AMS131163 AWM131162:AWO131163 BGI131162:BGK131163 BQE131162:BQG131163 CAA131162:CAC131163 CJW131162:CJY131163 CTS131162:CTU131163 DDO131162:DDQ131163 DNK131162:DNM131163 DXG131162:DXI131163 EHC131162:EHE131163 EQY131162:ERA131163 FAU131162:FAW131163 FKQ131162:FKS131163 FUM131162:FUO131163 GEI131162:GEK131163 GOE131162:GOG131163 GYA131162:GYC131163 HHW131162:HHY131163 HRS131162:HRU131163 IBO131162:IBQ131163 ILK131162:ILM131163 IVG131162:IVI131163 JFC131162:JFE131163 JOY131162:JPA131163 JYU131162:JYW131163 KIQ131162:KIS131163 KSM131162:KSO131163 LCI131162:LCK131163 LME131162:LMG131163 LWA131162:LWC131163 MFW131162:MFY131163 MPS131162:MPU131163 MZO131162:MZQ131163 NJK131162:NJM131163 NTG131162:NTI131163 ODC131162:ODE131163 OMY131162:ONA131163 OWU131162:OWW131163 PGQ131162:PGS131163 PQM131162:PQO131163 QAI131162:QAK131163 QKE131162:QKG131163 QUA131162:QUC131163 RDW131162:RDY131163 RNS131162:RNU131163 RXO131162:RXQ131163 SHK131162:SHM131163 SRG131162:SRI131163 TBC131162:TBE131163 TKY131162:TLA131163 TUU131162:TUW131163 UEQ131162:UES131163 UOM131162:UOO131163 UYI131162:UYK131163 VIE131162:VIG131163 VSA131162:VSC131163 WBW131162:WBY131163 WLS131162:WLU131163 WVO131162:WVQ131163 G196698:I196699 JC196698:JE196699 SY196698:TA196699 ACU196698:ACW196699 AMQ196698:AMS196699 AWM196698:AWO196699 BGI196698:BGK196699 BQE196698:BQG196699 CAA196698:CAC196699 CJW196698:CJY196699 CTS196698:CTU196699 DDO196698:DDQ196699 DNK196698:DNM196699 DXG196698:DXI196699 EHC196698:EHE196699 EQY196698:ERA196699 FAU196698:FAW196699 FKQ196698:FKS196699 FUM196698:FUO196699 GEI196698:GEK196699 GOE196698:GOG196699 GYA196698:GYC196699 HHW196698:HHY196699 HRS196698:HRU196699 IBO196698:IBQ196699 ILK196698:ILM196699 IVG196698:IVI196699 JFC196698:JFE196699 JOY196698:JPA196699 JYU196698:JYW196699 KIQ196698:KIS196699 KSM196698:KSO196699 LCI196698:LCK196699 LME196698:LMG196699 LWA196698:LWC196699 MFW196698:MFY196699 MPS196698:MPU196699 MZO196698:MZQ196699 NJK196698:NJM196699 NTG196698:NTI196699 ODC196698:ODE196699 OMY196698:ONA196699 OWU196698:OWW196699 PGQ196698:PGS196699 PQM196698:PQO196699 QAI196698:QAK196699 QKE196698:QKG196699 QUA196698:QUC196699 RDW196698:RDY196699 RNS196698:RNU196699 RXO196698:RXQ196699 SHK196698:SHM196699 SRG196698:SRI196699 TBC196698:TBE196699 TKY196698:TLA196699 TUU196698:TUW196699 UEQ196698:UES196699 UOM196698:UOO196699 UYI196698:UYK196699 VIE196698:VIG196699 VSA196698:VSC196699 WBW196698:WBY196699 WLS196698:WLU196699 WVO196698:WVQ196699 G262234:I262235 JC262234:JE262235 SY262234:TA262235 ACU262234:ACW262235 AMQ262234:AMS262235 AWM262234:AWO262235 BGI262234:BGK262235 BQE262234:BQG262235 CAA262234:CAC262235 CJW262234:CJY262235 CTS262234:CTU262235 DDO262234:DDQ262235 DNK262234:DNM262235 DXG262234:DXI262235 EHC262234:EHE262235 EQY262234:ERA262235 FAU262234:FAW262235 FKQ262234:FKS262235 FUM262234:FUO262235 GEI262234:GEK262235 GOE262234:GOG262235 GYA262234:GYC262235 HHW262234:HHY262235 HRS262234:HRU262235 IBO262234:IBQ262235 ILK262234:ILM262235 IVG262234:IVI262235 JFC262234:JFE262235 JOY262234:JPA262235 JYU262234:JYW262235 KIQ262234:KIS262235 KSM262234:KSO262235 LCI262234:LCK262235 LME262234:LMG262235 LWA262234:LWC262235 MFW262234:MFY262235 MPS262234:MPU262235 MZO262234:MZQ262235 NJK262234:NJM262235 NTG262234:NTI262235 ODC262234:ODE262235 OMY262234:ONA262235 OWU262234:OWW262235 PGQ262234:PGS262235 PQM262234:PQO262235 QAI262234:QAK262235 QKE262234:QKG262235 QUA262234:QUC262235 RDW262234:RDY262235 RNS262234:RNU262235 RXO262234:RXQ262235 SHK262234:SHM262235 SRG262234:SRI262235 TBC262234:TBE262235 TKY262234:TLA262235 TUU262234:TUW262235 UEQ262234:UES262235 UOM262234:UOO262235 UYI262234:UYK262235 VIE262234:VIG262235 VSA262234:VSC262235 WBW262234:WBY262235 WLS262234:WLU262235 WVO262234:WVQ262235 G327770:I327771 JC327770:JE327771 SY327770:TA327771 ACU327770:ACW327771 AMQ327770:AMS327771 AWM327770:AWO327771 BGI327770:BGK327771 BQE327770:BQG327771 CAA327770:CAC327771 CJW327770:CJY327771 CTS327770:CTU327771 DDO327770:DDQ327771 DNK327770:DNM327771 DXG327770:DXI327771 EHC327770:EHE327771 EQY327770:ERA327771 FAU327770:FAW327771 FKQ327770:FKS327771 FUM327770:FUO327771 GEI327770:GEK327771 GOE327770:GOG327771 GYA327770:GYC327771 HHW327770:HHY327771 HRS327770:HRU327771 IBO327770:IBQ327771 ILK327770:ILM327771 IVG327770:IVI327771 JFC327770:JFE327771 JOY327770:JPA327771 JYU327770:JYW327771 KIQ327770:KIS327771 KSM327770:KSO327771 LCI327770:LCK327771 LME327770:LMG327771 LWA327770:LWC327771 MFW327770:MFY327771 MPS327770:MPU327771 MZO327770:MZQ327771 NJK327770:NJM327771 NTG327770:NTI327771 ODC327770:ODE327771 OMY327770:ONA327771 OWU327770:OWW327771 PGQ327770:PGS327771 PQM327770:PQO327771 QAI327770:QAK327771 QKE327770:QKG327771 QUA327770:QUC327771 RDW327770:RDY327771 RNS327770:RNU327771 RXO327770:RXQ327771 SHK327770:SHM327771 SRG327770:SRI327771 TBC327770:TBE327771 TKY327770:TLA327771 TUU327770:TUW327771 UEQ327770:UES327771 UOM327770:UOO327771 UYI327770:UYK327771 VIE327770:VIG327771 VSA327770:VSC327771 WBW327770:WBY327771 WLS327770:WLU327771 WVO327770:WVQ327771 G393306:I393307 JC393306:JE393307 SY393306:TA393307 ACU393306:ACW393307 AMQ393306:AMS393307 AWM393306:AWO393307 BGI393306:BGK393307 BQE393306:BQG393307 CAA393306:CAC393307 CJW393306:CJY393307 CTS393306:CTU393307 DDO393306:DDQ393307 DNK393306:DNM393307 DXG393306:DXI393307 EHC393306:EHE393307 EQY393306:ERA393307 FAU393306:FAW393307 FKQ393306:FKS393307 FUM393306:FUO393307 GEI393306:GEK393307 GOE393306:GOG393307 GYA393306:GYC393307 HHW393306:HHY393307 HRS393306:HRU393307 IBO393306:IBQ393307 ILK393306:ILM393307 IVG393306:IVI393307 JFC393306:JFE393307 JOY393306:JPA393307 JYU393306:JYW393307 KIQ393306:KIS393307 KSM393306:KSO393307 LCI393306:LCK393307 LME393306:LMG393307 LWA393306:LWC393307 MFW393306:MFY393307 MPS393306:MPU393307 MZO393306:MZQ393307 NJK393306:NJM393307 NTG393306:NTI393307 ODC393306:ODE393307 OMY393306:ONA393307 OWU393306:OWW393307 PGQ393306:PGS393307 PQM393306:PQO393307 QAI393306:QAK393307 QKE393306:QKG393307 QUA393306:QUC393307 RDW393306:RDY393307 RNS393306:RNU393307 RXO393306:RXQ393307 SHK393306:SHM393307 SRG393306:SRI393307 TBC393306:TBE393307 TKY393306:TLA393307 TUU393306:TUW393307 UEQ393306:UES393307 UOM393306:UOO393307 UYI393306:UYK393307 VIE393306:VIG393307 VSA393306:VSC393307 WBW393306:WBY393307 WLS393306:WLU393307 WVO393306:WVQ393307 G458842:I458843 JC458842:JE458843 SY458842:TA458843 ACU458842:ACW458843 AMQ458842:AMS458843 AWM458842:AWO458843 BGI458842:BGK458843 BQE458842:BQG458843 CAA458842:CAC458843 CJW458842:CJY458843 CTS458842:CTU458843 DDO458842:DDQ458843 DNK458842:DNM458843 DXG458842:DXI458843 EHC458842:EHE458843 EQY458842:ERA458843 FAU458842:FAW458843 FKQ458842:FKS458843 FUM458842:FUO458843 GEI458842:GEK458843 GOE458842:GOG458843 GYA458842:GYC458843 HHW458842:HHY458843 HRS458842:HRU458843 IBO458842:IBQ458843 ILK458842:ILM458843 IVG458842:IVI458843 JFC458842:JFE458843 JOY458842:JPA458843 JYU458842:JYW458843 KIQ458842:KIS458843 KSM458842:KSO458843 LCI458842:LCK458843 LME458842:LMG458843 LWA458842:LWC458843 MFW458842:MFY458843 MPS458842:MPU458843 MZO458842:MZQ458843 NJK458842:NJM458843 NTG458842:NTI458843 ODC458842:ODE458843 OMY458842:ONA458843 OWU458842:OWW458843 PGQ458842:PGS458843 PQM458842:PQO458843 QAI458842:QAK458843 QKE458842:QKG458843 QUA458842:QUC458843 RDW458842:RDY458843 RNS458842:RNU458843 RXO458842:RXQ458843 SHK458842:SHM458843 SRG458842:SRI458843 TBC458842:TBE458843 TKY458842:TLA458843 TUU458842:TUW458843 UEQ458842:UES458843 UOM458842:UOO458843 UYI458842:UYK458843 VIE458842:VIG458843 VSA458842:VSC458843 WBW458842:WBY458843 WLS458842:WLU458843 WVO458842:WVQ458843 G524378:I524379 JC524378:JE524379 SY524378:TA524379 ACU524378:ACW524379 AMQ524378:AMS524379 AWM524378:AWO524379 BGI524378:BGK524379 BQE524378:BQG524379 CAA524378:CAC524379 CJW524378:CJY524379 CTS524378:CTU524379 DDO524378:DDQ524379 DNK524378:DNM524379 DXG524378:DXI524379 EHC524378:EHE524379 EQY524378:ERA524379 FAU524378:FAW524379 FKQ524378:FKS524379 FUM524378:FUO524379 GEI524378:GEK524379 GOE524378:GOG524379 GYA524378:GYC524379 HHW524378:HHY524379 HRS524378:HRU524379 IBO524378:IBQ524379 ILK524378:ILM524379 IVG524378:IVI524379 JFC524378:JFE524379 JOY524378:JPA524379 JYU524378:JYW524379 KIQ524378:KIS524379 KSM524378:KSO524379 LCI524378:LCK524379 LME524378:LMG524379 LWA524378:LWC524379 MFW524378:MFY524379 MPS524378:MPU524379 MZO524378:MZQ524379 NJK524378:NJM524379 NTG524378:NTI524379 ODC524378:ODE524379 OMY524378:ONA524379 OWU524378:OWW524379 PGQ524378:PGS524379 PQM524378:PQO524379 QAI524378:QAK524379 QKE524378:QKG524379 QUA524378:QUC524379 RDW524378:RDY524379 RNS524378:RNU524379 RXO524378:RXQ524379 SHK524378:SHM524379 SRG524378:SRI524379 TBC524378:TBE524379 TKY524378:TLA524379 TUU524378:TUW524379 UEQ524378:UES524379 UOM524378:UOO524379 UYI524378:UYK524379 VIE524378:VIG524379 VSA524378:VSC524379 WBW524378:WBY524379 WLS524378:WLU524379 WVO524378:WVQ524379 G589914:I589915 JC589914:JE589915 SY589914:TA589915 ACU589914:ACW589915 AMQ589914:AMS589915 AWM589914:AWO589915 BGI589914:BGK589915 BQE589914:BQG589915 CAA589914:CAC589915 CJW589914:CJY589915 CTS589914:CTU589915 DDO589914:DDQ589915 DNK589914:DNM589915 DXG589914:DXI589915 EHC589914:EHE589915 EQY589914:ERA589915 FAU589914:FAW589915 FKQ589914:FKS589915 FUM589914:FUO589915 GEI589914:GEK589915 GOE589914:GOG589915 GYA589914:GYC589915 HHW589914:HHY589915 HRS589914:HRU589915 IBO589914:IBQ589915 ILK589914:ILM589915 IVG589914:IVI589915 JFC589914:JFE589915 JOY589914:JPA589915 JYU589914:JYW589915 KIQ589914:KIS589915 KSM589914:KSO589915 LCI589914:LCK589915 LME589914:LMG589915 LWA589914:LWC589915 MFW589914:MFY589915 MPS589914:MPU589915 MZO589914:MZQ589915 NJK589914:NJM589915 NTG589914:NTI589915 ODC589914:ODE589915 OMY589914:ONA589915 OWU589914:OWW589915 PGQ589914:PGS589915 PQM589914:PQO589915 QAI589914:QAK589915 QKE589914:QKG589915 QUA589914:QUC589915 RDW589914:RDY589915 RNS589914:RNU589915 RXO589914:RXQ589915 SHK589914:SHM589915 SRG589914:SRI589915 TBC589914:TBE589915 TKY589914:TLA589915 TUU589914:TUW589915 UEQ589914:UES589915 UOM589914:UOO589915 UYI589914:UYK589915 VIE589914:VIG589915 VSA589914:VSC589915 WBW589914:WBY589915 WLS589914:WLU589915 WVO589914:WVQ589915 G655450:I655451 JC655450:JE655451 SY655450:TA655451 ACU655450:ACW655451 AMQ655450:AMS655451 AWM655450:AWO655451 BGI655450:BGK655451 BQE655450:BQG655451 CAA655450:CAC655451 CJW655450:CJY655451 CTS655450:CTU655451 DDO655450:DDQ655451 DNK655450:DNM655451 DXG655450:DXI655451 EHC655450:EHE655451 EQY655450:ERA655451 FAU655450:FAW655451 FKQ655450:FKS655451 FUM655450:FUO655451 GEI655450:GEK655451 GOE655450:GOG655451 GYA655450:GYC655451 HHW655450:HHY655451 HRS655450:HRU655451 IBO655450:IBQ655451 ILK655450:ILM655451 IVG655450:IVI655451 JFC655450:JFE655451 JOY655450:JPA655451 JYU655450:JYW655451 KIQ655450:KIS655451 KSM655450:KSO655451 LCI655450:LCK655451 LME655450:LMG655451 LWA655450:LWC655451 MFW655450:MFY655451 MPS655450:MPU655451 MZO655450:MZQ655451 NJK655450:NJM655451 NTG655450:NTI655451 ODC655450:ODE655451 OMY655450:ONA655451 OWU655450:OWW655451 PGQ655450:PGS655451 PQM655450:PQO655451 QAI655450:QAK655451 QKE655450:QKG655451 QUA655450:QUC655451 RDW655450:RDY655451 RNS655450:RNU655451 RXO655450:RXQ655451 SHK655450:SHM655451 SRG655450:SRI655451 TBC655450:TBE655451 TKY655450:TLA655451 TUU655450:TUW655451 UEQ655450:UES655451 UOM655450:UOO655451 UYI655450:UYK655451 VIE655450:VIG655451 VSA655450:VSC655451 WBW655450:WBY655451 WLS655450:WLU655451 WVO655450:WVQ655451 G720986:I720987 JC720986:JE720987 SY720986:TA720987 ACU720986:ACW720987 AMQ720986:AMS720987 AWM720986:AWO720987 BGI720986:BGK720987 BQE720986:BQG720987 CAA720986:CAC720987 CJW720986:CJY720987 CTS720986:CTU720987 DDO720986:DDQ720987 DNK720986:DNM720987 DXG720986:DXI720987 EHC720986:EHE720987 EQY720986:ERA720987 FAU720986:FAW720987 FKQ720986:FKS720987 FUM720986:FUO720987 GEI720986:GEK720987 GOE720986:GOG720987 GYA720986:GYC720987 HHW720986:HHY720987 HRS720986:HRU720987 IBO720986:IBQ720987 ILK720986:ILM720987 IVG720986:IVI720987 JFC720986:JFE720987 JOY720986:JPA720987 JYU720986:JYW720987 KIQ720986:KIS720987 KSM720986:KSO720987 LCI720986:LCK720987 LME720986:LMG720987 LWA720986:LWC720987 MFW720986:MFY720987 MPS720986:MPU720987 MZO720986:MZQ720987 NJK720986:NJM720987 NTG720986:NTI720987 ODC720986:ODE720987 OMY720986:ONA720987 OWU720986:OWW720987 PGQ720986:PGS720987 PQM720986:PQO720987 QAI720986:QAK720987 QKE720986:QKG720987 QUA720986:QUC720987 RDW720986:RDY720987 RNS720986:RNU720987 RXO720986:RXQ720987 SHK720986:SHM720987 SRG720986:SRI720987 TBC720986:TBE720987 TKY720986:TLA720987 TUU720986:TUW720987 UEQ720986:UES720987 UOM720986:UOO720987 UYI720986:UYK720987 VIE720986:VIG720987 VSA720986:VSC720987 WBW720986:WBY720987 WLS720986:WLU720987 WVO720986:WVQ720987 G786522:I786523 JC786522:JE786523 SY786522:TA786523 ACU786522:ACW786523 AMQ786522:AMS786523 AWM786522:AWO786523 BGI786522:BGK786523 BQE786522:BQG786523 CAA786522:CAC786523 CJW786522:CJY786523 CTS786522:CTU786523 DDO786522:DDQ786523 DNK786522:DNM786523 DXG786522:DXI786523 EHC786522:EHE786523 EQY786522:ERA786523 FAU786522:FAW786523 FKQ786522:FKS786523 FUM786522:FUO786523 GEI786522:GEK786523 GOE786522:GOG786523 GYA786522:GYC786523 HHW786522:HHY786523 HRS786522:HRU786523 IBO786522:IBQ786523 ILK786522:ILM786523 IVG786522:IVI786523 JFC786522:JFE786523 JOY786522:JPA786523 JYU786522:JYW786523 KIQ786522:KIS786523 KSM786522:KSO786523 LCI786522:LCK786523 LME786522:LMG786523 LWA786522:LWC786523 MFW786522:MFY786523 MPS786522:MPU786523 MZO786522:MZQ786523 NJK786522:NJM786523 NTG786522:NTI786523 ODC786522:ODE786523 OMY786522:ONA786523 OWU786522:OWW786523 PGQ786522:PGS786523 PQM786522:PQO786523 QAI786522:QAK786523 QKE786522:QKG786523 QUA786522:QUC786523 RDW786522:RDY786523 RNS786522:RNU786523 RXO786522:RXQ786523 SHK786522:SHM786523 SRG786522:SRI786523 TBC786522:TBE786523 TKY786522:TLA786523 TUU786522:TUW786523 UEQ786522:UES786523 UOM786522:UOO786523 UYI786522:UYK786523 VIE786522:VIG786523 VSA786522:VSC786523 WBW786522:WBY786523 WLS786522:WLU786523 WVO786522:WVQ786523 G852058:I852059 JC852058:JE852059 SY852058:TA852059 ACU852058:ACW852059 AMQ852058:AMS852059 AWM852058:AWO852059 BGI852058:BGK852059 BQE852058:BQG852059 CAA852058:CAC852059 CJW852058:CJY852059 CTS852058:CTU852059 DDO852058:DDQ852059 DNK852058:DNM852059 DXG852058:DXI852059 EHC852058:EHE852059 EQY852058:ERA852059 FAU852058:FAW852059 FKQ852058:FKS852059 FUM852058:FUO852059 GEI852058:GEK852059 GOE852058:GOG852059 GYA852058:GYC852059 HHW852058:HHY852059 HRS852058:HRU852059 IBO852058:IBQ852059 ILK852058:ILM852059 IVG852058:IVI852059 JFC852058:JFE852059 JOY852058:JPA852059 JYU852058:JYW852059 KIQ852058:KIS852059 KSM852058:KSO852059 LCI852058:LCK852059 LME852058:LMG852059 LWA852058:LWC852059 MFW852058:MFY852059 MPS852058:MPU852059 MZO852058:MZQ852059 NJK852058:NJM852059 NTG852058:NTI852059 ODC852058:ODE852059 OMY852058:ONA852059 OWU852058:OWW852059 PGQ852058:PGS852059 PQM852058:PQO852059 QAI852058:QAK852059 QKE852058:QKG852059 QUA852058:QUC852059 RDW852058:RDY852059 RNS852058:RNU852059 RXO852058:RXQ852059 SHK852058:SHM852059 SRG852058:SRI852059 TBC852058:TBE852059 TKY852058:TLA852059 TUU852058:TUW852059 UEQ852058:UES852059 UOM852058:UOO852059 UYI852058:UYK852059 VIE852058:VIG852059 VSA852058:VSC852059 WBW852058:WBY852059 WLS852058:WLU852059 WVO852058:WVQ852059 G917594:I917595 JC917594:JE917595 SY917594:TA917595 ACU917594:ACW917595 AMQ917594:AMS917595 AWM917594:AWO917595 BGI917594:BGK917595 BQE917594:BQG917595 CAA917594:CAC917595 CJW917594:CJY917595 CTS917594:CTU917595 DDO917594:DDQ917595 DNK917594:DNM917595 DXG917594:DXI917595 EHC917594:EHE917595 EQY917594:ERA917595 FAU917594:FAW917595 FKQ917594:FKS917595 FUM917594:FUO917595 GEI917594:GEK917595 GOE917594:GOG917595 GYA917594:GYC917595 HHW917594:HHY917595 HRS917594:HRU917595 IBO917594:IBQ917595 ILK917594:ILM917595 IVG917594:IVI917595 JFC917594:JFE917595 JOY917594:JPA917595 JYU917594:JYW917595 KIQ917594:KIS917595 KSM917594:KSO917595 LCI917594:LCK917595 LME917594:LMG917595 LWA917594:LWC917595 MFW917594:MFY917595 MPS917594:MPU917595 MZO917594:MZQ917595 NJK917594:NJM917595 NTG917594:NTI917595 ODC917594:ODE917595 OMY917594:ONA917595 OWU917594:OWW917595 PGQ917594:PGS917595 PQM917594:PQO917595 QAI917594:QAK917595 QKE917594:QKG917595 QUA917594:QUC917595 RDW917594:RDY917595 RNS917594:RNU917595 RXO917594:RXQ917595 SHK917594:SHM917595 SRG917594:SRI917595 TBC917594:TBE917595 TKY917594:TLA917595 TUU917594:TUW917595 UEQ917594:UES917595 UOM917594:UOO917595 UYI917594:UYK917595 VIE917594:VIG917595 VSA917594:VSC917595 WBW917594:WBY917595 WLS917594:WLU917595 WVO917594:WVQ917595 G983130:I983131 JC983130:JE983131 SY983130:TA983131 ACU983130:ACW983131 AMQ983130:AMS983131 AWM983130:AWO983131 BGI983130:BGK983131 BQE983130:BQG983131 CAA983130:CAC983131 CJW983130:CJY983131 CTS983130:CTU983131 DDO983130:DDQ983131 DNK983130:DNM983131 DXG983130:DXI983131 EHC983130:EHE983131 EQY983130:ERA983131 FAU983130:FAW983131 FKQ983130:FKS983131 FUM983130:FUO983131 GEI983130:GEK983131 GOE983130:GOG983131 GYA983130:GYC983131 HHW983130:HHY983131 HRS983130:HRU983131 IBO983130:IBQ983131 ILK983130:ILM983131 IVG983130:IVI983131 JFC983130:JFE983131 JOY983130:JPA983131 JYU983130:JYW983131 KIQ983130:KIS983131 KSM983130:KSO983131 LCI983130:LCK983131 LME983130:LMG983131 LWA983130:LWC983131 MFW983130:MFY983131 MPS983130:MPU983131 MZO983130:MZQ983131 NJK983130:NJM983131 NTG983130:NTI983131 ODC983130:ODE983131 OMY983130:ONA983131 OWU983130:OWW983131 PGQ983130:PGS983131 PQM983130:PQO983131 QAI983130:QAK983131 QKE983130:QKG983131 QUA983130:QUC983131 RDW983130:RDY983131 RNS983130:RNU983131 RXO983130:RXQ983131 SHK983130:SHM983131 SRG983130:SRI983131 TBC983130:TBE983131 TKY983130:TLA983131 TUU983130:TUW983131 UEQ983130:UES983131 UOM983130:UOO983131 UYI983130:UYK983131 VIE983130:VIG983131 VSA983130:VSC983131 WBW983130:WBY983131 WLS983130:WLU983131 WVO983130:WVQ983131 I111:I113 JE111:JE113 TA111:TA113 ACW111:ACW113 AMS111:AMS113 AWO111:AWO113 BGK111:BGK113 BQG111:BQG113 CAC111:CAC113 CJY111:CJY113 CTU111:CTU113 DDQ111:DDQ113 DNM111:DNM113 DXI111:DXI113 EHE111:EHE113 ERA111:ERA113 FAW111:FAW113 FKS111:FKS113 FUO111:FUO113 GEK111:GEK113 GOG111:GOG113 GYC111:GYC113 HHY111:HHY113 HRU111:HRU113 IBQ111:IBQ113 ILM111:ILM113 IVI111:IVI113 JFE111:JFE113 JPA111:JPA113 JYW111:JYW113 KIS111:KIS113 KSO111:KSO113 LCK111:LCK113 LMG111:LMG113 LWC111:LWC113 MFY111:MFY113 MPU111:MPU113 MZQ111:MZQ113 NJM111:NJM113 NTI111:NTI113 ODE111:ODE113 ONA111:ONA113 OWW111:OWW113 PGS111:PGS113 PQO111:PQO113 QAK111:QAK113 QKG111:QKG113 QUC111:QUC113 RDY111:RDY113 RNU111:RNU113 RXQ111:RXQ113 SHM111:SHM113 SRI111:SRI113 TBE111:TBE113 TLA111:TLA113 TUW111:TUW113 UES111:UES113 UOO111:UOO113 UYK111:UYK113 VIG111:VIG113 VSC111:VSC113 WBY111:WBY113 WLU111:WLU113 WVQ111:WVQ113 I65647:I65649 JE65647:JE65649 TA65647:TA65649 ACW65647:ACW65649 AMS65647:AMS65649 AWO65647:AWO65649 BGK65647:BGK65649 BQG65647:BQG65649 CAC65647:CAC65649 CJY65647:CJY65649 CTU65647:CTU65649 DDQ65647:DDQ65649 DNM65647:DNM65649 DXI65647:DXI65649 EHE65647:EHE65649 ERA65647:ERA65649 FAW65647:FAW65649 FKS65647:FKS65649 FUO65647:FUO65649 GEK65647:GEK65649 GOG65647:GOG65649 GYC65647:GYC65649 HHY65647:HHY65649 HRU65647:HRU65649 IBQ65647:IBQ65649 ILM65647:ILM65649 IVI65647:IVI65649 JFE65647:JFE65649 JPA65647:JPA65649 JYW65647:JYW65649 KIS65647:KIS65649 KSO65647:KSO65649 LCK65647:LCK65649 LMG65647:LMG65649 LWC65647:LWC65649 MFY65647:MFY65649 MPU65647:MPU65649 MZQ65647:MZQ65649 NJM65647:NJM65649 NTI65647:NTI65649 ODE65647:ODE65649 ONA65647:ONA65649 OWW65647:OWW65649 PGS65647:PGS65649 PQO65647:PQO65649 QAK65647:QAK65649 QKG65647:QKG65649 QUC65647:QUC65649 RDY65647:RDY65649 RNU65647:RNU65649 RXQ65647:RXQ65649 SHM65647:SHM65649 SRI65647:SRI65649 TBE65647:TBE65649 TLA65647:TLA65649 TUW65647:TUW65649 UES65647:UES65649 UOO65647:UOO65649 UYK65647:UYK65649 VIG65647:VIG65649 VSC65647:VSC65649 WBY65647:WBY65649 WLU65647:WLU65649 WVQ65647:WVQ65649 I131183:I131185 JE131183:JE131185 TA131183:TA131185 ACW131183:ACW131185 AMS131183:AMS131185 AWO131183:AWO131185 BGK131183:BGK131185 BQG131183:BQG131185 CAC131183:CAC131185 CJY131183:CJY131185 CTU131183:CTU131185 DDQ131183:DDQ131185 DNM131183:DNM131185 DXI131183:DXI131185 EHE131183:EHE131185 ERA131183:ERA131185 FAW131183:FAW131185 FKS131183:FKS131185 FUO131183:FUO131185 GEK131183:GEK131185 GOG131183:GOG131185 GYC131183:GYC131185 HHY131183:HHY131185 HRU131183:HRU131185 IBQ131183:IBQ131185 ILM131183:ILM131185 IVI131183:IVI131185 JFE131183:JFE131185 JPA131183:JPA131185 JYW131183:JYW131185 KIS131183:KIS131185 KSO131183:KSO131185 LCK131183:LCK131185 LMG131183:LMG131185 LWC131183:LWC131185 MFY131183:MFY131185 MPU131183:MPU131185 MZQ131183:MZQ131185 NJM131183:NJM131185 NTI131183:NTI131185 ODE131183:ODE131185 ONA131183:ONA131185 OWW131183:OWW131185 PGS131183:PGS131185 PQO131183:PQO131185 QAK131183:QAK131185 QKG131183:QKG131185 QUC131183:QUC131185 RDY131183:RDY131185 RNU131183:RNU131185 RXQ131183:RXQ131185 SHM131183:SHM131185 SRI131183:SRI131185 TBE131183:TBE131185 TLA131183:TLA131185 TUW131183:TUW131185 UES131183:UES131185 UOO131183:UOO131185 UYK131183:UYK131185 VIG131183:VIG131185 VSC131183:VSC131185 WBY131183:WBY131185 WLU131183:WLU131185 WVQ131183:WVQ131185 I196719:I196721 JE196719:JE196721 TA196719:TA196721 ACW196719:ACW196721 AMS196719:AMS196721 AWO196719:AWO196721 BGK196719:BGK196721 BQG196719:BQG196721 CAC196719:CAC196721 CJY196719:CJY196721 CTU196719:CTU196721 DDQ196719:DDQ196721 DNM196719:DNM196721 DXI196719:DXI196721 EHE196719:EHE196721 ERA196719:ERA196721 FAW196719:FAW196721 FKS196719:FKS196721 FUO196719:FUO196721 GEK196719:GEK196721 GOG196719:GOG196721 GYC196719:GYC196721 HHY196719:HHY196721 HRU196719:HRU196721 IBQ196719:IBQ196721 ILM196719:ILM196721 IVI196719:IVI196721 JFE196719:JFE196721 JPA196719:JPA196721 JYW196719:JYW196721 KIS196719:KIS196721 KSO196719:KSO196721 LCK196719:LCK196721 LMG196719:LMG196721 LWC196719:LWC196721 MFY196719:MFY196721 MPU196719:MPU196721 MZQ196719:MZQ196721 NJM196719:NJM196721 NTI196719:NTI196721 ODE196719:ODE196721 ONA196719:ONA196721 OWW196719:OWW196721 PGS196719:PGS196721 PQO196719:PQO196721 QAK196719:QAK196721 QKG196719:QKG196721 QUC196719:QUC196721 RDY196719:RDY196721 RNU196719:RNU196721 RXQ196719:RXQ196721 SHM196719:SHM196721 SRI196719:SRI196721 TBE196719:TBE196721 TLA196719:TLA196721 TUW196719:TUW196721 UES196719:UES196721 UOO196719:UOO196721 UYK196719:UYK196721 VIG196719:VIG196721 VSC196719:VSC196721 WBY196719:WBY196721 WLU196719:WLU196721 WVQ196719:WVQ196721 I262255:I262257 JE262255:JE262257 TA262255:TA262257 ACW262255:ACW262257 AMS262255:AMS262257 AWO262255:AWO262257 BGK262255:BGK262257 BQG262255:BQG262257 CAC262255:CAC262257 CJY262255:CJY262257 CTU262255:CTU262257 DDQ262255:DDQ262257 DNM262255:DNM262257 DXI262255:DXI262257 EHE262255:EHE262257 ERA262255:ERA262257 FAW262255:FAW262257 FKS262255:FKS262257 FUO262255:FUO262257 GEK262255:GEK262257 GOG262255:GOG262257 GYC262255:GYC262257 HHY262255:HHY262257 HRU262255:HRU262257 IBQ262255:IBQ262257 ILM262255:ILM262257 IVI262255:IVI262257 JFE262255:JFE262257 JPA262255:JPA262257 JYW262255:JYW262257 KIS262255:KIS262257 KSO262255:KSO262257 LCK262255:LCK262257 LMG262255:LMG262257 LWC262255:LWC262257 MFY262255:MFY262257 MPU262255:MPU262257 MZQ262255:MZQ262257 NJM262255:NJM262257 NTI262255:NTI262257 ODE262255:ODE262257 ONA262255:ONA262257 OWW262255:OWW262257 PGS262255:PGS262257 PQO262255:PQO262257 QAK262255:QAK262257 QKG262255:QKG262257 QUC262255:QUC262257 RDY262255:RDY262257 RNU262255:RNU262257 RXQ262255:RXQ262257 SHM262255:SHM262257 SRI262255:SRI262257 TBE262255:TBE262257 TLA262255:TLA262257 TUW262255:TUW262257 UES262255:UES262257 UOO262255:UOO262257 UYK262255:UYK262257 VIG262255:VIG262257 VSC262255:VSC262257 WBY262255:WBY262257 WLU262255:WLU262257 WVQ262255:WVQ262257 I327791:I327793 JE327791:JE327793 TA327791:TA327793 ACW327791:ACW327793 AMS327791:AMS327793 AWO327791:AWO327793 BGK327791:BGK327793 BQG327791:BQG327793 CAC327791:CAC327793 CJY327791:CJY327793 CTU327791:CTU327793 DDQ327791:DDQ327793 DNM327791:DNM327793 DXI327791:DXI327793 EHE327791:EHE327793 ERA327791:ERA327793 FAW327791:FAW327793 FKS327791:FKS327793 FUO327791:FUO327793 GEK327791:GEK327793 GOG327791:GOG327793 GYC327791:GYC327793 HHY327791:HHY327793 HRU327791:HRU327793 IBQ327791:IBQ327793 ILM327791:ILM327793 IVI327791:IVI327793 JFE327791:JFE327793 JPA327791:JPA327793 JYW327791:JYW327793 KIS327791:KIS327793 KSO327791:KSO327793 LCK327791:LCK327793 LMG327791:LMG327793 LWC327791:LWC327793 MFY327791:MFY327793 MPU327791:MPU327793 MZQ327791:MZQ327793 NJM327791:NJM327793 NTI327791:NTI327793 ODE327791:ODE327793 ONA327791:ONA327793 OWW327791:OWW327793 PGS327791:PGS327793 PQO327791:PQO327793 QAK327791:QAK327793 QKG327791:QKG327793 QUC327791:QUC327793 RDY327791:RDY327793 RNU327791:RNU327793 RXQ327791:RXQ327793 SHM327791:SHM327793 SRI327791:SRI327793 TBE327791:TBE327793 TLA327791:TLA327793 TUW327791:TUW327793 UES327791:UES327793 UOO327791:UOO327793 UYK327791:UYK327793 VIG327791:VIG327793 VSC327791:VSC327793 WBY327791:WBY327793 WLU327791:WLU327793 WVQ327791:WVQ327793 I393327:I393329 JE393327:JE393329 TA393327:TA393329 ACW393327:ACW393329 AMS393327:AMS393329 AWO393327:AWO393329 BGK393327:BGK393329 BQG393327:BQG393329 CAC393327:CAC393329 CJY393327:CJY393329 CTU393327:CTU393329 DDQ393327:DDQ393329 DNM393327:DNM393329 DXI393327:DXI393329 EHE393327:EHE393329 ERA393327:ERA393329 FAW393327:FAW393329 FKS393327:FKS393329 FUO393327:FUO393329 GEK393327:GEK393329 GOG393327:GOG393329 GYC393327:GYC393329 HHY393327:HHY393329 HRU393327:HRU393329 IBQ393327:IBQ393329 ILM393327:ILM393329 IVI393327:IVI393329 JFE393327:JFE393329 JPA393327:JPA393329 JYW393327:JYW393329 KIS393327:KIS393329 KSO393327:KSO393329 LCK393327:LCK393329 LMG393327:LMG393329 LWC393327:LWC393329 MFY393327:MFY393329 MPU393327:MPU393329 MZQ393327:MZQ393329 NJM393327:NJM393329 NTI393327:NTI393329 ODE393327:ODE393329 ONA393327:ONA393329 OWW393327:OWW393329 PGS393327:PGS393329 PQO393327:PQO393329 QAK393327:QAK393329 QKG393327:QKG393329 QUC393327:QUC393329 RDY393327:RDY393329 RNU393327:RNU393329 RXQ393327:RXQ393329 SHM393327:SHM393329 SRI393327:SRI393329 TBE393327:TBE393329 TLA393327:TLA393329 TUW393327:TUW393329 UES393327:UES393329 UOO393327:UOO393329 UYK393327:UYK393329 VIG393327:VIG393329 VSC393327:VSC393329 WBY393327:WBY393329 WLU393327:WLU393329 WVQ393327:WVQ393329 I458863:I458865 JE458863:JE458865 TA458863:TA458865 ACW458863:ACW458865 AMS458863:AMS458865 AWO458863:AWO458865 BGK458863:BGK458865 BQG458863:BQG458865 CAC458863:CAC458865 CJY458863:CJY458865 CTU458863:CTU458865 DDQ458863:DDQ458865 DNM458863:DNM458865 DXI458863:DXI458865 EHE458863:EHE458865 ERA458863:ERA458865 FAW458863:FAW458865 FKS458863:FKS458865 FUO458863:FUO458865 GEK458863:GEK458865 GOG458863:GOG458865 GYC458863:GYC458865 HHY458863:HHY458865 HRU458863:HRU458865 IBQ458863:IBQ458865 ILM458863:ILM458865 IVI458863:IVI458865 JFE458863:JFE458865 JPA458863:JPA458865 JYW458863:JYW458865 KIS458863:KIS458865 KSO458863:KSO458865 LCK458863:LCK458865 LMG458863:LMG458865 LWC458863:LWC458865 MFY458863:MFY458865 MPU458863:MPU458865 MZQ458863:MZQ458865 NJM458863:NJM458865 NTI458863:NTI458865 ODE458863:ODE458865 ONA458863:ONA458865 OWW458863:OWW458865 PGS458863:PGS458865 PQO458863:PQO458865 QAK458863:QAK458865 QKG458863:QKG458865 QUC458863:QUC458865 RDY458863:RDY458865 RNU458863:RNU458865 RXQ458863:RXQ458865 SHM458863:SHM458865 SRI458863:SRI458865 TBE458863:TBE458865 TLA458863:TLA458865 TUW458863:TUW458865 UES458863:UES458865 UOO458863:UOO458865 UYK458863:UYK458865 VIG458863:VIG458865 VSC458863:VSC458865 WBY458863:WBY458865 WLU458863:WLU458865 WVQ458863:WVQ458865 I524399:I524401 JE524399:JE524401 TA524399:TA524401 ACW524399:ACW524401 AMS524399:AMS524401 AWO524399:AWO524401 BGK524399:BGK524401 BQG524399:BQG524401 CAC524399:CAC524401 CJY524399:CJY524401 CTU524399:CTU524401 DDQ524399:DDQ524401 DNM524399:DNM524401 DXI524399:DXI524401 EHE524399:EHE524401 ERA524399:ERA524401 FAW524399:FAW524401 FKS524399:FKS524401 FUO524399:FUO524401 GEK524399:GEK524401 GOG524399:GOG524401 GYC524399:GYC524401 HHY524399:HHY524401 HRU524399:HRU524401 IBQ524399:IBQ524401 ILM524399:ILM524401 IVI524399:IVI524401 JFE524399:JFE524401 JPA524399:JPA524401 JYW524399:JYW524401 KIS524399:KIS524401 KSO524399:KSO524401 LCK524399:LCK524401 LMG524399:LMG524401 LWC524399:LWC524401 MFY524399:MFY524401 MPU524399:MPU524401 MZQ524399:MZQ524401 NJM524399:NJM524401 NTI524399:NTI524401 ODE524399:ODE524401 ONA524399:ONA524401 OWW524399:OWW524401 PGS524399:PGS524401 PQO524399:PQO524401 QAK524399:QAK524401 QKG524399:QKG524401 QUC524399:QUC524401 RDY524399:RDY524401 RNU524399:RNU524401 RXQ524399:RXQ524401 SHM524399:SHM524401 SRI524399:SRI524401 TBE524399:TBE524401 TLA524399:TLA524401 TUW524399:TUW524401 UES524399:UES524401 UOO524399:UOO524401 UYK524399:UYK524401 VIG524399:VIG524401 VSC524399:VSC524401 WBY524399:WBY524401 WLU524399:WLU524401 WVQ524399:WVQ524401 I589935:I589937 JE589935:JE589937 TA589935:TA589937 ACW589935:ACW589937 AMS589935:AMS589937 AWO589935:AWO589937 BGK589935:BGK589937 BQG589935:BQG589937 CAC589935:CAC589937 CJY589935:CJY589937 CTU589935:CTU589937 DDQ589935:DDQ589937 DNM589935:DNM589937 DXI589935:DXI589937 EHE589935:EHE589937 ERA589935:ERA589937 FAW589935:FAW589937 FKS589935:FKS589937 FUO589935:FUO589937 GEK589935:GEK589937 GOG589935:GOG589937 GYC589935:GYC589937 HHY589935:HHY589937 HRU589935:HRU589937 IBQ589935:IBQ589937 ILM589935:ILM589937 IVI589935:IVI589937 JFE589935:JFE589937 JPA589935:JPA589937 JYW589935:JYW589937 KIS589935:KIS589937 KSO589935:KSO589937 LCK589935:LCK589937 LMG589935:LMG589937 LWC589935:LWC589937 MFY589935:MFY589937 MPU589935:MPU589937 MZQ589935:MZQ589937 NJM589935:NJM589937 NTI589935:NTI589937 ODE589935:ODE589937 ONA589935:ONA589937 OWW589935:OWW589937 PGS589935:PGS589937 PQO589935:PQO589937 QAK589935:QAK589937 QKG589935:QKG589937 QUC589935:QUC589937 RDY589935:RDY589937 RNU589935:RNU589937 RXQ589935:RXQ589937 SHM589935:SHM589937 SRI589935:SRI589937 TBE589935:TBE589937 TLA589935:TLA589937 TUW589935:TUW589937 UES589935:UES589937 UOO589935:UOO589937 UYK589935:UYK589937 VIG589935:VIG589937 VSC589935:VSC589937 WBY589935:WBY589937 WLU589935:WLU589937 WVQ589935:WVQ589937 I655471:I655473 JE655471:JE655473 TA655471:TA655473 ACW655471:ACW655473 AMS655471:AMS655473 AWO655471:AWO655473 BGK655471:BGK655473 BQG655471:BQG655473 CAC655471:CAC655473 CJY655471:CJY655473 CTU655471:CTU655473 DDQ655471:DDQ655473 DNM655471:DNM655473 DXI655471:DXI655473 EHE655471:EHE655473 ERA655471:ERA655473 FAW655471:FAW655473 FKS655471:FKS655473 FUO655471:FUO655473 GEK655471:GEK655473 GOG655471:GOG655473 GYC655471:GYC655473 HHY655471:HHY655473 HRU655471:HRU655473 IBQ655471:IBQ655473 ILM655471:ILM655473 IVI655471:IVI655473 JFE655471:JFE655473 JPA655471:JPA655473 JYW655471:JYW655473 KIS655471:KIS655473 KSO655471:KSO655473 LCK655471:LCK655473 LMG655471:LMG655473 LWC655471:LWC655473 MFY655471:MFY655473 MPU655471:MPU655473 MZQ655471:MZQ655473 NJM655471:NJM655473 NTI655471:NTI655473 ODE655471:ODE655473 ONA655471:ONA655473 OWW655471:OWW655473 PGS655471:PGS655473 PQO655471:PQO655473 QAK655471:QAK655473 QKG655471:QKG655473 QUC655471:QUC655473 RDY655471:RDY655473 RNU655471:RNU655473 RXQ655471:RXQ655473 SHM655471:SHM655473 SRI655471:SRI655473 TBE655471:TBE655473 TLA655471:TLA655473 TUW655471:TUW655473 UES655471:UES655473 UOO655471:UOO655473 UYK655471:UYK655473 VIG655471:VIG655473 VSC655471:VSC655473 WBY655471:WBY655473 WLU655471:WLU655473 WVQ655471:WVQ655473 I721007:I721009 JE721007:JE721009 TA721007:TA721009 ACW721007:ACW721009 AMS721007:AMS721009 AWO721007:AWO721009 BGK721007:BGK721009 BQG721007:BQG721009 CAC721007:CAC721009 CJY721007:CJY721009 CTU721007:CTU721009 DDQ721007:DDQ721009 DNM721007:DNM721009 DXI721007:DXI721009 EHE721007:EHE721009 ERA721007:ERA721009 FAW721007:FAW721009 FKS721007:FKS721009 FUO721007:FUO721009 GEK721007:GEK721009 GOG721007:GOG721009 GYC721007:GYC721009 HHY721007:HHY721009 HRU721007:HRU721009 IBQ721007:IBQ721009 ILM721007:ILM721009 IVI721007:IVI721009 JFE721007:JFE721009 JPA721007:JPA721009 JYW721007:JYW721009 KIS721007:KIS721009 KSO721007:KSO721009 LCK721007:LCK721009 LMG721007:LMG721009 LWC721007:LWC721009 MFY721007:MFY721009 MPU721007:MPU721009 MZQ721007:MZQ721009 NJM721007:NJM721009 NTI721007:NTI721009 ODE721007:ODE721009 ONA721007:ONA721009 OWW721007:OWW721009 PGS721007:PGS721009 PQO721007:PQO721009 QAK721007:QAK721009 QKG721007:QKG721009 QUC721007:QUC721009 RDY721007:RDY721009 RNU721007:RNU721009 RXQ721007:RXQ721009 SHM721007:SHM721009 SRI721007:SRI721009 TBE721007:TBE721009 TLA721007:TLA721009 TUW721007:TUW721009 UES721007:UES721009 UOO721007:UOO721009 UYK721007:UYK721009 VIG721007:VIG721009 VSC721007:VSC721009 WBY721007:WBY721009 WLU721007:WLU721009 WVQ721007:WVQ721009 I786543:I786545 JE786543:JE786545 TA786543:TA786545 ACW786543:ACW786545 AMS786543:AMS786545 AWO786543:AWO786545 BGK786543:BGK786545 BQG786543:BQG786545 CAC786543:CAC786545 CJY786543:CJY786545 CTU786543:CTU786545 DDQ786543:DDQ786545 DNM786543:DNM786545 DXI786543:DXI786545 EHE786543:EHE786545 ERA786543:ERA786545 FAW786543:FAW786545 FKS786543:FKS786545 FUO786543:FUO786545 GEK786543:GEK786545 GOG786543:GOG786545 GYC786543:GYC786545 HHY786543:HHY786545 HRU786543:HRU786545 IBQ786543:IBQ786545 ILM786543:ILM786545 IVI786543:IVI786545 JFE786543:JFE786545 JPA786543:JPA786545 JYW786543:JYW786545 KIS786543:KIS786545 KSO786543:KSO786545 LCK786543:LCK786545 LMG786543:LMG786545 LWC786543:LWC786545 MFY786543:MFY786545 MPU786543:MPU786545 MZQ786543:MZQ786545 NJM786543:NJM786545 NTI786543:NTI786545 ODE786543:ODE786545 ONA786543:ONA786545 OWW786543:OWW786545 PGS786543:PGS786545 PQO786543:PQO786545 QAK786543:QAK786545 QKG786543:QKG786545 QUC786543:QUC786545 RDY786543:RDY786545 RNU786543:RNU786545 RXQ786543:RXQ786545 SHM786543:SHM786545 SRI786543:SRI786545 TBE786543:TBE786545 TLA786543:TLA786545 TUW786543:TUW786545 UES786543:UES786545 UOO786543:UOO786545 UYK786543:UYK786545 VIG786543:VIG786545 VSC786543:VSC786545 WBY786543:WBY786545 WLU786543:WLU786545 WVQ786543:WVQ786545 I852079:I852081 JE852079:JE852081 TA852079:TA852081 ACW852079:ACW852081 AMS852079:AMS852081 AWO852079:AWO852081 BGK852079:BGK852081 BQG852079:BQG852081 CAC852079:CAC852081 CJY852079:CJY852081 CTU852079:CTU852081 DDQ852079:DDQ852081 DNM852079:DNM852081 DXI852079:DXI852081 EHE852079:EHE852081 ERA852079:ERA852081 FAW852079:FAW852081 FKS852079:FKS852081 FUO852079:FUO852081 GEK852079:GEK852081 GOG852079:GOG852081 GYC852079:GYC852081 HHY852079:HHY852081 HRU852079:HRU852081 IBQ852079:IBQ852081 ILM852079:ILM852081 IVI852079:IVI852081 JFE852079:JFE852081 JPA852079:JPA852081 JYW852079:JYW852081 KIS852079:KIS852081 KSO852079:KSO852081 LCK852079:LCK852081 LMG852079:LMG852081 LWC852079:LWC852081 MFY852079:MFY852081 MPU852079:MPU852081 MZQ852079:MZQ852081 NJM852079:NJM852081 NTI852079:NTI852081 ODE852079:ODE852081 ONA852079:ONA852081 OWW852079:OWW852081 PGS852079:PGS852081 PQO852079:PQO852081 QAK852079:QAK852081 QKG852079:QKG852081 QUC852079:QUC852081 RDY852079:RDY852081 RNU852079:RNU852081 RXQ852079:RXQ852081 SHM852079:SHM852081 SRI852079:SRI852081 TBE852079:TBE852081 TLA852079:TLA852081 TUW852079:TUW852081 UES852079:UES852081 UOO852079:UOO852081 UYK852079:UYK852081 VIG852079:VIG852081 VSC852079:VSC852081 WBY852079:WBY852081 WLU852079:WLU852081 WVQ852079:WVQ852081 I917615:I917617 JE917615:JE917617 TA917615:TA917617 ACW917615:ACW917617 AMS917615:AMS917617 AWO917615:AWO917617 BGK917615:BGK917617 BQG917615:BQG917617 CAC917615:CAC917617 CJY917615:CJY917617 CTU917615:CTU917617 DDQ917615:DDQ917617 DNM917615:DNM917617 DXI917615:DXI917617 EHE917615:EHE917617 ERA917615:ERA917617 FAW917615:FAW917617 FKS917615:FKS917617 FUO917615:FUO917617 GEK917615:GEK917617 GOG917615:GOG917617 GYC917615:GYC917617 HHY917615:HHY917617 HRU917615:HRU917617 IBQ917615:IBQ917617 ILM917615:ILM917617 IVI917615:IVI917617 JFE917615:JFE917617 JPA917615:JPA917617 JYW917615:JYW917617 KIS917615:KIS917617 KSO917615:KSO917617 LCK917615:LCK917617 LMG917615:LMG917617 LWC917615:LWC917617 MFY917615:MFY917617 MPU917615:MPU917617 MZQ917615:MZQ917617 NJM917615:NJM917617 NTI917615:NTI917617 ODE917615:ODE917617 ONA917615:ONA917617 OWW917615:OWW917617 PGS917615:PGS917617 PQO917615:PQO917617 QAK917615:QAK917617 QKG917615:QKG917617 QUC917615:QUC917617 RDY917615:RDY917617 RNU917615:RNU917617 RXQ917615:RXQ917617 SHM917615:SHM917617 SRI917615:SRI917617 TBE917615:TBE917617 TLA917615:TLA917617 TUW917615:TUW917617 UES917615:UES917617 UOO917615:UOO917617 UYK917615:UYK917617 VIG917615:VIG917617 VSC917615:VSC917617 WBY917615:WBY917617 WLU917615:WLU917617 WVQ917615:WVQ917617 I983151:I983153 JE983151:JE983153 TA983151:TA983153 ACW983151:ACW983153 AMS983151:AMS983153 AWO983151:AWO983153 BGK983151:BGK983153 BQG983151:BQG983153 CAC983151:CAC983153 CJY983151:CJY983153 CTU983151:CTU983153 DDQ983151:DDQ983153 DNM983151:DNM983153 DXI983151:DXI983153 EHE983151:EHE983153 ERA983151:ERA983153 FAW983151:FAW983153 FKS983151:FKS983153 FUO983151:FUO983153 GEK983151:GEK983153 GOG983151:GOG983153 GYC983151:GYC983153 HHY983151:HHY983153 HRU983151:HRU983153 IBQ983151:IBQ983153 ILM983151:ILM983153 IVI983151:IVI983153 JFE983151:JFE983153 JPA983151:JPA983153 JYW983151:JYW983153 KIS983151:KIS983153 KSO983151:KSO983153 LCK983151:LCK983153 LMG983151:LMG983153 LWC983151:LWC983153 MFY983151:MFY983153 MPU983151:MPU983153 MZQ983151:MZQ983153 NJM983151:NJM983153 NTI983151:NTI983153 ODE983151:ODE983153 ONA983151:ONA983153 OWW983151:OWW983153 PGS983151:PGS983153 PQO983151:PQO983153 QAK983151:QAK983153 QKG983151:QKG983153 QUC983151:QUC983153 RDY983151:RDY983153 RNU983151:RNU983153 RXQ983151:RXQ983153 SHM983151:SHM983153 SRI983151:SRI983153 TBE983151:TBE983153 TLA983151:TLA983153 TUW983151:TUW983153 UES983151:UES983153 UOO983151:UOO983153 UYK983151:UYK983153 VIG983151:VIG983153 VSC983151:VSC983153 WBY983151:WBY983153 WLU983151:WLU983153 WVQ983151:WVQ983153" xr:uid="{00000000-0002-0000-2100-000005000000}">
      <formula1>"Yes, No, Don't know, Not applicable"</formula1>
    </dataValidation>
    <dataValidation type="list" allowBlank="1" showInputMessage="1" showErrorMessage="1" error="Please select from the dropdown list" prompt="Please select from the dropdown list" sqref="E111:E113 JA111:JA113 SW111:SW113 ACS111:ACS113 AMO111:AMO113 AWK111:AWK113 BGG111:BGG113 BQC111:BQC113 BZY111:BZY113 CJU111:CJU113 CTQ111:CTQ113 DDM111:DDM113 DNI111:DNI113 DXE111:DXE113 EHA111:EHA113 EQW111:EQW113 FAS111:FAS113 FKO111:FKO113 FUK111:FUK113 GEG111:GEG113 GOC111:GOC113 GXY111:GXY113 HHU111:HHU113 HRQ111:HRQ113 IBM111:IBM113 ILI111:ILI113 IVE111:IVE113 JFA111:JFA113 JOW111:JOW113 JYS111:JYS113 KIO111:KIO113 KSK111:KSK113 LCG111:LCG113 LMC111:LMC113 LVY111:LVY113 MFU111:MFU113 MPQ111:MPQ113 MZM111:MZM113 NJI111:NJI113 NTE111:NTE113 ODA111:ODA113 OMW111:OMW113 OWS111:OWS113 PGO111:PGO113 PQK111:PQK113 QAG111:QAG113 QKC111:QKC113 QTY111:QTY113 RDU111:RDU113 RNQ111:RNQ113 RXM111:RXM113 SHI111:SHI113 SRE111:SRE113 TBA111:TBA113 TKW111:TKW113 TUS111:TUS113 UEO111:UEO113 UOK111:UOK113 UYG111:UYG113 VIC111:VIC113 VRY111:VRY113 WBU111:WBU113 WLQ111:WLQ113 WVM111:WVM113 E65647:E65649 JA65647:JA65649 SW65647:SW65649 ACS65647:ACS65649 AMO65647:AMO65649 AWK65647:AWK65649 BGG65647:BGG65649 BQC65647:BQC65649 BZY65647:BZY65649 CJU65647:CJU65649 CTQ65647:CTQ65649 DDM65647:DDM65649 DNI65647:DNI65649 DXE65647:DXE65649 EHA65647:EHA65649 EQW65647:EQW65649 FAS65647:FAS65649 FKO65647:FKO65649 FUK65647:FUK65649 GEG65647:GEG65649 GOC65647:GOC65649 GXY65647:GXY65649 HHU65647:HHU65649 HRQ65647:HRQ65649 IBM65647:IBM65649 ILI65647:ILI65649 IVE65647:IVE65649 JFA65647:JFA65649 JOW65647:JOW65649 JYS65647:JYS65649 KIO65647:KIO65649 KSK65647:KSK65649 LCG65647:LCG65649 LMC65647:LMC65649 LVY65647:LVY65649 MFU65647:MFU65649 MPQ65647:MPQ65649 MZM65647:MZM65649 NJI65647:NJI65649 NTE65647:NTE65649 ODA65647:ODA65649 OMW65647:OMW65649 OWS65647:OWS65649 PGO65647:PGO65649 PQK65647:PQK65649 QAG65647:QAG65649 QKC65647:QKC65649 QTY65647:QTY65649 RDU65647:RDU65649 RNQ65647:RNQ65649 RXM65647:RXM65649 SHI65647:SHI65649 SRE65647:SRE65649 TBA65647:TBA65649 TKW65647:TKW65649 TUS65647:TUS65649 UEO65647:UEO65649 UOK65647:UOK65649 UYG65647:UYG65649 VIC65647:VIC65649 VRY65647:VRY65649 WBU65647:WBU65649 WLQ65647:WLQ65649 WVM65647:WVM65649 E131183:E131185 JA131183:JA131185 SW131183:SW131185 ACS131183:ACS131185 AMO131183:AMO131185 AWK131183:AWK131185 BGG131183:BGG131185 BQC131183:BQC131185 BZY131183:BZY131185 CJU131183:CJU131185 CTQ131183:CTQ131185 DDM131183:DDM131185 DNI131183:DNI131185 DXE131183:DXE131185 EHA131183:EHA131185 EQW131183:EQW131185 FAS131183:FAS131185 FKO131183:FKO131185 FUK131183:FUK131185 GEG131183:GEG131185 GOC131183:GOC131185 GXY131183:GXY131185 HHU131183:HHU131185 HRQ131183:HRQ131185 IBM131183:IBM131185 ILI131183:ILI131185 IVE131183:IVE131185 JFA131183:JFA131185 JOW131183:JOW131185 JYS131183:JYS131185 KIO131183:KIO131185 KSK131183:KSK131185 LCG131183:LCG131185 LMC131183:LMC131185 LVY131183:LVY131185 MFU131183:MFU131185 MPQ131183:MPQ131185 MZM131183:MZM131185 NJI131183:NJI131185 NTE131183:NTE131185 ODA131183:ODA131185 OMW131183:OMW131185 OWS131183:OWS131185 PGO131183:PGO131185 PQK131183:PQK131185 QAG131183:QAG131185 QKC131183:QKC131185 QTY131183:QTY131185 RDU131183:RDU131185 RNQ131183:RNQ131185 RXM131183:RXM131185 SHI131183:SHI131185 SRE131183:SRE131185 TBA131183:TBA131185 TKW131183:TKW131185 TUS131183:TUS131185 UEO131183:UEO131185 UOK131183:UOK131185 UYG131183:UYG131185 VIC131183:VIC131185 VRY131183:VRY131185 WBU131183:WBU131185 WLQ131183:WLQ131185 WVM131183:WVM131185 E196719:E196721 JA196719:JA196721 SW196719:SW196721 ACS196719:ACS196721 AMO196719:AMO196721 AWK196719:AWK196721 BGG196719:BGG196721 BQC196719:BQC196721 BZY196719:BZY196721 CJU196719:CJU196721 CTQ196719:CTQ196721 DDM196719:DDM196721 DNI196719:DNI196721 DXE196719:DXE196721 EHA196719:EHA196721 EQW196719:EQW196721 FAS196719:FAS196721 FKO196719:FKO196721 FUK196719:FUK196721 GEG196719:GEG196721 GOC196719:GOC196721 GXY196719:GXY196721 HHU196719:HHU196721 HRQ196719:HRQ196721 IBM196719:IBM196721 ILI196719:ILI196721 IVE196719:IVE196721 JFA196719:JFA196721 JOW196719:JOW196721 JYS196719:JYS196721 KIO196719:KIO196721 KSK196719:KSK196721 LCG196719:LCG196721 LMC196719:LMC196721 LVY196719:LVY196721 MFU196719:MFU196721 MPQ196719:MPQ196721 MZM196719:MZM196721 NJI196719:NJI196721 NTE196719:NTE196721 ODA196719:ODA196721 OMW196719:OMW196721 OWS196719:OWS196721 PGO196719:PGO196721 PQK196719:PQK196721 QAG196719:QAG196721 QKC196719:QKC196721 QTY196719:QTY196721 RDU196719:RDU196721 RNQ196719:RNQ196721 RXM196719:RXM196721 SHI196719:SHI196721 SRE196719:SRE196721 TBA196719:TBA196721 TKW196719:TKW196721 TUS196719:TUS196721 UEO196719:UEO196721 UOK196719:UOK196721 UYG196719:UYG196721 VIC196719:VIC196721 VRY196719:VRY196721 WBU196719:WBU196721 WLQ196719:WLQ196721 WVM196719:WVM196721 E262255:E262257 JA262255:JA262257 SW262255:SW262257 ACS262255:ACS262257 AMO262255:AMO262257 AWK262255:AWK262257 BGG262255:BGG262257 BQC262255:BQC262257 BZY262255:BZY262257 CJU262255:CJU262257 CTQ262255:CTQ262257 DDM262255:DDM262257 DNI262255:DNI262257 DXE262255:DXE262257 EHA262255:EHA262257 EQW262255:EQW262257 FAS262255:FAS262257 FKO262255:FKO262257 FUK262255:FUK262257 GEG262255:GEG262257 GOC262255:GOC262257 GXY262255:GXY262257 HHU262255:HHU262257 HRQ262255:HRQ262257 IBM262255:IBM262257 ILI262255:ILI262257 IVE262255:IVE262257 JFA262255:JFA262257 JOW262255:JOW262257 JYS262255:JYS262257 KIO262255:KIO262257 KSK262255:KSK262257 LCG262255:LCG262257 LMC262255:LMC262257 LVY262255:LVY262257 MFU262255:MFU262257 MPQ262255:MPQ262257 MZM262255:MZM262257 NJI262255:NJI262257 NTE262255:NTE262257 ODA262255:ODA262257 OMW262255:OMW262257 OWS262255:OWS262257 PGO262255:PGO262257 PQK262255:PQK262257 QAG262255:QAG262257 QKC262255:QKC262257 QTY262255:QTY262257 RDU262255:RDU262257 RNQ262255:RNQ262257 RXM262255:RXM262257 SHI262255:SHI262257 SRE262255:SRE262257 TBA262255:TBA262257 TKW262255:TKW262257 TUS262255:TUS262257 UEO262255:UEO262257 UOK262255:UOK262257 UYG262255:UYG262257 VIC262255:VIC262257 VRY262255:VRY262257 WBU262255:WBU262257 WLQ262255:WLQ262257 WVM262255:WVM262257 E327791:E327793 JA327791:JA327793 SW327791:SW327793 ACS327791:ACS327793 AMO327791:AMO327793 AWK327791:AWK327793 BGG327791:BGG327793 BQC327791:BQC327793 BZY327791:BZY327793 CJU327791:CJU327793 CTQ327791:CTQ327793 DDM327791:DDM327793 DNI327791:DNI327793 DXE327791:DXE327793 EHA327791:EHA327793 EQW327791:EQW327793 FAS327791:FAS327793 FKO327791:FKO327793 FUK327791:FUK327793 GEG327791:GEG327793 GOC327791:GOC327793 GXY327791:GXY327793 HHU327791:HHU327793 HRQ327791:HRQ327793 IBM327791:IBM327793 ILI327791:ILI327793 IVE327791:IVE327793 JFA327791:JFA327793 JOW327791:JOW327793 JYS327791:JYS327793 KIO327791:KIO327793 KSK327791:KSK327793 LCG327791:LCG327793 LMC327791:LMC327793 LVY327791:LVY327793 MFU327791:MFU327793 MPQ327791:MPQ327793 MZM327791:MZM327793 NJI327791:NJI327793 NTE327791:NTE327793 ODA327791:ODA327793 OMW327791:OMW327793 OWS327791:OWS327793 PGO327791:PGO327793 PQK327791:PQK327793 QAG327791:QAG327793 QKC327791:QKC327793 QTY327791:QTY327793 RDU327791:RDU327793 RNQ327791:RNQ327793 RXM327791:RXM327793 SHI327791:SHI327793 SRE327791:SRE327793 TBA327791:TBA327793 TKW327791:TKW327793 TUS327791:TUS327793 UEO327791:UEO327793 UOK327791:UOK327793 UYG327791:UYG327793 VIC327791:VIC327793 VRY327791:VRY327793 WBU327791:WBU327793 WLQ327791:WLQ327793 WVM327791:WVM327793 E393327:E393329 JA393327:JA393329 SW393327:SW393329 ACS393327:ACS393329 AMO393327:AMO393329 AWK393327:AWK393329 BGG393327:BGG393329 BQC393327:BQC393329 BZY393327:BZY393329 CJU393327:CJU393329 CTQ393327:CTQ393329 DDM393327:DDM393329 DNI393327:DNI393329 DXE393327:DXE393329 EHA393327:EHA393329 EQW393327:EQW393329 FAS393327:FAS393329 FKO393327:FKO393329 FUK393327:FUK393329 GEG393327:GEG393329 GOC393327:GOC393329 GXY393327:GXY393329 HHU393327:HHU393329 HRQ393327:HRQ393329 IBM393327:IBM393329 ILI393327:ILI393329 IVE393327:IVE393329 JFA393327:JFA393329 JOW393327:JOW393329 JYS393327:JYS393329 KIO393327:KIO393329 KSK393327:KSK393329 LCG393327:LCG393329 LMC393327:LMC393329 LVY393327:LVY393329 MFU393327:MFU393329 MPQ393327:MPQ393329 MZM393327:MZM393329 NJI393327:NJI393329 NTE393327:NTE393329 ODA393327:ODA393329 OMW393327:OMW393329 OWS393327:OWS393329 PGO393327:PGO393329 PQK393327:PQK393329 QAG393327:QAG393329 QKC393327:QKC393329 QTY393327:QTY393329 RDU393327:RDU393329 RNQ393327:RNQ393329 RXM393327:RXM393329 SHI393327:SHI393329 SRE393327:SRE393329 TBA393327:TBA393329 TKW393327:TKW393329 TUS393327:TUS393329 UEO393327:UEO393329 UOK393327:UOK393329 UYG393327:UYG393329 VIC393327:VIC393329 VRY393327:VRY393329 WBU393327:WBU393329 WLQ393327:WLQ393329 WVM393327:WVM393329 E458863:E458865 JA458863:JA458865 SW458863:SW458865 ACS458863:ACS458865 AMO458863:AMO458865 AWK458863:AWK458865 BGG458863:BGG458865 BQC458863:BQC458865 BZY458863:BZY458865 CJU458863:CJU458865 CTQ458863:CTQ458865 DDM458863:DDM458865 DNI458863:DNI458865 DXE458863:DXE458865 EHA458863:EHA458865 EQW458863:EQW458865 FAS458863:FAS458865 FKO458863:FKO458865 FUK458863:FUK458865 GEG458863:GEG458865 GOC458863:GOC458865 GXY458863:GXY458865 HHU458863:HHU458865 HRQ458863:HRQ458865 IBM458863:IBM458865 ILI458863:ILI458865 IVE458863:IVE458865 JFA458863:JFA458865 JOW458863:JOW458865 JYS458863:JYS458865 KIO458863:KIO458865 KSK458863:KSK458865 LCG458863:LCG458865 LMC458863:LMC458865 LVY458863:LVY458865 MFU458863:MFU458865 MPQ458863:MPQ458865 MZM458863:MZM458865 NJI458863:NJI458865 NTE458863:NTE458865 ODA458863:ODA458865 OMW458863:OMW458865 OWS458863:OWS458865 PGO458863:PGO458865 PQK458863:PQK458865 QAG458863:QAG458865 QKC458863:QKC458865 QTY458863:QTY458865 RDU458863:RDU458865 RNQ458863:RNQ458865 RXM458863:RXM458865 SHI458863:SHI458865 SRE458863:SRE458865 TBA458863:TBA458865 TKW458863:TKW458865 TUS458863:TUS458865 UEO458863:UEO458865 UOK458863:UOK458865 UYG458863:UYG458865 VIC458863:VIC458865 VRY458863:VRY458865 WBU458863:WBU458865 WLQ458863:WLQ458865 WVM458863:WVM458865 E524399:E524401 JA524399:JA524401 SW524399:SW524401 ACS524399:ACS524401 AMO524399:AMO524401 AWK524399:AWK524401 BGG524399:BGG524401 BQC524399:BQC524401 BZY524399:BZY524401 CJU524399:CJU524401 CTQ524399:CTQ524401 DDM524399:DDM524401 DNI524399:DNI524401 DXE524399:DXE524401 EHA524399:EHA524401 EQW524399:EQW524401 FAS524399:FAS524401 FKO524399:FKO524401 FUK524399:FUK524401 GEG524399:GEG524401 GOC524399:GOC524401 GXY524399:GXY524401 HHU524399:HHU524401 HRQ524399:HRQ524401 IBM524399:IBM524401 ILI524399:ILI524401 IVE524399:IVE524401 JFA524399:JFA524401 JOW524399:JOW524401 JYS524399:JYS524401 KIO524399:KIO524401 KSK524399:KSK524401 LCG524399:LCG524401 LMC524399:LMC524401 LVY524399:LVY524401 MFU524399:MFU524401 MPQ524399:MPQ524401 MZM524399:MZM524401 NJI524399:NJI524401 NTE524399:NTE524401 ODA524399:ODA524401 OMW524399:OMW524401 OWS524399:OWS524401 PGO524399:PGO524401 PQK524399:PQK524401 QAG524399:QAG524401 QKC524399:QKC524401 QTY524399:QTY524401 RDU524399:RDU524401 RNQ524399:RNQ524401 RXM524399:RXM524401 SHI524399:SHI524401 SRE524399:SRE524401 TBA524399:TBA524401 TKW524399:TKW524401 TUS524399:TUS524401 UEO524399:UEO524401 UOK524399:UOK524401 UYG524399:UYG524401 VIC524399:VIC524401 VRY524399:VRY524401 WBU524399:WBU524401 WLQ524399:WLQ524401 WVM524399:WVM524401 E589935:E589937 JA589935:JA589937 SW589935:SW589937 ACS589935:ACS589937 AMO589935:AMO589937 AWK589935:AWK589937 BGG589935:BGG589937 BQC589935:BQC589937 BZY589935:BZY589937 CJU589935:CJU589937 CTQ589935:CTQ589937 DDM589935:DDM589937 DNI589935:DNI589937 DXE589935:DXE589937 EHA589935:EHA589937 EQW589935:EQW589937 FAS589935:FAS589937 FKO589935:FKO589937 FUK589935:FUK589937 GEG589935:GEG589937 GOC589935:GOC589937 GXY589935:GXY589937 HHU589935:HHU589937 HRQ589935:HRQ589937 IBM589935:IBM589937 ILI589935:ILI589937 IVE589935:IVE589937 JFA589935:JFA589937 JOW589935:JOW589937 JYS589935:JYS589937 KIO589935:KIO589937 KSK589935:KSK589937 LCG589935:LCG589937 LMC589935:LMC589937 LVY589935:LVY589937 MFU589935:MFU589937 MPQ589935:MPQ589937 MZM589935:MZM589937 NJI589935:NJI589937 NTE589935:NTE589937 ODA589935:ODA589937 OMW589935:OMW589937 OWS589935:OWS589937 PGO589935:PGO589937 PQK589935:PQK589937 QAG589935:QAG589937 QKC589935:QKC589937 QTY589935:QTY589937 RDU589935:RDU589937 RNQ589935:RNQ589937 RXM589935:RXM589937 SHI589935:SHI589937 SRE589935:SRE589937 TBA589935:TBA589937 TKW589935:TKW589937 TUS589935:TUS589937 UEO589935:UEO589937 UOK589935:UOK589937 UYG589935:UYG589937 VIC589935:VIC589937 VRY589935:VRY589937 WBU589935:WBU589937 WLQ589935:WLQ589937 WVM589935:WVM589937 E655471:E655473 JA655471:JA655473 SW655471:SW655473 ACS655471:ACS655473 AMO655471:AMO655473 AWK655471:AWK655473 BGG655471:BGG655473 BQC655471:BQC655473 BZY655471:BZY655473 CJU655471:CJU655473 CTQ655471:CTQ655473 DDM655471:DDM655473 DNI655471:DNI655473 DXE655471:DXE655473 EHA655471:EHA655473 EQW655471:EQW655473 FAS655471:FAS655473 FKO655471:FKO655473 FUK655471:FUK655473 GEG655471:GEG655473 GOC655471:GOC655473 GXY655471:GXY655473 HHU655471:HHU655473 HRQ655471:HRQ655473 IBM655471:IBM655473 ILI655471:ILI655473 IVE655471:IVE655473 JFA655471:JFA655473 JOW655471:JOW655473 JYS655471:JYS655473 KIO655471:KIO655473 KSK655471:KSK655473 LCG655471:LCG655473 LMC655471:LMC655473 LVY655471:LVY655473 MFU655471:MFU655473 MPQ655471:MPQ655473 MZM655471:MZM655473 NJI655471:NJI655473 NTE655471:NTE655473 ODA655471:ODA655473 OMW655471:OMW655473 OWS655471:OWS655473 PGO655471:PGO655473 PQK655471:PQK655473 QAG655471:QAG655473 QKC655471:QKC655473 QTY655471:QTY655473 RDU655471:RDU655473 RNQ655471:RNQ655473 RXM655471:RXM655473 SHI655471:SHI655473 SRE655471:SRE655473 TBA655471:TBA655473 TKW655471:TKW655473 TUS655471:TUS655473 UEO655471:UEO655473 UOK655471:UOK655473 UYG655471:UYG655473 VIC655471:VIC655473 VRY655471:VRY655473 WBU655471:WBU655473 WLQ655471:WLQ655473 WVM655471:WVM655473 E721007:E721009 JA721007:JA721009 SW721007:SW721009 ACS721007:ACS721009 AMO721007:AMO721009 AWK721007:AWK721009 BGG721007:BGG721009 BQC721007:BQC721009 BZY721007:BZY721009 CJU721007:CJU721009 CTQ721007:CTQ721009 DDM721007:DDM721009 DNI721007:DNI721009 DXE721007:DXE721009 EHA721007:EHA721009 EQW721007:EQW721009 FAS721007:FAS721009 FKO721007:FKO721009 FUK721007:FUK721009 GEG721007:GEG721009 GOC721007:GOC721009 GXY721007:GXY721009 HHU721007:HHU721009 HRQ721007:HRQ721009 IBM721007:IBM721009 ILI721007:ILI721009 IVE721007:IVE721009 JFA721007:JFA721009 JOW721007:JOW721009 JYS721007:JYS721009 KIO721007:KIO721009 KSK721007:KSK721009 LCG721007:LCG721009 LMC721007:LMC721009 LVY721007:LVY721009 MFU721007:MFU721009 MPQ721007:MPQ721009 MZM721007:MZM721009 NJI721007:NJI721009 NTE721007:NTE721009 ODA721007:ODA721009 OMW721007:OMW721009 OWS721007:OWS721009 PGO721007:PGO721009 PQK721007:PQK721009 QAG721007:QAG721009 QKC721007:QKC721009 QTY721007:QTY721009 RDU721007:RDU721009 RNQ721007:RNQ721009 RXM721007:RXM721009 SHI721007:SHI721009 SRE721007:SRE721009 TBA721007:TBA721009 TKW721007:TKW721009 TUS721007:TUS721009 UEO721007:UEO721009 UOK721007:UOK721009 UYG721007:UYG721009 VIC721007:VIC721009 VRY721007:VRY721009 WBU721007:WBU721009 WLQ721007:WLQ721009 WVM721007:WVM721009 E786543:E786545 JA786543:JA786545 SW786543:SW786545 ACS786543:ACS786545 AMO786543:AMO786545 AWK786543:AWK786545 BGG786543:BGG786545 BQC786543:BQC786545 BZY786543:BZY786545 CJU786543:CJU786545 CTQ786543:CTQ786545 DDM786543:DDM786545 DNI786543:DNI786545 DXE786543:DXE786545 EHA786543:EHA786545 EQW786543:EQW786545 FAS786543:FAS786545 FKO786543:FKO786545 FUK786543:FUK786545 GEG786543:GEG786545 GOC786543:GOC786545 GXY786543:GXY786545 HHU786543:HHU786545 HRQ786543:HRQ786545 IBM786543:IBM786545 ILI786543:ILI786545 IVE786543:IVE786545 JFA786543:JFA786545 JOW786543:JOW786545 JYS786543:JYS786545 KIO786543:KIO786545 KSK786543:KSK786545 LCG786543:LCG786545 LMC786543:LMC786545 LVY786543:LVY786545 MFU786543:MFU786545 MPQ786543:MPQ786545 MZM786543:MZM786545 NJI786543:NJI786545 NTE786543:NTE786545 ODA786543:ODA786545 OMW786543:OMW786545 OWS786543:OWS786545 PGO786543:PGO786545 PQK786543:PQK786545 QAG786543:QAG786545 QKC786543:QKC786545 QTY786543:QTY786545 RDU786543:RDU786545 RNQ786543:RNQ786545 RXM786543:RXM786545 SHI786543:SHI786545 SRE786543:SRE786545 TBA786543:TBA786545 TKW786543:TKW786545 TUS786543:TUS786545 UEO786543:UEO786545 UOK786543:UOK786545 UYG786543:UYG786545 VIC786543:VIC786545 VRY786543:VRY786545 WBU786543:WBU786545 WLQ786543:WLQ786545 WVM786543:WVM786545 E852079:E852081 JA852079:JA852081 SW852079:SW852081 ACS852079:ACS852081 AMO852079:AMO852081 AWK852079:AWK852081 BGG852079:BGG852081 BQC852079:BQC852081 BZY852079:BZY852081 CJU852079:CJU852081 CTQ852079:CTQ852081 DDM852079:DDM852081 DNI852079:DNI852081 DXE852079:DXE852081 EHA852079:EHA852081 EQW852079:EQW852081 FAS852079:FAS852081 FKO852079:FKO852081 FUK852079:FUK852081 GEG852079:GEG852081 GOC852079:GOC852081 GXY852079:GXY852081 HHU852079:HHU852081 HRQ852079:HRQ852081 IBM852079:IBM852081 ILI852079:ILI852081 IVE852079:IVE852081 JFA852079:JFA852081 JOW852079:JOW852081 JYS852079:JYS852081 KIO852079:KIO852081 KSK852079:KSK852081 LCG852079:LCG852081 LMC852079:LMC852081 LVY852079:LVY852081 MFU852079:MFU852081 MPQ852079:MPQ852081 MZM852079:MZM852081 NJI852079:NJI852081 NTE852079:NTE852081 ODA852079:ODA852081 OMW852079:OMW852081 OWS852079:OWS852081 PGO852079:PGO852081 PQK852079:PQK852081 QAG852079:QAG852081 QKC852079:QKC852081 QTY852079:QTY852081 RDU852079:RDU852081 RNQ852079:RNQ852081 RXM852079:RXM852081 SHI852079:SHI852081 SRE852079:SRE852081 TBA852079:TBA852081 TKW852079:TKW852081 TUS852079:TUS852081 UEO852079:UEO852081 UOK852079:UOK852081 UYG852079:UYG852081 VIC852079:VIC852081 VRY852079:VRY852081 WBU852079:WBU852081 WLQ852079:WLQ852081 WVM852079:WVM852081 E917615:E917617 JA917615:JA917617 SW917615:SW917617 ACS917615:ACS917617 AMO917615:AMO917617 AWK917615:AWK917617 BGG917615:BGG917617 BQC917615:BQC917617 BZY917615:BZY917617 CJU917615:CJU917617 CTQ917615:CTQ917617 DDM917615:DDM917617 DNI917615:DNI917617 DXE917615:DXE917617 EHA917615:EHA917617 EQW917615:EQW917617 FAS917615:FAS917617 FKO917615:FKO917617 FUK917615:FUK917617 GEG917615:GEG917617 GOC917615:GOC917617 GXY917615:GXY917617 HHU917615:HHU917617 HRQ917615:HRQ917617 IBM917615:IBM917617 ILI917615:ILI917617 IVE917615:IVE917617 JFA917615:JFA917617 JOW917615:JOW917617 JYS917615:JYS917617 KIO917615:KIO917617 KSK917615:KSK917617 LCG917615:LCG917617 LMC917615:LMC917617 LVY917615:LVY917617 MFU917615:MFU917617 MPQ917615:MPQ917617 MZM917615:MZM917617 NJI917615:NJI917617 NTE917615:NTE917617 ODA917615:ODA917617 OMW917615:OMW917617 OWS917615:OWS917617 PGO917615:PGO917617 PQK917615:PQK917617 QAG917615:QAG917617 QKC917615:QKC917617 QTY917615:QTY917617 RDU917615:RDU917617 RNQ917615:RNQ917617 RXM917615:RXM917617 SHI917615:SHI917617 SRE917615:SRE917617 TBA917615:TBA917617 TKW917615:TKW917617 TUS917615:TUS917617 UEO917615:UEO917617 UOK917615:UOK917617 UYG917615:UYG917617 VIC917615:VIC917617 VRY917615:VRY917617 WBU917615:WBU917617 WLQ917615:WLQ917617 WVM917615:WVM917617 E983151:E983153 JA983151:JA983153 SW983151:SW983153 ACS983151:ACS983153 AMO983151:AMO983153 AWK983151:AWK983153 BGG983151:BGG983153 BQC983151:BQC983153 BZY983151:BZY983153 CJU983151:CJU983153 CTQ983151:CTQ983153 DDM983151:DDM983153 DNI983151:DNI983153 DXE983151:DXE983153 EHA983151:EHA983153 EQW983151:EQW983153 FAS983151:FAS983153 FKO983151:FKO983153 FUK983151:FUK983153 GEG983151:GEG983153 GOC983151:GOC983153 GXY983151:GXY983153 HHU983151:HHU983153 HRQ983151:HRQ983153 IBM983151:IBM983153 ILI983151:ILI983153 IVE983151:IVE983153 JFA983151:JFA983153 JOW983151:JOW983153 JYS983151:JYS983153 KIO983151:KIO983153 KSK983151:KSK983153 LCG983151:LCG983153 LMC983151:LMC983153 LVY983151:LVY983153 MFU983151:MFU983153 MPQ983151:MPQ983153 MZM983151:MZM983153 NJI983151:NJI983153 NTE983151:NTE983153 ODA983151:ODA983153 OMW983151:OMW983153 OWS983151:OWS983153 PGO983151:PGO983153 PQK983151:PQK983153 QAG983151:QAG983153 QKC983151:QKC983153 QTY983151:QTY983153 RDU983151:RDU983153 RNQ983151:RNQ983153 RXM983151:RXM983153 SHI983151:SHI983153 SRE983151:SRE983153 TBA983151:TBA983153 TKW983151:TKW983153 TUS983151:TUS983153 UEO983151:UEO983153 UOK983151:UOK983153 UYG983151:UYG983153 VIC983151:VIC983153 VRY983151:VRY983153 WBU983151:WBU983153 WLQ983151:WLQ983153 WVM983151:WVM983153 G66:I66 JC66:JE66 SY66:TA66 ACU66:ACW66 AMQ66:AMS66 AWM66:AWO66 BGI66:BGK66 BQE66:BQG66 CAA66:CAC66 CJW66:CJY66 CTS66:CTU66 DDO66:DDQ66 DNK66:DNM66 DXG66:DXI66 EHC66:EHE66 EQY66:ERA66 FAU66:FAW66 FKQ66:FKS66 FUM66:FUO66 GEI66:GEK66 GOE66:GOG66 GYA66:GYC66 HHW66:HHY66 HRS66:HRU66 IBO66:IBQ66 ILK66:ILM66 IVG66:IVI66 JFC66:JFE66 JOY66:JPA66 JYU66:JYW66 KIQ66:KIS66 KSM66:KSO66 LCI66:LCK66 LME66:LMG66 LWA66:LWC66 MFW66:MFY66 MPS66:MPU66 MZO66:MZQ66 NJK66:NJM66 NTG66:NTI66 ODC66:ODE66 OMY66:ONA66 OWU66:OWW66 PGQ66:PGS66 PQM66:PQO66 QAI66:QAK66 QKE66:QKG66 QUA66:QUC66 RDW66:RDY66 RNS66:RNU66 RXO66:RXQ66 SHK66:SHM66 SRG66:SRI66 TBC66:TBE66 TKY66:TLA66 TUU66:TUW66 UEQ66:UES66 UOM66:UOO66 UYI66:UYK66 VIE66:VIG66 VSA66:VSC66 WBW66:WBY66 WLS66:WLU66 WVO66:WVQ66 G65602:I65602 JC65602:JE65602 SY65602:TA65602 ACU65602:ACW65602 AMQ65602:AMS65602 AWM65602:AWO65602 BGI65602:BGK65602 BQE65602:BQG65602 CAA65602:CAC65602 CJW65602:CJY65602 CTS65602:CTU65602 DDO65602:DDQ65602 DNK65602:DNM65602 DXG65602:DXI65602 EHC65602:EHE65602 EQY65602:ERA65602 FAU65602:FAW65602 FKQ65602:FKS65602 FUM65602:FUO65602 GEI65602:GEK65602 GOE65602:GOG65602 GYA65602:GYC65602 HHW65602:HHY65602 HRS65602:HRU65602 IBO65602:IBQ65602 ILK65602:ILM65602 IVG65602:IVI65602 JFC65602:JFE65602 JOY65602:JPA65602 JYU65602:JYW65602 KIQ65602:KIS65602 KSM65602:KSO65602 LCI65602:LCK65602 LME65602:LMG65602 LWA65602:LWC65602 MFW65602:MFY65602 MPS65602:MPU65602 MZO65602:MZQ65602 NJK65602:NJM65602 NTG65602:NTI65602 ODC65602:ODE65602 OMY65602:ONA65602 OWU65602:OWW65602 PGQ65602:PGS65602 PQM65602:PQO65602 QAI65602:QAK65602 QKE65602:QKG65602 QUA65602:QUC65602 RDW65602:RDY65602 RNS65602:RNU65602 RXO65602:RXQ65602 SHK65602:SHM65602 SRG65602:SRI65602 TBC65602:TBE65602 TKY65602:TLA65602 TUU65602:TUW65602 UEQ65602:UES65602 UOM65602:UOO65602 UYI65602:UYK65602 VIE65602:VIG65602 VSA65602:VSC65602 WBW65602:WBY65602 WLS65602:WLU65602 WVO65602:WVQ65602 G131138:I131138 JC131138:JE131138 SY131138:TA131138 ACU131138:ACW131138 AMQ131138:AMS131138 AWM131138:AWO131138 BGI131138:BGK131138 BQE131138:BQG131138 CAA131138:CAC131138 CJW131138:CJY131138 CTS131138:CTU131138 DDO131138:DDQ131138 DNK131138:DNM131138 DXG131138:DXI131138 EHC131138:EHE131138 EQY131138:ERA131138 FAU131138:FAW131138 FKQ131138:FKS131138 FUM131138:FUO131138 GEI131138:GEK131138 GOE131138:GOG131138 GYA131138:GYC131138 HHW131138:HHY131138 HRS131138:HRU131138 IBO131138:IBQ131138 ILK131138:ILM131138 IVG131138:IVI131138 JFC131138:JFE131138 JOY131138:JPA131138 JYU131138:JYW131138 KIQ131138:KIS131138 KSM131138:KSO131138 LCI131138:LCK131138 LME131138:LMG131138 LWA131138:LWC131138 MFW131138:MFY131138 MPS131138:MPU131138 MZO131138:MZQ131138 NJK131138:NJM131138 NTG131138:NTI131138 ODC131138:ODE131138 OMY131138:ONA131138 OWU131138:OWW131138 PGQ131138:PGS131138 PQM131138:PQO131138 QAI131138:QAK131138 QKE131138:QKG131138 QUA131138:QUC131138 RDW131138:RDY131138 RNS131138:RNU131138 RXO131138:RXQ131138 SHK131138:SHM131138 SRG131138:SRI131138 TBC131138:TBE131138 TKY131138:TLA131138 TUU131138:TUW131138 UEQ131138:UES131138 UOM131138:UOO131138 UYI131138:UYK131138 VIE131138:VIG131138 VSA131138:VSC131138 WBW131138:WBY131138 WLS131138:WLU131138 WVO131138:WVQ131138 G196674:I196674 JC196674:JE196674 SY196674:TA196674 ACU196674:ACW196674 AMQ196674:AMS196674 AWM196674:AWO196674 BGI196674:BGK196674 BQE196674:BQG196674 CAA196674:CAC196674 CJW196674:CJY196674 CTS196674:CTU196674 DDO196674:DDQ196674 DNK196674:DNM196674 DXG196674:DXI196674 EHC196674:EHE196674 EQY196674:ERA196674 FAU196674:FAW196674 FKQ196674:FKS196674 FUM196674:FUO196674 GEI196674:GEK196674 GOE196674:GOG196674 GYA196674:GYC196674 HHW196674:HHY196674 HRS196674:HRU196674 IBO196674:IBQ196674 ILK196674:ILM196674 IVG196674:IVI196674 JFC196674:JFE196674 JOY196674:JPA196674 JYU196674:JYW196674 KIQ196674:KIS196674 KSM196674:KSO196674 LCI196674:LCK196674 LME196674:LMG196674 LWA196674:LWC196674 MFW196674:MFY196674 MPS196674:MPU196674 MZO196674:MZQ196674 NJK196674:NJM196674 NTG196674:NTI196674 ODC196674:ODE196674 OMY196674:ONA196674 OWU196674:OWW196674 PGQ196674:PGS196674 PQM196674:PQO196674 QAI196674:QAK196674 QKE196674:QKG196674 QUA196674:QUC196674 RDW196674:RDY196674 RNS196674:RNU196674 RXO196674:RXQ196674 SHK196674:SHM196674 SRG196674:SRI196674 TBC196674:TBE196674 TKY196674:TLA196674 TUU196674:TUW196674 UEQ196674:UES196674 UOM196674:UOO196674 UYI196674:UYK196674 VIE196674:VIG196674 VSA196674:VSC196674 WBW196674:WBY196674 WLS196674:WLU196674 WVO196674:WVQ196674 G262210:I262210 JC262210:JE262210 SY262210:TA262210 ACU262210:ACW262210 AMQ262210:AMS262210 AWM262210:AWO262210 BGI262210:BGK262210 BQE262210:BQG262210 CAA262210:CAC262210 CJW262210:CJY262210 CTS262210:CTU262210 DDO262210:DDQ262210 DNK262210:DNM262210 DXG262210:DXI262210 EHC262210:EHE262210 EQY262210:ERA262210 FAU262210:FAW262210 FKQ262210:FKS262210 FUM262210:FUO262210 GEI262210:GEK262210 GOE262210:GOG262210 GYA262210:GYC262210 HHW262210:HHY262210 HRS262210:HRU262210 IBO262210:IBQ262210 ILK262210:ILM262210 IVG262210:IVI262210 JFC262210:JFE262210 JOY262210:JPA262210 JYU262210:JYW262210 KIQ262210:KIS262210 KSM262210:KSO262210 LCI262210:LCK262210 LME262210:LMG262210 LWA262210:LWC262210 MFW262210:MFY262210 MPS262210:MPU262210 MZO262210:MZQ262210 NJK262210:NJM262210 NTG262210:NTI262210 ODC262210:ODE262210 OMY262210:ONA262210 OWU262210:OWW262210 PGQ262210:PGS262210 PQM262210:PQO262210 QAI262210:QAK262210 QKE262210:QKG262210 QUA262210:QUC262210 RDW262210:RDY262210 RNS262210:RNU262210 RXO262210:RXQ262210 SHK262210:SHM262210 SRG262210:SRI262210 TBC262210:TBE262210 TKY262210:TLA262210 TUU262210:TUW262210 UEQ262210:UES262210 UOM262210:UOO262210 UYI262210:UYK262210 VIE262210:VIG262210 VSA262210:VSC262210 WBW262210:WBY262210 WLS262210:WLU262210 WVO262210:WVQ262210 G327746:I327746 JC327746:JE327746 SY327746:TA327746 ACU327746:ACW327746 AMQ327746:AMS327746 AWM327746:AWO327746 BGI327746:BGK327746 BQE327746:BQG327746 CAA327746:CAC327746 CJW327746:CJY327746 CTS327746:CTU327746 DDO327746:DDQ327746 DNK327746:DNM327746 DXG327746:DXI327746 EHC327746:EHE327746 EQY327746:ERA327746 FAU327746:FAW327746 FKQ327746:FKS327746 FUM327746:FUO327746 GEI327746:GEK327746 GOE327746:GOG327746 GYA327746:GYC327746 HHW327746:HHY327746 HRS327746:HRU327746 IBO327746:IBQ327746 ILK327746:ILM327746 IVG327746:IVI327746 JFC327746:JFE327746 JOY327746:JPA327746 JYU327746:JYW327746 KIQ327746:KIS327746 KSM327746:KSO327746 LCI327746:LCK327746 LME327746:LMG327746 LWA327746:LWC327746 MFW327746:MFY327746 MPS327746:MPU327746 MZO327746:MZQ327746 NJK327746:NJM327746 NTG327746:NTI327746 ODC327746:ODE327746 OMY327746:ONA327746 OWU327746:OWW327746 PGQ327746:PGS327746 PQM327746:PQO327746 QAI327746:QAK327746 QKE327746:QKG327746 QUA327746:QUC327746 RDW327746:RDY327746 RNS327746:RNU327746 RXO327746:RXQ327746 SHK327746:SHM327746 SRG327746:SRI327746 TBC327746:TBE327746 TKY327746:TLA327746 TUU327746:TUW327746 UEQ327746:UES327746 UOM327746:UOO327746 UYI327746:UYK327746 VIE327746:VIG327746 VSA327746:VSC327746 WBW327746:WBY327746 WLS327746:WLU327746 WVO327746:WVQ327746 G393282:I393282 JC393282:JE393282 SY393282:TA393282 ACU393282:ACW393282 AMQ393282:AMS393282 AWM393282:AWO393282 BGI393282:BGK393282 BQE393282:BQG393282 CAA393282:CAC393282 CJW393282:CJY393282 CTS393282:CTU393282 DDO393282:DDQ393282 DNK393282:DNM393282 DXG393282:DXI393282 EHC393282:EHE393282 EQY393282:ERA393282 FAU393282:FAW393282 FKQ393282:FKS393282 FUM393282:FUO393282 GEI393282:GEK393282 GOE393282:GOG393282 GYA393282:GYC393282 HHW393282:HHY393282 HRS393282:HRU393282 IBO393282:IBQ393282 ILK393282:ILM393282 IVG393282:IVI393282 JFC393282:JFE393282 JOY393282:JPA393282 JYU393282:JYW393282 KIQ393282:KIS393282 KSM393282:KSO393282 LCI393282:LCK393282 LME393282:LMG393282 LWA393282:LWC393282 MFW393282:MFY393282 MPS393282:MPU393282 MZO393282:MZQ393282 NJK393282:NJM393282 NTG393282:NTI393282 ODC393282:ODE393282 OMY393282:ONA393282 OWU393282:OWW393282 PGQ393282:PGS393282 PQM393282:PQO393282 QAI393282:QAK393282 QKE393282:QKG393282 QUA393282:QUC393282 RDW393282:RDY393282 RNS393282:RNU393282 RXO393282:RXQ393282 SHK393282:SHM393282 SRG393282:SRI393282 TBC393282:TBE393282 TKY393282:TLA393282 TUU393282:TUW393282 UEQ393282:UES393282 UOM393282:UOO393282 UYI393282:UYK393282 VIE393282:VIG393282 VSA393282:VSC393282 WBW393282:WBY393282 WLS393282:WLU393282 WVO393282:WVQ393282 G458818:I458818 JC458818:JE458818 SY458818:TA458818 ACU458818:ACW458818 AMQ458818:AMS458818 AWM458818:AWO458818 BGI458818:BGK458818 BQE458818:BQG458818 CAA458818:CAC458818 CJW458818:CJY458818 CTS458818:CTU458818 DDO458818:DDQ458818 DNK458818:DNM458818 DXG458818:DXI458818 EHC458818:EHE458818 EQY458818:ERA458818 FAU458818:FAW458818 FKQ458818:FKS458818 FUM458818:FUO458818 GEI458818:GEK458818 GOE458818:GOG458818 GYA458818:GYC458818 HHW458818:HHY458818 HRS458818:HRU458818 IBO458818:IBQ458818 ILK458818:ILM458818 IVG458818:IVI458818 JFC458818:JFE458818 JOY458818:JPA458818 JYU458818:JYW458818 KIQ458818:KIS458818 KSM458818:KSO458818 LCI458818:LCK458818 LME458818:LMG458818 LWA458818:LWC458818 MFW458818:MFY458818 MPS458818:MPU458818 MZO458818:MZQ458818 NJK458818:NJM458818 NTG458818:NTI458818 ODC458818:ODE458818 OMY458818:ONA458818 OWU458818:OWW458818 PGQ458818:PGS458818 PQM458818:PQO458818 QAI458818:QAK458818 QKE458818:QKG458818 QUA458818:QUC458818 RDW458818:RDY458818 RNS458818:RNU458818 RXO458818:RXQ458818 SHK458818:SHM458818 SRG458818:SRI458818 TBC458818:TBE458818 TKY458818:TLA458818 TUU458818:TUW458818 UEQ458818:UES458818 UOM458818:UOO458818 UYI458818:UYK458818 VIE458818:VIG458818 VSA458818:VSC458818 WBW458818:WBY458818 WLS458818:WLU458818 WVO458818:WVQ458818 G524354:I524354 JC524354:JE524354 SY524354:TA524354 ACU524354:ACW524354 AMQ524354:AMS524354 AWM524354:AWO524354 BGI524354:BGK524354 BQE524354:BQG524354 CAA524354:CAC524354 CJW524354:CJY524354 CTS524354:CTU524354 DDO524354:DDQ524354 DNK524354:DNM524354 DXG524354:DXI524354 EHC524354:EHE524354 EQY524354:ERA524354 FAU524354:FAW524354 FKQ524354:FKS524354 FUM524354:FUO524354 GEI524354:GEK524354 GOE524354:GOG524354 GYA524354:GYC524354 HHW524354:HHY524354 HRS524354:HRU524354 IBO524354:IBQ524354 ILK524354:ILM524354 IVG524354:IVI524354 JFC524354:JFE524354 JOY524354:JPA524354 JYU524354:JYW524354 KIQ524354:KIS524354 KSM524354:KSO524354 LCI524354:LCK524354 LME524354:LMG524354 LWA524354:LWC524354 MFW524354:MFY524354 MPS524354:MPU524354 MZO524354:MZQ524354 NJK524354:NJM524354 NTG524354:NTI524354 ODC524354:ODE524354 OMY524354:ONA524354 OWU524354:OWW524354 PGQ524354:PGS524354 PQM524354:PQO524354 QAI524354:QAK524354 QKE524354:QKG524354 QUA524354:QUC524354 RDW524354:RDY524354 RNS524354:RNU524354 RXO524354:RXQ524354 SHK524354:SHM524354 SRG524354:SRI524354 TBC524354:TBE524354 TKY524354:TLA524354 TUU524354:TUW524354 UEQ524354:UES524354 UOM524354:UOO524354 UYI524354:UYK524354 VIE524354:VIG524354 VSA524354:VSC524354 WBW524354:WBY524354 WLS524354:WLU524354 WVO524354:WVQ524354 G589890:I589890 JC589890:JE589890 SY589890:TA589890 ACU589890:ACW589890 AMQ589890:AMS589890 AWM589890:AWO589890 BGI589890:BGK589890 BQE589890:BQG589890 CAA589890:CAC589890 CJW589890:CJY589890 CTS589890:CTU589890 DDO589890:DDQ589890 DNK589890:DNM589890 DXG589890:DXI589890 EHC589890:EHE589890 EQY589890:ERA589890 FAU589890:FAW589890 FKQ589890:FKS589890 FUM589890:FUO589890 GEI589890:GEK589890 GOE589890:GOG589890 GYA589890:GYC589890 HHW589890:HHY589890 HRS589890:HRU589890 IBO589890:IBQ589890 ILK589890:ILM589890 IVG589890:IVI589890 JFC589890:JFE589890 JOY589890:JPA589890 JYU589890:JYW589890 KIQ589890:KIS589890 KSM589890:KSO589890 LCI589890:LCK589890 LME589890:LMG589890 LWA589890:LWC589890 MFW589890:MFY589890 MPS589890:MPU589890 MZO589890:MZQ589890 NJK589890:NJM589890 NTG589890:NTI589890 ODC589890:ODE589890 OMY589890:ONA589890 OWU589890:OWW589890 PGQ589890:PGS589890 PQM589890:PQO589890 QAI589890:QAK589890 QKE589890:QKG589890 QUA589890:QUC589890 RDW589890:RDY589890 RNS589890:RNU589890 RXO589890:RXQ589890 SHK589890:SHM589890 SRG589890:SRI589890 TBC589890:TBE589890 TKY589890:TLA589890 TUU589890:TUW589890 UEQ589890:UES589890 UOM589890:UOO589890 UYI589890:UYK589890 VIE589890:VIG589890 VSA589890:VSC589890 WBW589890:WBY589890 WLS589890:WLU589890 WVO589890:WVQ589890 G655426:I655426 JC655426:JE655426 SY655426:TA655426 ACU655426:ACW655426 AMQ655426:AMS655426 AWM655426:AWO655426 BGI655426:BGK655426 BQE655426:BQG655426 CAA655426:CAC655426 CJW655426:CJY655426 CTS655426:CTU655426 DDO655426:DDQ655426 DNK655426:DNM655426 DXG655426:DXI655426 EHC655426:EHE655426 EQY655426:ERA655426 FAU655426:FAW655426 FKQ655426:FKS655426 FUM655426:FUO655426 GEI655426:GEK655426 GOE655426:GOG655426 GYA655426:GYC655426 HHW655426:HHY655426 HRS655426:HRU655426 IBO655426:IBQ655426 ILK655426:ILM655426 IVG655426:IVI655426 JFC655426:JFE655426 JOY655426:JPA655426 JYU655426:JYW655426 KIQ655426:KIS655426 KSM655426:KSO655426 LCI655426:LCK655426 LME655426:LMG655426 LWA655426:LWC655426 MFW655426:MFY655426 MPS655426:MPU655426 MZO655426:MZQ655426 NJK655426:NJM655426 NTG655426:NTI655426 ODC655426:ODE655426 OMY655426:ONA655426 OWU655426:OWW655426 PGQ655426:PGS655426 PQM655426:PQO655426 QAI655426:QAK655426 QKE655426:QKG655426 QUA655426:QUC655426 RDW655426:RDY655426 RNS655426:RNU655426 RXO655426:RXQ655426 SHK655426:SHM655426 SRG655426:SRI655426 TBC655426:TBE655426 TKY655426:TLA655426 TUU655426:TUW655426 UEQ655426:UES655426 UOM655426:UOO655426 UYI655426:UYK655426 VIE655426:VIG655426 VSA655426:VSC655426 WBW655426:WBY655426 WLS655426:WLU655426 WVO655426:WVQ655426 G720962:I720962 JC720962:JE720962 SY720962:TA720962 ACU720962:ACW720962 AMQ720962:AMS720962 AWM720962:AWO720962 BGI720962:BGK720962 BQE720962:BQG720962 CAA720962:CAC720962 CJW720962:CJY720962 CTS720962:CTU720962 DDO720962:DDQ720962 DNK720962:DNM720962 DXG720962:DXI720962 EHC720962:EHE720962 EQY720962:ERA720962 FAU720962:FAW720962 FKQ720962:FKS720962 FUM720962:FUO720962 GEI720962:GEK720962 GOE720962:GOG720962 GYA720962:GYC720962 HHW720962:HHY720962 HRS720962:HRU720962 IBO720962:IBQ720962 ILK720962:ILM720962 IVG720962:IVI720962 JFC720962:JFE720962 JOY720962:JPA720962 JYU720962:JYW720962 KIQ720962:KIS720962 KSM720962:KSO720962 LCI720962:LCK720962 LME720962:LMG720962 LWA720962:LWC720962 MFW720962:MFY720962 MPS720962:MPU720962 MZO720962:MZQ720962 NJK720962:NJM720962 NTG720962:NTI720962 ODC720962:ODE720962 OMY720962:ONA720962 OWU720962:OWW720962 PGQ720962:PGS720962 PQM720962:PQO720962 QAI720962:QAK720962 QKE720962:QKG720962 QUA720962:QUC720962 RDW720962:RDY720962 RNS720962:RNU720962 RXO720962:RXQ720962 SHK720962:SHM720962 SRG720962:SRI720962 TBC720962:TBE720962 TKY720962:TLA720962 TUU720962:TUW720962 UEQ720962:UES720962 UOM720962:UOO720962 UYI720962:UYK720962 VIE720962:VIG720962 VSA720962:VSC720962 WBW720962:WBY720962 WLS720962:WLU720962 WVO720962:WVQ720962 G786498:I786498 JC786498:JE786498 SY786498:TA786498 ACU786498:ACW786498 AMQ786498:AMS786498 AWM786498:AWO786498 BGI786498:BGK786498 BQE786498:BQG786498 CAA786498:CAC786498 CJW786498:CJY786498 CTS786498:CTU786498 DDO786498:DDQ786498 DNK786498:DNM786498 DXG786498:DXI786498 EHC786498:EHE786498 EQY786498:ERA786498 FAU786498:FAW786498 FKQ786498:FKS786498 FUM786498:FUO786498 GEI786498:GEK786498 GOE786498:GOG786498 GYA786498:GYC786498 HHW786498:HHY786498 HRS786498:HRU786498 IBO786498:IBQ786498 ILK786498:ILM786498 IVG786498:IVI786498 JFC786498:JFE786498 JOY786498:JPA786498 JYU786498:JYW786498 KIQ786498:KIS786498 KSM786498:KSO786498 LCI786498:LCK786498 LME786498:LMG786498 LWA786498:LWC786498 MFW786498:MFY786498 MPS786498:MPU786498 MZO786498:MZQ786498 NJK786498:NJM786498 NTG786498:NTI786498 ODC786498:ODE786498 OMY786498:ONA786498 OWU786498:OWW786498 PGQ786498:PGS786498 PQM786498:PQO786498 QAI786498:QAK786498 QKE786498:QKG786498 QUA786498:QUC786498 RDW786498:RDY786498 RNS786498:RNU786498 RXO786498:RXQ786498 SHK786498:SHM786498 SRG786498:SRI786498 TBC786498:TBE786498 TKY786498:TLA786498 TUU786498:TUW786498 UEQ786498:UES786498 UOM786498:UOO786498 UYI786498:UYK786498 VIE786498:VIG786498 VSA786498:VSC786498 WBW786498:WBY786498 WLS786498:WLU786498 WVO786498:WVQ786498 G852034:I852034 JC852034:JE852034 SY852034:TA852034 ACU852034:ACW852034 AMQ852034:AMS852034 AWM852034:AWO852034 BGI852034:BGK852034 BQE852034:BQG852034 CAA852034:CAC852034 CJW852034:CJY852034 CTS852034:CTU852034 DDO852034:DDQ852034 DNK852034:DNM852034 DXG852034:DXI852034 EHC852034:EHE852034 EQY852034:ERA852034 FAU852034:FAW852034 FKQ852034:FKS852034 FUM852034:FUO852034 GEI852034:GEK852034 GOE852034:GOG852034 GYA852034:GYC852034 HHW852034:HHY852034 HRS852034:HRU852034 IBO852034:IBQ852034 ILK852034:ILM852034 IVG852034:IVI852034 JFC852034:JFE852034 JOY852034:JPA852034 JYU852034:JYW852034 KIQ852034:KIS852034 KSM852034:KSO852034 LCI852034:LCK852034 LME852034:LMG852034 LWA852034:LWC852034 MFW852034:MFY852034 MPS852034:MPU852034 MZO852034:MZQ852034 NJK852034:NJM852034 NTG852034:NTI852034 ODC852034:ODE852034 OMY852034:ONA852034 OWU852034:OWW852034 PGQ852034:PGS852034 PQM852034:PQO852034 QAI852034:QAK852034 QKE852034:QKG852034 QUA852034:QUC852034 RDW852034:RDY852034 RNS852034:RNU852034 RXO852034:RXQ852034 SHK852034:SHM852034 SRG852034:SRI852034 TBC852034:TBE852034 TKY852034:TLA852034 TUU852034:TUW852034 UEQ852034:UES852034 UOM852034:UOO852034 UYI852034:UYK852034 VIE852034:VIG852034 VSA852034:VSC852034 WBW852034:WBY852034 WLS852034:WLU852034 WVO852034:WVQ852034 G917570:I917570 JC917570:JE917570 SY917570:TA917570 ACU917570:ACW917570 AMQ917570:AMS917570 AWM917570:AWO917570 BGI917570:BGK917570 BQE917570:BQG917570 CAA917570:CAC917570 CJW917570:CJY917570 CTS917570:CTU917570 DDO917570:DDQ917570 DNK917570:DNM917570 DXG917570:DXI917570 EHC917570:EHE917570 EQY917570:ERA917570 FAU917570:FAW917570 FKQ917570:FKS917570 FUM917570:FUO917570 GEI917570:GEK917570 GOE917570:GOG917570 GYA917570:GYC917570 HHW917570:HHY917570 HRS917570:HRU917570 IBO917570:IBQ917570 ILK917570:ILM917570 IVG917570:IVI917570 JFC917570:JFE917570 JOY917570:JPA917570 JYU917570:JYW917570 KIQ917570:KIS917570 KSM917570:KSO917570 LCI917570:LCK917570 LME917570:LMG917570 LWA917570:LWC917570 MFW917570:MFY917570 MPS917570:MPU917570 MZO917570:MZQ917570 NJK917570:NJM917570 NTG917570:NTI917570 ODC917570:ODE917570 OMY917570:ONA917570 OWU917570:OWW917570 PGQ917570:PGS917570 PQM917570:PQO917570 QAI917570:QAK917570 QKE917570:QKG917570 QUA917570:QUC917570 RDW917570:RDY917570 RNS917570:RNU917570 RXO917570:RXQ917570 SHK917570:SHM917570 SRG917570:SRI917570 TBC917570:TBE917570 TKY917570:TLA917570 TUU917570:TUW917570 UEQ917570:UES917570 UOM917570:UOO917570 UYI917570:UYK917570 VIE917570:VIG917570 VSA917570:VSC917570 WBW917570:WBY917570 WLS917570:WLU917570 WVO917570:WVQ917570 G983106:I983106 JC983106:JE983106 SY983106:TA983106 ACU983106:ACW983106 AMQ983106:AMS983106 AWM983106:AWO983106 BGI983106:BGK983106 BQE983106:BQG983106 CAA983106:CAC983106 CJW983106:CJY983106 CTS983106:CTU983106 DDO983106:DDQ983106 DNK983106:DNM983106 DXG983106:DXI983106 EHC983106:EHE983106 EQY983106:ERA983106 FAU983106:FAW983106 FKQ983106:FKS983106 FUM983106:FUO983106 GEI983106:GEK983106 GOE983106:GOG983106 GYA983106:GYC983106 HHW983106:HHY983106 HRS983106:HRU983106 IBO983106:IBQ983106 ILK983106:ILM983106 IVG983106:IVI983106 JFC983106:JFE983106 JOY983106:JPA983106 JYU983106:JYW983106 KIQ983106:KIS983106 KSM983106:KSO983106 LCI983106:LCK983106 LME983106:LMG983106 LWA983106:LWC983106 MFW983106:MFY983106 MPS983106:MPU983106 MZO983106:MZQ983106 NJK983106:NJM983106 NTG983106:NTI983106 ODC983106:ODE983106 OMY983106:ONA983106 OWU983106:OWW983106 PGQ983106:PGS983106 PQM983106:PQO983106 QAI983106:QAK983106 QKE983106:QKG983106 QUA983106:QUC983106 RDW983106:RDY983106 RNS983106:RNU983106 RXO983106:RXQ983106 SHK983106:SHM983106 SRG983106:SRI983106 TBC983106:TBE983106 TKY983106:TLA983106 TUU983106:TUW983106 UEQ983106:UES983106 UOM983106:UOO983106 UYI983106:UYK983106 VIE983106:VIG983106 VSA983106:VSC983106 WBW983106:WBY983106 WLS983106:WLU983106 WVO983106:WVQ983106" xr:uid="{00000000-0002-0000-2100-000006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JC57 SY57 ACU57 AMQ57 AWM57 BGI57 BQE57 CAA57 CJW57 CTS57 DDO57 DNK57 DXG57 EHC57 EQY57 FAU57 FKQ57 FUM57 GEI57 GOE57 GYA57 HHW57 HRS57 IBO57 ILK57 IVG57 JFC57 JOY57 JYU57 KIQ57 KSM57 LCI57 LME57 LWA57 MFW57 MPS57 MZO57 NJK57 NTG57 ODC57 OMY57 OWU57 PGQ57 PQM57 QAI57 QKE57 QUA57 RDW57 RNS57 RXO57 SHK57 SRG57 TBC57 TKY57 TUU57 UEQ57 UOM57 UYI57 VIE57 VSA57 WBW57 WLS57 WVO57 G65593 JC65593 SY65593 ACU65593 AMQ65593 AWM65593 BGI65593 BQE65593 CAA65593 CJW65593 CTS65593 DDO65593 DNK65593 DXG65593 EHC65593 EQY65593 FAU65593 FKQ65593 FUM65593 GEI65593 GOE65593 GYA65593 HHW65593 HRS65593 IBO65593 ILK65593 IVG65593 JFC65593 JOY65593 JYU65593 KIQ65593 KSM65593 LCI65593 LME65593 LWA65593 MFW65593 MPS65593 MZO65593 NJK65593 NTG65593 ODC65593 OMY65593 OWU65593 PGQ65593 PQM65593 QAI65593 QKE65593 QUA65593 RDW65593 RNS65593 RXO65593 SHK65593 SRG65593 TBC65593 TKY65593 TUU65593 UEQ65593 UOM65593 UYI65593 VIE65593 VSA65593 WBW65593 WLS65593 WVO65593 G131129 JC131129 SY131129 ACU131129 AMQ131129 AWM131129 BGI131129 BQE131129 CAA131129 CJW131129 CTS131129 DDO131129 DNK131129 DXG131129 EHC131129 EQY131129 FAU131129 FKQ131129 FUM131129 GEI131129 GOE131129 GYA131129 HHW131129 HRS131129 IBO131129 ILK131129 IVG131129 JFC131129 JOY131129 JYU131129 KIQ131129 KSM131129 LCI131129 LME131129 LWA131129 MFW131129 MPS131129 MZO131129 NJK131129 NTG131129 ODC131129 OMY131129 OWU131129 PGQ131129 PQM131129 QAI131129 QKE131129 QUA131129 RDW131129 RNS131129 RXO131129 SHK131129 SRG131129 TBC131129 TKY131129 TUU131129 UEQ131129 UOM131129 UYI131129 VIE131129 VSA131129 WBW131129 WLS131129 WVO131129 G196665 JC196665 SY196665 ACU196665 AMQ196665 AWM196665 BGI196665 BQE196665 CAA196665 CJW196665 CTS196665 DDO196665 DNK196665 DXG196665 EHC196665 EQY196665 FAU196665 FKQ196665 FUM196665 GEI196665 GOE196665 GYA196665 HHW196665 HRS196665 IBO196665 ILK196665 IVG196665 JFC196665 JOY196665 JYU196665 KIQ196665 KSM196665 LCI196665 LME196665 LWA196665 MFW196665 MPS196665 MZO196665 NJK196665 NTG196665 ODC196665 OMY196665 OWU196665 PGQ196665 PQM196665 QAI196665 QKE196665 QUA196665 RDW196665 RNS196665 RXO196665 SHK196665 SRG196665 TBC196665 TKY196665 TUU196665 UEQ196665 UOM196665 UYI196665 VIE196665 VSA196665 WBW196665 WLS196665 WVO196665 G262201 JC262201 SY262201 ACU262201 AMQ262201 AWM262201 BGI262201 BQE262201 CAA262201 CJW262201 CTS262201 DDO262201 DNK262201 DXG262201 EHC262201 EQY262201 FAU262201 FKQ262201 FUM262201 GEI262201 GOE262201 GYA262201 HHW262201 HRS262201 IBO262201 ILK262201 IVG262201 JFC262201 JOY262201 JYU262201 KIQ262201 KSM262201 LCI262201 LME262201 LWA262201 MFW262201 MPS262201 MZO262201 NJK262201 NTG262201 ODC262201 OMY262201 OWU262201 PGQ262201 PQM262201 QAI262201 QKE262201 QUA262201 RDW262201 RNS262201 RXO262201 SHK262201 SRG262201 TBC262201 TKY262201 TUU262201 UEQ262201 UOM262201 UYI262201 VIE262201 VSA262201 WBW262201 WLS262201 WVO262201 G327737 JC327737 SY327737 ACU327737 AMQ327737 AWM327737 BGI327737 BQE327737 CAA327737 CJW327737 CTS327737 DDO327737 DNK327737 DXG327737 EHC327737 EQY327737 FAU327737 FKQ327737 FUM327737 GEI327737 GOE327737 GYA327737 HHW327737 HRS327737 IBO327737 ILK327737 IVG327737 JFC327737 JOY327737 JYU327737 KIQ327737 KSM327737 LCI327737 LME327737 LWA327737 MFW327737 MPS327737 MZO327737 NJK327737 NTG327737 ODC327737 OMY327737 OWU327737 PGQ327737 PQM327737 QAI327737 QKE327737 QUA327737 RDW327737 RNS327737 RXO327737 SHK327737 SRG327737 TBC327737 TKY327737 TUU327737 UEQ327737 UOM327737 UYI327737 VIE327737 VSA327737 WBW327737 WLS327737 WVO327737 G393273 JC393273 SY393273 ACU393273 AMQ393273 AWM393273 BGI393273 BQE393273 CAA393273 CJW393273 CTS393273 DDO393273 DNK393273 DXG393273 EHC393273 EQY393273 FAU393273 FKQ393273 FUM393273 GEI393273 GOE393273 GYA393273 HHW393273 HRS393273 IBO393273 ILK393273 IVG393273 JFC393273 JOY393273 JYU393273 KIQ393273 KSM393273 LCI393273 LME393273 LWA393273 MFW393273 MPS393273 MZO393273 NJK393273 NTG393273 ODC393273 OMY393273 OWU393273 PGQ393273 PQM393273 QAI393273 QKE393273 QUA393273 RDW393273 RNS393273 RXO393273 SHK393273 SRG393273 TBC393273 TKY393273 TUU393273 UEQ393273 UOM393273 UYI393273 VIE393273 VSA393273 WBW393273 WLS393273 WVO393273 G458809 JC458809 SY458809 ACU458809 AMQ458809 AWM458809 BGI458809 BQE458809 CAA458809 CJW458809 CTS458809 DDO458809 DNK458809 DXG458809 EHC458809 EQY458809 FAU458809 FKQ458809 FUM458809 GEI458809 GOE458809 GYA458809 HHW458809 HRS458809 IBO458809 ILK458809 IVG458809 JFC458809 JOY458809 JYU458809 KIQ458809 KSM458809 LCI458809 LME458809 LWA458809 MFW458809 MPS458809 MZO458809 NJK458809 NTG458809 ODC458809 OMY458809 OWU458809 PGQ458809 PQM458809 QAI458809 QKE458809 QUA458809 RDW458809 RNS458809 RXO458809 SHK458809 SRG458809 TBC458809 TKY458809 TUU458809 UEQ458809 UOM458809 UYI458809 VIE458809 VSA458809 WBW458809 WLS458809 WVO458809 G524345 JC524345 SY524345 ACU524345 AMQ524345 AWM524345 BGI524345 BQE524345 CAA524345 CJW524345 CTS524345 DDO524345 DNK524345 DXG524345 EHC524345 EQY524345 FAU524345 FKQ524345 FUM524345 GEI524345 GOE524345 GYA524345 HHW524345 HRS524345 IBO524345 ILK524345 IVG524345 JFC524345 JOY524345 JYU524345 KIQ524345 KSM524345 LCI524345 LME524345 LWA524345 MFW524345 MPS524345 MZO524345 NJK524345 NTG524345 ODC524345 OMY524345 OWU524345 PGQ524345 PQM524345 QAI524345 QKE524345 QUA524345 RDW524345 RNS524345 RXO524345 SHK524345 SRG524345 TBC524345 TKY524345 TUU524345 UEQ524345 UOM524345 UYI524345 VIE524345 VSA524345 WBW524345 WLS524345 WVO524345 G589881 JC589881 SY589881 ACU589881 AMQ589881 AWM589881 BGI589881 BQE589881 CAA589881 CJW589881 CTS589881 DDO589881 DNK589881 DXG589881 EHC589881 EQY589881 FAU589881 FKQ589881 FUM589881 GEI589881 GOE589881 GYA589881 HHW589881 HRS589881 IBO589881 ILK589881 IVG589881 JFC589881 JOY589881 JYU589881 KIQ589881 KSM589881 LCI589881 LME589881 LWA589881 MFW589881 MPS589881 MZO589881 NJK589881 NTG589881 ODC589881 OMY589881 OWU589881 PGQ589881 PQM589881 QAI589881 QKE589881 QUA589881 RDW589881 RNS589881 RXO589881 SHK589881 SRG589881 TBC589881 TKY589881 TUU589881 UEQ589881 UOM589881 UYI589881 VIE589881 VSA589881 WBW589881 WLS589881 WVO589881 G655417 JC655417 SY655417 ACU655417 AMQ655417 AWM655417 BGI655417 BQE655417 CAA655417 CJW655417 CTS655417 DDO655417 DNK655417 DXG655417 EHC655417 EQY655417 FAU655417 FKQ655417 FUM655417 GEI655417 GOE655417 GYA655417 HHW655417 HRS655417 IBO655417 ILK655417 IVG655417 JFC655417 JOY655417 JYU655417 KIQ655417 KSM655417 LCI655417 LME655417 LWA655417 MFW655417 MPS655417 MZO655417 NJK655417 NTG655417 ODC655417 OMY655417 OWU655417 PGQ655417 PQM655417 QAI655417 QKE655417 QUA655417 RDW655417 RNS655417 RXO655417 SHK655417 SRG655417 TBC655417 TKY655417 TUU655417 UEQ655417 UOM655417 UYI655417 VIE655417 VSA655417 WBW655417 WLS655417 WVO655417 G720953 JC720953 SY720953 ACU720953 AMQ720953 AWM720953 BGI720953 BQE720953 CAA720953 CJW720953 CTS720953 DDO720953 DNK720953 DXG720953 EHC720953 EQY720953 FAU720953 FKQ720953 FUM720953 GEI720953 GOE720953 GYA720953 HHW720953 HRS720953 IBO720953 ILK720953 IVG720953 JFC720953 JOY720953 JYU720953 KIQ720953 KSM720953 LCI720953 LME720953 LWA720953 MFW720953 MPS720953 MZO720953 NJK720953 NTG720953 ODC720953 OMY720953 OWU720953 PGQ720953 PQM720953 QAI720953 QKE720953 QUA720953 RDW720953 RNS720953 RXO720953 SHK720953 SRG720953 TBC720953 TKY720953 TUU720953 UEQ720953 UOM720953 UYI720953 VIE720953 VSA720953 WBW720953 WLS720953 WVO720953 G786489 JC786489 SY786489 ACU786489 AMQ786489 AWM786489 BGI786489 BQE786489 CAA786489 CJW786489 CTS786489 DDO786489 DNK786489 DXG786489 EHC786489 EQY786489 FAU786489 FKQ786489 FUM786489 GEI786489 GOE786489 GYA786489 HHW786489 HRS786489 IBO786489 ILK786489 IVG786489 JFC786489 JOY786489 JYU786489 KIQ786489 KSM786489 LCI786489 LME786489 LWA786489 MFW786489 MPS786489 MZO786489 NJK786489 NTG786489 ODC786489 OMY786489 OWU786489 PGQ786489 PQM786489 QAI786489 QKE786489 QUA786489 RDW786489 RNS786489 RXO786489 SHK786489 SRG786489 TBC786489 TKY786489 TUU786489 UEQ786489 UOM786489 UYI786489 VIE786489 VSA786489 WBW786489 WLS786489 WVO786489 G852025 JC852025 SY852025 ACU852025 AMQ852025 AWM852025 BGI852025 BQE852025 CAA852025 CJW852025 CTS852025 DDO852025 DNK852025 DXG852025 EHC852025 EQY852025 FAU852025 FKQ852025 FUM852025 GEI852025 GOE852025 GYA852025 HHW852025 HRS852025 IBO852025 ILK852025 IVG852025 JFC852025 JOY852025 JYU852025 KIQ852025 KSM852025 LCI852025 LME852025 LWA852025 MFW852025 MPS852025 MZO852025 NJK852025 NTG852025 ODC852025 OMY852025 OWU852025 PGQ852025 PQM852025 QAI852025 QKE852025 QUA852025 RDW852025 RNS852025 RXO852025 SHK852025 SRG852025 TBC852025 TKY852025 TUU852025 UEQ852025 UOM852025 UYI852025 VIE852025 VSA852025 WBW852025 WLS852025 WVO852025 G917561 JC917561 SY917561 ACU917561 AMQ917561 AWM917561 BGI917561 BQE917561 CAA917561 CJW917561 CTS917561 DDO917561 DNK917561 DXG917561 EHC917561 EQY917561 FAU917561 FKQ917561 FUM917561 GEI917561 GOE917561 GYA917561 HHW917561 HRS917561 IBO917561 ILK917561 IVG917561 JFC917561 JOY917561 JYU917561 KIQ917561 KSM917561 LCI917561 LME917561 LWA917561 MFW917561 MPS917561 MZO917561 NJK917561 NTG917561 ODC917561 OMY917561 OWU917561 PGQ917561 PQM917561 QAI917561 QKE917561 QUA917561 RDW917561 RNS917561 RXO917561 SHK917561 SRG917561 TBC917561 TKY917561 TUU917561 UEQ917561 UOM917561 UYI917561 VIE917561 VSA917561 WBW917561 WLS917561 WVO917561 G983097 JC983097 SY983097 ACU983097 AMQ983097 AWM983097 BGI983097 BQE983097 CAA983097 CJW983097 CTS983097 DDO983097 DNK983097 DXG983097 EHC983097 EQY983097 FAU983097 FKQ983097 FUM983097 GEI983097 GOE983097 GYA983097 HHW983097 HRS983097 IBO983097 ILK983097 IVG983097 JFC983097 JOY983097 JYU983097 KIQ983097 KSM983097 LCI983097 LME983097 LWA983097 MFW983097 MPS983097 MZO983097 NJK983097 NTG983097 ODC983097 OMY983097 OWU983097 PGQ983097 PQM983097 QAI983097 QKE983097 QUA983097 RDW983097 RNS983097 RXO983097 SHK983097 SRG983097 TBC983097 TKY983097 TUU983097 UEQ983097 UOM983097 UYI983097 VIE983097 VSA983097 WBW983097 WLS983097 WVO983097" xr:uid="{00000000-0002-0000-2100-000007000000}"/>
    <dataValidation allowBlank="1" showInputMessage="1" showErrorMessage="1" promptTitle="This will auto-calculate" prompt="It contains the following formula: Government internally generated spending (question B8a) /Total government spending (question B8c" sqref="G58 JC58 SY58 ACU58 AMQ58 AWM58 BGI58 BQE58 CAA58 CJW58 CTS58 DDO58 DNK58 DXG58 EHC58 EQY58 FAU58 FKQ58 FUM58 GEI58 GOE58 GYA58 HHW58 HRS58 IBO58 ILK58 IVG58 JFC58 JOY58 JYU58 KIQ58 KSM58 LCI58 LME58 LWA58 MFW58 MPS58 MZO58 NJK58 NTG58 ODC58 OMY58 OWU58 PGQ58 PQM58 QAI58 QKE58 QUA58 RDW58 RNS58 RXO58 SHK58 SRG58 TBC58 TKY58 TUU58 UEQ58 UOM58 UYI58 VIE58 VSA58 WBW58 WLS58 WVO58 G65594 JC65594 SY65594 ACU65594 AMQ65594 AWM65594 BGI65594 BQE65594 CAA65594 CJW65594 CTS65594 DDO65594 DNK65594 DXG65594 EHC65594 EQY65594 FAU65594 FKQ65594 FUM65594 GEI65594 GOE65594 GYA65594 HHW65594 HRS65594 IBO65594 ILK65594 IVG65594 JFC65594 JOY65594 JYU65594 KIQ65594 KSM65594 LCI65594 LME65594 LWA65594 MFW65594 MPS65594 MZO65594 NJK65594 NTG65594 ODC65594 OMY65594 OWU65594 PGQ65594 PQM65594 QAI65594 QKE65594 QUA65594 RDW65594 RNS65594 RXO65594 SHK65594 SRG65594 TBC65594 TKY65594 TUU65594 UEQ65594 UOM65594 UYI65594 VIE65594 VSA65594 WBW65594 WLS65594 WVO65594 G131130 JC131130 SY131130 ACU131130 AMQ131130 AWM131130 BGI131130 BQE131130 CAA131130 CJW131130 CTS131130 DDO131130 DNK131130 DXG131130 EHC131130 EQY131130 FAU131130 FKQ131130 FUM131130 GEI131130 GOE131130 GYA131130 HHW131130 HRS131130 IBO131130 ILK131130 IVG131130 JFC131130 JOY131130 JYU131130 KIQ131130 KSM131130 LCI131130 LME131130 LWA131130 MFW131130 MPS131130 MZO131130 NJK131130 NTG131130 ODC131130 OMY131130 OWU131130 PGQ131130 PQM131130 QAI131130 QKE131130 QUA131130 RDW131130 RNS131130 RXO131130 SHK131130 SRG131130 TBC131130 TKY131130 TUU131130 UEQ131130 UOM131130 UYI131130 VIE131130 VSA131130 WBW131130 WLS131130 WVO131130 G196666 JC196666 SY196666 ACU196666 AMQ196666 AWM196666 BGI196666 BQE196666 CAA196666 CJW196666 CTS196666 DDO196666 DNK196666 DXG196666 EHC196666 EQY196666 FAU196666 FKQ196666 FUM196666 GEI196666 GOE196666 GYA196666 HHW196666 HRS196666 IBO196666 ILK196666 IVG196666 JFC196666 JOY196666 JYU196666 KIQ196666 KSM196666 LCI196666 LME196666 LWA196666 MFW196666 MPS196666 MZO196666 NJK196666 NTG196666 ODC196666 OMY196666 OWU196666 PGQ196666 PQM196666 QAI196666 QKE196666 QUA196666 RDW196666 RNS196666 RXO196666 SHK196666 SRG196666 TBC196666 TKY196666 TUU196666 UEQ196666 UOM196666 UYI196666 VIE196666 VSA196666 WBW196666 WLS196666 WVO196666 G262202 JC262202 SY262202 ACU262202 AMQ262202 AWM262202 BGI262202 BQE262202 CAA262202 CJW262202 CTS262202 DDO262202 DNK262202 DXG262202 EHC262202 EQY262202 FAU262202 FKQ262202 FUM262202 GEI262202 GOE262202 GYA262202 HHW262202 HRS262202 IBO262202 ILK262202 IVG262202 JFC262202 JOY262202 JYU262202 KIQ262202 KSM262202 LCI262202 LME262202 LWA262202 MFW262202 MPS262202 MZO262202 NJK262202 NTG262202 ODC262202 OMY262202 OWU262202 PGQ262202 PQM262202 QAI262202 QKE262202 QUA262202 RDW262202 RNS262202 RXO262202 SHK262202 SRG262202 TBC262202 TKY262202 TUU262202 UEQ262202 UOM262202 UYI262202 VIE262202 VSA262202 WBW262202 WLS262202 WVO262202 G327738 JC327738 SY327738 ACU327738 AMQ327738 AWM327738 BGI327738 BQE327738 CAA327738 CJW327738 CTS327738 DDO327738 DNK327738 DXG327738 EHC327738 EQY327738 FAU327738 FKQ327738 FUM327738 GEI327738 GOE327738 GYA327738 HHW327738 HRS327738 IBO327738 ILK327738 IVG327738 JFC327738 JOY327738 JYU327738 KIQ327738 KSM327738 LCI327738 LME327738 LWA327738 MFW327738 MPS327738 MZO327738 NJK327738 NTG327738 ODC327738 OMY327738 OWU327738 PGQ327738 PQM327738 QAI327738 QKE327738 QUA327738 RDW327738 RNS327738 RXO327738 SHK327738 SRG327738 TBC327738 TKY327738 TUU327738 UEQ327738 UOM327738 UYI327738 VIE327738 VSA327738 WBW327738 WLS327738 WVO327738 G393274 JC393274 SY393274 ACU393274 AMQ393274 AWM393274 BGI393274 BQE393274 CAA393274 CJW393274 CTS393274 DDO393274 DNK393274 DXG393274 EHC393274 EQY393274 FAU393274 FKQ393274 FUM393274 GEI393274 GOE393274 GYA393274 HHW393274 HRS393274 IBO393274 ILK393274 IVG393274 JFC393274 JOY393274 JYU393274 KIQ393274 KSM393274 LCI393274 LME393274 LWA393274 MFW393274 MPS393274 MZO393274 NJK393274 NTG393274 ODC393274 OMY393274 OWU393274 PGQ393274 PQM393274 QAI393274 QKE393274 QUA393274 RDW393274 RNS393274 RXO393274 SHK393274 SRG393274 TBC393274 TKY393274 TUU393274 UEQ393274 UOM393274 UYI393274 VIE393274 VSA393274 WBW393274 WLS393274 WVO393274 G458810 JC458810 SY458810 ACU458810 AMQ458810 AWM458810 BGI458810 BQE458810 CAA458810 CJW458810 CTS458810 DDO458810 DNK458810 DXG458810 EHC458810 EQY458810 FAU458810 FKQ458810 FUM458810 GEI458810 GOE458810 GYA458810 HHW458810 HRS458810 IBO458810 ILK458810 IVG458810 JFC458810 JOY458810 JYU458810 KIQ458810 KSM458810 LCI458810 LME458810 LWA458810 MFW458810 MPS458810 MZO458810 NJK458810 NTG458810 ODC458810 OMY458810 OWU458810 PGQ458810 PQM458810 QAI458810 QKE458810 QUA458810 RDW458810 RNS458810 RXO458810 SHK458810 SRG458810 TBC458810 TKY458810 TUU458810 UEQ458810 UOM458810 UYI458810 VIE458810 VSA458810 WBW458810 WLS458810 WVO458810 G524346 JC524346 SY524346 ACU524346 AMQ524346 AWM524346 BGI524346 BQE524346 CAA524346 CJW524346 CTS524346 DDO524346 DNK524346 DXG524346 EHC524346 EQY524346 FAU524346 FKQ524346 FUM524346 GEI524346 GOE524346 GYA524346 HHW524346 HRS524346 IBO524346 ILK524346 IVG524346 JFC524346 JOY524346 JYU524346 KIQ524346 KSM524346 LCI524346 LME524346 LWA524346 MFW524346 MPS524346 MZO524346 NJK524346 NTG524346 ODC524346 OMY524346 OWU524346 PGQ524346 PQM524346 QAI524346 QKE524346 QUA524346 RDW524346 RNS524346 RXO524346 SHK524346 SRG524346 TBC524346 TKY524346 TUU524346 UEQ524346 UOM524346 UYI524346 VIE524346 VSA524346 WBW524346 WLS524346 WVO524346 G589882 JC589882 SY589882 ACU589882 AMQ589882 AWM589882 BGI589882 BQE589882 CAA589882 CJW589882 CTS589882 DDO589882 DNK589882 DXG589882 EHC589882 EQY589882 FAU589882 FKQ589882 FUM589882 GEI589882 GOE589882 GYA589882 HHW589882 HRS589882 IBO589882 ILK589882 IVG589882 JFC589882 JOY589882 JYU589882 KIQ589882 KSM589882 LCI589882 LME589882 LWA589882 MFW589882 MPS589882 MZO589882 NJK589882 NTG589882 ODC589882 OMY589882 OWU589882 PGQ589882 PQM589882 QAI589882 QKE589882 QUA589882 RDW589882 RNS589882 RXO589882 SHK589882 SRG589882 TBC589882 TKY589882 TUU589882 UEQ589882 UOM589882 UYI589882 VIE589882 VSA589882 WBW589882 WLS589882 WVO589882 G655418 JC655418 SY655418 ACU655418 AMQ655418 AWM655418 BGI655418 BQE655418 CAA655418 CJW655418 CTS655418 DDO655418 DNK655418 DXG655418 EHC655418 EQY655418 FAU655418 FKQ655418 FUM655418 GEI655418 GOE655418 GYA655418 HHW655418 HRS655418 IBO655418 ILK655418 IVG655418 JFC655418 JOY655418 JYU655418 KIQ655418 KSM655418 LCI655418 LME655418 LWA655418 MFW655418 MPS655418 MZO655418 NJK655418 NTG655418 ODC655418 OMY655418 OWU655418 PGQ655418 PQM655418 QAI655418 QKE655418 QUA655418 RDW655418 RNS655418 RXO655418 SHK655418 SRG655418 TBC655418 TKY655418 TUU655418 UEQ655418 UOM655418 UYI655418 VIE655418 VSA655418 WBW655418 WLS655418 WVO655418 G720954 JC720954 SY720954 ACU720954 AMQ720954 AWM720954 BGI720954 BQE720954 CAA720954 CJW720954 CTS720954 DDO720954 DNK720954 DXG720954 EHC720954 EQY720954 FAU720954 FKQ720954 FUM720954 GEI720954 GOE720954 GYA720954 HHW720954 HRS720954 IBO720954 ILK720954 IVG720954 JFC720954 JOY720954 JYU720954 KIQ720954 KSM720954 LCI720954 LME720954 LWA720954 MFW720954 MPS720954 MZO720954 NJK720954 NTG720954 ODC720954 OMY720954 OWU720954 PGQ720954 PQM720954 QAI720954 QKE720954 QUA720954 RDW720954 RNS720954 RXO720954 SHK720954 SRG720954 TBC720954 TKY720954 TUU720954 UEQ720954 UOM720954 UYI720954 VIE720954 VSA720954 WBW720954 WLS720954 WVO720954 G786490 JC786490 SY786490 ACU786490 AMQ786490 AWM786490 BGI786490 BQE786490 CAA786490 CJW786490 CTS786490 DDO786490 DNK786490 DXG786490 EHC786490 EQY786490 FAU786490 FKQ786490 FUM786490 GEI786490 GOE786490 GYA786490 HHW786490 HRS786490 IBO786490 ILK786490 IVG786490 JFC786490 JOY786490 JYU786490 KIQ786490 KSM786490 LCI786490 LME786490 LWA786490 MFW786490 MPS786490 MZO786490 NJK786490 NTG786490 ODC786490 OMY786490 OWU786490 PGQ786490 PQM786490 QAI786490 QKE786490 QUA786490 RDW786490 RNS786490 RXO786490 SHK786490 SRG786490 TBC786490 TKY786490 TUU786490 UEQ786490 UOM786490 UYI786490 VIE786490 VSA786490 WBW786490 WLS786490 WVO786490 G852026 JC852026 SY852026 ACU852026 AMQ852026 AWM852026 BGI852026 BQE852026 CAA852026 CJW852026 CTS852026 DDO852026 DNK852026 DXG852026 EHC852026 EQY852026 FAU852026 FKQ852026 FUM852026 GEI852026 GOE852026 GYA852026 HHW852026 HRS852026 IBO852026 ILK852026 IVG852026 JFC852026 JOY852026 JYU852026 KIQ852026 KSM852026 LCI852026 LME852026 LWA852026 MFW852026 MPS852026 MZO852026 NJK852026 NTG852026 ODC852026 OMY852026 OWU852026 PGQ852026 PQM852026 QAI852026 QKE852026 QUA852026 RDW852026 RNS852026 RXO852026 SHK852026 SRG852026 TBC852026 TKY852026 TUU852026 UEQ852026 UOM852026 UYI852026 VIE852026 VSA852026 WBW852026 WLS852026 WVO852026 G917562 JC917562 SY917562 ACU917562 AMQ917562 AWM917562 BGI917562 BQE917562 CAA917562 CJW917562 CTS917562 DDO917562 DNK917562 DXG917562 EHC917562 EQY917562 FAU917562 FKQ917562 FUM917562 GEI917562 GOE917562 GYA917562 HHW917562 HRS917562 IBO917562 ILK917562 IVG917562 JFC917562 JOY917562 JYU917562 KIQ917562 KSM917562 LCI917562 LME917562 LWA917562 MFW917562 MPS917562 MZO917562 NJK917562 NTG917562 ODC917562 OMY917562 OWU917562 PGQ917562 PQM917562 QAI917562 QKE917562 QUA917562 RDW917562 RNS917562 RXO917562 SHK917562 SRG917562 TBC917562 TKY917562 TUU917562 UEQ917562 UOM917562 UYI917562 VIE917562 VSA917562 WBW917562 WLS917562 WVO917562 G983098 JC983098 SY983098 ACU983098 AMQ983098 AWM983098 BGI983098 BQE983098 CAA983098 CJW983098 CTS983098 DDO983098 DNK983098 DXG983098 EHC983098 EQY983098 FAU983098 FKQ983098 FUM983098 GEI983098 GOE983098 GYA983098 HHW983098 HRS983098 IBO983098 ILK983098 IVG983098 JFC983098 JOY983098 JYU983098 KIQ983098 KSM983098 LCI983098 LME983098 LWA983098 MFW983098 MPS983098 MZO983098 NJK983098 NTG983098 ODC983098 OMY983098 OWU983098 PGQ983098 PQM983098 QAI983098 QKE983098 QUA983098 RDW983098 RNS983098 RXO983098 SHK983098 SRG983098 TBC983098 TKY983098 TUU983098 UEQ983098 UOM983098 UYI983098 VIE983098 VSA983098 WBW983098 WLS983098 WVO983098" xr:uid="{00000000-0002-0000-2100-000008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JC59 SY59 ACU59 AMQ59 AWM59 BGI59 BQE59 CAA59 CJW59 CTS59 DDO59 DNK59 DXG59 EHC59 EQY59 FAU59 FKQ59 FUM59 GEI59 GOE59 GYA59 HHW59 HRS59 IBO59 ILK59 IVG59 JFC59 JOY59 JYU59 KIQ59 KSM59 LCI59 LME59 LWA59 MFW59 MPS59 MZO59 NJK59 NTG59 ODC59 OMY59 OWU59 PGQ59 PQM59 QAI59 QKE59 QUA59 RDW59 RNS59 RXO59 SHK59 SRG59 TBC59 TKY59 TUU59 UEQ59 UOM59 UYI59 VIE59 VSA59 WBW59 WLS59 WVO59 G65595 JC65595 SY65595 ACU65595 AMQ65595 AWM65595 BGI65595 BQE65595 CAA65595 CJW65595 CTS65595 DDO65595 DNK65595 DXG65595 EHC65595 EQY65595 FAU65595 FKQ65595 FUM65595 GEI65595 GOE65595 GYA65595 HHW65595 HRS65595 IBO65595 ILK65595 IVG65595 JFC65595 JOY65595 JYU65595 KIQ65595 KSM65595 LCI65595 LME65595 LWA65595 MFW65595 MPS65595 MZO65595 NJK65595 NTG65595 ODC65595 OMY65595 OWU65595 PGQ65595 PQM65595 QAI65595 QKE65595 QUA65595 RDW65595 RNS65595 RXO65595 SHK65595 SRG65595 TBC65595 TKY65595 TUU65595 UEQ65595 UOM65595 UYI65595 VIE65595 VSA65595 WBW65595 WLS65595 WVO65595 G131131 JC131131 SY131131 ACU131131 AMQ131131 AWM131131 BGI131131 BQE131131 CAA131131 CJW131131 CTS131131 DDO131131 DNK131131 DXG131131 EHC131131 EQY131131 FAU131131 FKQ131131 FUM131131 GEI131131 GOE131131 GYA131131 HHW131131 HRS131131 IBO131131 ILK131131 IVG131131 JFC131131 JOY131131 JYU131131 KIQ131131 KSM131131 LCI131131 LME131131 LWA131131 MFW131131 MPS131131 MZO131131 NJK131131 NTG131131 ODC131131 OMY131131 OWU131131 PGQ131131 PQM131131 QAI131131 QKE131131 QUA131131 RDW131131 RNS131131 RXO131131 SHK131131 SRG131131 TBC131131 TKY131131 TUU131131 UEQ131131 UOM131131 UYI131131 VIE131131 VSA131131 WBW131131 WLS131131 WVO131131 G196667 JC196667 SY196667 ACU196667 AMQ196667 AWM196667 BGI196667 BQE196667 CAA196667 CJW196667 CTS196667 DDO196667 DNK196667 DXG196667 EHC196667 EQY196667 FAU196667 FKQ196667 FUM196667 GEI196667 GOE196667 GYA196667 HHW196667 HRS196667 IBO196667 ILK196667 IVG196667 JFC196667 JOY196667 JYU196667 KIQ196667 KSM196667 LCI196667 LME196667 LWA196667 MFW196667 MPS196667 MZO196667 NJK196667 NTG196667 ODC196667 OMY196667 OWU196667 PGQ196667 PQM196667 QAI196667 QKE196667 QUA196667 RDW196667 RNS196667 RXO196667 SHK196667 SRG196667 TBC196667 TKY196667 TUU196667 UEQ196667 UOM196667 UYI196667 VIE196667 VSA196667 WBW196667 WLS196667 WVO196667 G262203 JC262203 SY262203 ACU262203 AMQ262203 AWM262203 BGI262203 BQE262203 CAA262203 CJW262203 CTS262203 DDO262203 DNK262203 DXG262203 EHC262203 EQY262203 FAU262203 FKQ262203 FUM262203 GEI262203 GOE262203 GYA262203 HHW262203 HRS262203 IBO262203 ILK262203 IVG262203 JFC262203 JOY262203 JYU262203 KIQ262203 KSM262203 LCI262203 LME262203 LWA262203 MFW262203 MPS262203 MZO262203 NJK262203 NTG262203 ODC262203 OMY262203 OWU262203 PGQ262203 PQM262203 QAI262203 QKE262203 QUA262203 RDW262203 RNS262203 RXO262203 SHK262203 SRG262203 TBC262203 TKY262203 TUU262203 UEQ262203 UOM262203 UYI262203 VIE262203 VSA262203 WBW262203 WLS262203 WVO262203 G327739 JC327739 SY327739 ACU327739 AMQ327739 AWM327739 BGI327739 BQE327739 CAA327739 CJW327739 CTS327739 DDO327739 DNK327739 DXG327739 EHC327739 EQY327739 FAU327739 FKQ327739 FUM327739 GEI327739 GOE327739 GYA327739 HHW327739 HRS327739 IBO327739 ILK327739 IVG327739 JFC327739 JOY327739 JYU327739 KIQ327739 KSM327739 LCI327739 LME327739 LWA327739 MFW327739 MPS327739 MZO327739 NJK327739 NTG327739 ODC327739 OMY327739 OWU327739 PGQ327739 PQM327739 QAI327739 QKE327739 QUA327739 RDW327739 RNS327739 RXO327739 SHK327739 SRG327739 TBC327739 TKY327739 TUU327739 UEQ327739 UOM327739 UYI327739 VIE327739 VSA327739 WBW327739 WLS327739 WVO327739 G393275 JC393275 SY393275 ACU393275 AMQ393275 AWM393275 BGI393275 BQE393275 CAA393275 CJW393275 CTS393275 DDO393275 DNK393275 DXG393275 EHC393275 EQY393275 FAU393275 FKQ393275 FUM393275 GEI393275 GOE393275 GYA393275 HHW393275 HRS393275 IBO393275 ILK393275 IVG393275 JFC393275 JOY393275 JYU393275 KIQ393275 KSM393275 LCI393275 LME393275 LWA393275 MFW393275 MPS393275 MZO393275 NJK393275 NTG393275 ODC393275 OMY393275 OWU393275 PGQ393275 PQM393275 QAI393275 QKE393275 QUA393275 RDW393275 RNS393275 RXO393275 SHK393275 SRG393275 TBC393275 TKY393275 TUU393275 UEQ393275 UOM393275 UYI393275 VIE393275 VSA393275 WBW393275 WLS393275 WVO393275 G458811 JC458811 SY458811 ACU458811 AMQ458811 AWM458811 BGI458811 BQE458811 CAA458811 CJW458811 CTS458811 DDO458811 DNK458811 DXG458811 EHC458811 EQY458811 FAU458811 FKQ458811 FUM458811 GEI458811 GOE458811 GYA458811 HHW458811 HRS458811 IBO458811 ILK458811 IVG458811 JFC458811 JOY458811 JYU458811 KIQ458811 KSM458811 LCI458811 LME458811 LWA458811 MFW458811 MPS458811 MZO458811 NJK458811 NTG458811 ODC458811 OMY458811 OWU458811 PGQ458811 PQM458811 QAI458811 QKE458811 QUA458811 RDW458811 RNS458811 RXO458811 SHK458811 SRG458811 TBC458811 TKY458811 TUU458811 UEQ458811 UOM458811 UYI458811 VIE458811 VSA458811 WBW458811 WLS458811 WVO458811 G524347 JC524347 SY524347 ACU524347 AMQ524347 AWM524347 BGI524347 BQE524347 CAA524347 CJW524347 CTS524347 DDO524347 DNK524347 DXG524347 EHC524347 EQY524347 FAU524347 FKQ524347 FUM524347 GEI524347 GOE524347 GYA524347 HHW524347 HRS524347 IBO524347 ILK524347 IVG524347 JFC524347 JOY524347 JYU524347 KIQ524347 KSM524347 LCI524347 LME524347 LWA524347 MFW524347 MPS524347 MZO524347 NJK524347 NTG524347 ODC524347 OMY524347 OWU524347 PGQ524347 PQM524347 QAI524347 QKE524347 QUA524347 RDW524347 RNS524347 RXO524347 SHK524347 SRG524347 TBC524347 TKY524347 TUU524347 UEQ524347 UOM524347 UYI524347 VIE524347 VSA524347 WBW524347 WLS524347 WVO524347 G589883 JC589883 SY589883 ACU589883 AMQ589883 AWM589883 BGI589883 BQE589883 CAA589883 CJW589883 CTS589883 DDO589883 DNK589883 DXG589883 EHC589883 EQY589883 FAU589883 FKQ589883 FUM589883 GEI589883 GOE589883 GYA589883 HHW589883 HRS589883 IBO589883 ILK589883 IVG589883 JFC589883 JOY589883 JYU589883 KIQ589883 KSM589883 LCI589883 LME589883 LWA589883 MFW589883 MPS589883 MZO589883 NJK589883 NTG589883 ODC589883 OMY589883 OWU589883 PGQ589883 PQM589883 QAI589883 QKE589883 QUA589883 RDW589883 RNS589883 RXO589883 SHK589883 SRG589883 TBC589883 TKY589883 TUU589883 UEQ589883 UOM589883 UYI589883 VIE589883 VSA589883 WBW589883 WLS589883 WVO589883 G655419 JC655419 SY655419 ACU655419 AMQ655419 AWM655419 BGI655419 BQE655419 CAA655419 CJW655419 CTS655419 DDO655419 DNK655419 DXG655419 EHC655419 EQY655419 FAU655419 FKQ655419 FUM655419 GEI655419 GOE655419 GYA655419 HHW655419 HRS655419 IBO655419 ILK655419 IVG655419 JFC655419 JOY655419 JYU655419 KIQ655419 KSM655419 LCI655419 LME655419 LWA655419 MFW655419 MPS655419 MZO655419 NJK655419 NTG655419 ODC655419 OMY655419 OWU655419 PGQ655419 PQM655419 QAI655419 QKE655419 QUA655419 RDW655419 RNS655419 RXO655419 SHK655419 SRG655419 TBC655419 TKY655419 TUU655419 UEQ655419 UOM655419 UYI655419 VIE655419 VSA655419 WBW655419 WLS655419 WVO655419 G720955 JC720955 SY720955 ACU720955 AMQ720955 AWM720955 BGI720955 BQE720955 CAA720955 CJW720955 CTS720955 DDO720955 DNK720955 DXG720955 EHC720955 EQY720955 FAU720955 FKQ720955 FUM720955 GEI720955 GOE720955 GYA720955 HHW720955 HRS720955 IBO720955 ILK720955 IVG720955 JFC720955 JOY720955 JYU720955 KIQ720955 KSM720955 LCI720955 LME720955 LWA720955 MFW720955 MPS720955 MZO720955 NJK720955 NTG720955 ODC720955 OMY720955 OWU720955 PGQ720955 PQM720955 QAI720955 QKE720955 QUA720955 RDW720955 RNS720955 RXO720955 SHK720955 SRG720955 TBC720955 TKY720955 TUU720955 UEQ720955 UOM720955 UYI720955 VIE720955 VSA720955 WBW720955 WLS720955 WVO720955 G786491 JC786491 SY786491 ACU786491 AMQ786491 AWM786491 BGI786491 BQE786491 CAA786491 CJW786491 CTS786491 DDO786491 DNK786491 DXG786491 EHC786491 EQY786491 FAU786491 FKQ786491 FUM786491 GEI786491 GOE786491 GYA786491 HHW786491 HRS786491 IBO786491 ILK786491 IVG786491 JFC786491 JOY786491 JYU786491 KIQ786491 KSM786491 LCI786491 LME786491 LWA786491 MFW786491 MPS786491 MZO786491 NJK786491 NTG786491 ODC786491 OMY786491 OWU786491 PGQ786491 PQM786491 QAI786491 QKE786491 QUA786491 RDW786491 RNS786491 RXO786491 SHK786491 SRG786491 TBC786491 TKY786491 TUU786491 UEQ786491 UOM786491 UYI786491 VIE786491 VSA786491 WBW786491 WLS786491 WVO786491 G852027 JC852027 SY852027 ACU852027 AMQ852027 AWM852027 BGI852027 BQE852027 CAA852027 CJW852027 CTS852027 DDO852027 DNK852027 DXG852027 EHC852027 EQY852027 FAU852027 FKQ852027 FUM852027 GEI852027 GOE852027 GYA852027 HHW852027 HRS852027 IBO852027 ILK852027 IVG852027 JFC852027 JOY852027 JYU852027 KIQ852027 KSM852027 LCI852027 LME852027 LWA852027 MFW852027 MPS852027 MZO852027 NJK852027 NTG852027 ODC852027 OMY852027 OWU852027 PGQ852027 PQM852027 QAI852027 QKE852027 QUA852027 RDW852027 RNS852027 RXO852027 SHK852027 SRG852027 TBC852027 TKY852027 TUU852027 UEQ852027 UOM852027 UYI852027 VIE852027 VSA852027 WBW852027 WLS852027 WVO852027 G917563 JC917563 SY917563 ACU917563 AMQ917563 AWM917563 BGI917563 BQE917563 CAA917563 CJW917563 CTS917563 DDO917563 DNK917563 DXG917563 EHC917563 EQY917563 FAU917563 FKQ917563 FUM917563 GEI917563 GOE917563 GYA917563 HHW917563 HRS917563 IBO917563 ILK917563 IVG917563 JFC917563 JOY917563 JYU917563 KIQ917563 KSM917563 LCI917563 LME917563 LWA917563 MFW917563 MPS917563 MZO917563 NJK917563 NTG917563 ODC917563 OMY917563 OWU917563 PGQ917563 PQM917563 QAI917563 QKE917563 QUA917563 RDW917563 RNS917563 RXO917563 SHK917563 SRG917563 TBC917563 TKY917563 TUU917563 UEQ917563 UOM917563 UYI917563 VIE917563 VSA917563 WBW917563 WLS917563 WVO917563 G983099 JC983099 SY983099 ACU983099 AMQ983099 AWM983099 BGI983099 BQE983099 CAA983099 CJW983099 CTS983099 DDO983099 DNK983099 DXG983099 EHC983099 EQY983099 FAU983099 FKQ983099 FUM983099 GEI983099 GOE983099 GYA983099 HHW983099 HRS983099 IBO983099 ILK983099 IVG983099 JFC983099 JOY983099 JYU983099 KIQ983099 KSM983099 LCI983099 LME983099 LWA983099 MFW983099 MPS983099 MZO983099 NJK983099 NTG983099 ODC983099 OMY983099 OWU983099 PGQ983099 PQM983099 QAI983099 QKE983099 QUA983099 RDW983099 RNS983099 RXO983099 SHK983099 SRG983099 TBC983099 TKY983099 TUU983099 UEQ983099 UOM983099 UYI983099 VIE983099 VSA983099 WBW983099 WLS983099 WVO983099" xr:uid="{00000000-0002-0000-2100-000009000000}"/>
    <dataValidation type="list" allowBlank="1" showInputMessage="1" showErrorMessage="1" error="Please choose from the dropdown list." prompt="Please select from the dropdown list." sqref="G95:I95 JC95:JE95 SY95:TA95 ACU95:ACW95 AMQ95:AMS95 AWM95:AWO95 BGI95:BGK95 BQE95:BQG95 CAA95:CAC95 CJW95:CJY95 CTS95:CTU95 DDO95:DDQ95 DNK95:DNM95 DXG95:DXI95 EHC95:EHE95 EQY95:ERA95 FAU95:FAW95 FKQ95:FKS95 FUM95:FUO95 GEI95:GEK95 GOE95:GOG95 GYA95:GYC95 HHW95:HHY95 HRS95:HRU95 IBO95:IBQ95 ILK95:ILM95 IVG95:IVI95 JFC95:JFE95 JOY95:JPA95 JYU95:JYW95 KIQ95:KIS95 KSM95:KSO95 LCI95:LCK95 LME95:LMG95 LWA95:LWC95 MFW95:MFY95 MPS95:MPU95 MZO95:MZQ95 NJK95:NJM95 NTG95:NTI95 ODC95:ODE95 OMY95:ONA95 OWU95:OWW95 PGQ95:PGS95 PQM95:PQO95 QAI95:QAK95 QKE95:QKG95 QUA95:QUC95 RDW95:RDY95 RNS95:RNU95 RXO95:RXQ95 SHK95:SHM95 SRG95:SRI95 TBC95:TBE95 TKY95:TLA95 TUU95:TUW95 UEQ95:UES95 UOM95:UOO95 UYI95:UYK95 VIE95:VIG95 VSA95:VSC95 WBW95:WBY95 WLS95:WLU95 WVO95:WVQ95 G65631:I65631 JC65631:JE65631 SY65631:TA65631 ACU65631:ACW65631 AMQ65631:AMS65631 AWM65631:AWO65631 BGI65631:BGK65631 BQE65631:BQG65631 CAA65631:CAC65631 CJW65631:CJY65631 CTS65631:CTU65631 DDO65631:DDQ65631 DNK65631:DNM65631 DXG65631:DXI65631 EHC65631:EHE65631 EQY65631:ERA65631 FAU65631:FAW65631 FKQ65631:FKS65631 FUM65631:FUO65631 GEI65631:GEK65631 GOE65631:GOG65631 GYA65631:GYC65631 HHW65631:HHY65631 HRS65631:HRU65631 IBO65631:IBQ65631 ILK65631:ILM65631 IVG65631:IVI65631 JFC65631:JFE65631 JOY65631:JPA65631 JYU65631:JYW65631 KIQ65631:KIS65631 KSM65631:KSO65631 LCI65631:LCK65631 LME65631:LMG65631 LWA65631:LWC65631 MFW65631:MFY65631 MPS65631:MPU65631 MZO65631:MZQ65631 NJK65631:NJM65631 NTG65631:NTI65631 ODC65631:ODE65631 OMY65631:ONA65631 OWU65631:OWW65631 PGQ65631:PGS65631 PQM65631:PQO65631 QAI65631:QAK65631 QKE65631:QKG65631 QUA65631:QUC65631 RDW65631:RDY65631 RNS65631:RNU65631 RXO65631:RXQ65631 SHK65631:SHM65631 SRG65631:SRI65631 TBC65631:TBE65631 TKY65631:TLA65631 TUU65631:TUW65631 UEQ65631:UES65631 UOM65631:UOO65631 UYI65631:UYK65631 VIE65631:VIG65631 VSA65631:VSC65631 WBW65631:WBY65631 WLS65631:WLU65631 WVO65631:WVQ65631 G131167:I131167 JC131167:JE131167 SY131167:TA131167 ACU131167:ACW131167 AMQ131167:AMS131167 AWM131167:AWO131167 BGI131167:BGK131167 BQE131167:BQG131167 CAA131167:CAC131167 CJW131167:CJY131167 CTS131167:CTU131167 DDO131167:DDQ131167 DNK131167:DNM131167 DXG131167:DXI131167 EHC131167:EHE131167 EQY131167:ERA131167 FAU131167:FAW131167 FKQ131167:FKS131167 FUM131167:FUO131167 GEI131167:GEK131167 GOE131167:GOG131167 GYA131167:GYC131167 HHW131167:HHY131167 HRS131167:HRU131167 IBO131167:IBQ131167 ILK131167:ILM131167 IVG131167:IVI131167 JFC131167:JFE131167 JOY131167:JPA131167 JYU131167:JYW131167 KIQ131167:KIS131167 KSM131167:KSO131167 LCI131167:LCK131167 LME131167:LMG131167 LWA131167:LWC131167 MFW131167:MFY131167 MPS131167:MPU131167 MZO131167:MZQ131167 NJK131167:NJM131167 NTG131167:NTI131167 ODC131167:ODE131167 OMY131167:ONA131167 OWU131167:OWW131167 PGQ131167:PGS131167 PQM131167:PQO131167 QAI131167:QAK131167 QKE131167:QKG131167 QUA131167:QUC131167 RDW131167:RDY131167 RNS131167:RNU131167 RXO131167:RXQ131167 SHK131167:SHM131167 SRG131167:SRI131167 TBC131167:TBE131167 TKY131167:TLA131167 TUU131167:TUW131167 UEQ131167:UES131167 UOM131167:UOO131167 UYI131167:UYK131167 VIE131167:VIG131167 VSA131167:VSC131167 WBW131167:WBY131167 WLS131167:WLU131167 WVO131167:WVQ131167 G196703:I196703 JC196703:JE196703 SY196703:TA196703 ACU196703:ACW196703 AMQ196703:AMS196703 AWM196703:AWO196703 BGI196703:BGK196703 BQE196703:BQG196703 CAA196703:CAC196703 CJW196703:CJY196703 CTS196703:CTU196703 DDO196703:DDQ196703 DNK196703:DNM196703 DXG196703:DXI196703 EHC196703:EHE196703 EQY196703:ERA196703 FAU196703:FAW196703 FKQ196703:FKS196703 FUM196703:FUO196703 GEI196703:GEK196703 GOE196703:GOG196703 GYA196703:GYC196703 HHW196703:HHY196703 HRS196703:HRU196703 IBO196703:IBQ196703 ILK196703:ILM196703 IVG196703:IVI196703 JFC196703:JFE196703 JOY196703:JPA196703 JYU196703:JYW196703 KIQ196703:KIS196703 KSM196703:KSO196703 LCI196703:LCK196703 LME196703:LMG196703 LWA196703:LWC196703 MFW196703:MFY196703 MPS196703:MPU196703 MZO196703:MZQ196703 NJK196703:NJM196703 NTG196703:NTI196703 ODC196703:ODE196703 OMY196703:ONA196703 OWU196703:OWW196703 PGQ196703:PGS196703 PQM196703:PQO196703 QAI196703:QAK196703 QKE196703:QKG196703 QUA196703:QUC196703 RDW196703:RDY196703 RNS196703:RNU196703 RXO196703:RXQ196703 SHK196703:SHM196703 SRG196703:SRI196703 TBC196703:TBE196703 TKY196703:TLA196703 TUU196703:TUW196703 UEQ196703:UES196703 UOM196703:UOO196703 UYI196703:UYK196703 VIE196703:VIG196703 VSA196703:VSC196703 WBW196703:WBY196703 WLS196703:WLU196703 WVO196703:WVQ196703 G262239:I262239 JC262239:JE262239 SY262239:TA262239 ACU262239:ACW262239 AMQ262239:AMS262239 AWM262239:AWO262239 BGI262239:BGK262239 BQE262239:BQG262239 CAA262239:CAC262239 CJW262239:CJY262239 CTS262239:CTU262239 DDO262239:DDQ262239 DNK262239:DNM262239 DXG262239:DXI262239 EHC262239:EHE262239 EQY262239:ERA262239 FAU262239:FAW262239 FKQ262239:FKS262239 FUM262239:FUO262239 GEI262239:GEK262239 GOE262239:GOG262239 GYA262239:GYC262239 HHW262239:HHY262239 HRS262239:HRU262239 IBO262239:IBQ262239 ILK262239:ILM262239 IVG262239:IVI262239 JFC262239:JFE262239 JOY262239:JPA262239 JYU262239:JYW262239 KIQ262239:KIS262239 KSM262239:KSO262239 LCI262239:LCK262239 LME262239:LMG262239 LWA262239:LWC262239 MFW262239:MFY262239 MPS262239:MPU262239 MZO262239:MZQ262239 NJK262239:NJM262239 NTG262239:NTI262239 ODC262239:ODE262239 OMY262239:ONA262239 OWU262239:OWW262239 PGQ262239:PGS262239 PQM262239:PQO262239 QAI262239:QAK262239 QKE262239:QKG262239 QUA262239:QUC262239 RDW262239:RDY262239 RNS262239:RNU262239 RXO262239:RXQ262239 SHK262239:SHM262239 SRG262239:SRI262239 TBC262239:TBE262239 TKY262239:TLA262239 TUU262239:TUW262239 UEQ262239:UES262239 UOM262239:UOO262239 UYI262239:UYK262239 VIE262239:VIG262239 VSA262239:VSC262239 WBW262239:WBY262239 WLS262239:WLU262239 WVO262239:WVQ262239 G327775:I327775 JC327775:JE327775 SY327775:TA327775 ACU327775:ACW327775 AMQ327775:AMS327775 AWM327775:AWO327775 BGI327775:BGK327775 BQE327775:BQG327775 CAA327775:CAC327775 CJW327775:CJY327775 CTS327775:CTU327775 DDO327775:DDQ327775 DNK327775:DNM327775 DXG327775:DXI327775 EHC327775:EHE327775 EQY327775:ERA327775 FAU327775:FAW327775 FKQ327775:FKS327775 FUM327775:FUO327775 GEI327775:GEK327775 GOE327775:GOG327775 GYA327775:GYC327775 HHW327775:HHY327775 HRS327775:HRU327775 IBO327775:IBQ327775 ILK327775:ILM327775 IVG327775:IVI327775 JFC327775:JFE327775 JOY327775:JPA327775 JYU327775:JYW327775 KIQ327775:KIS327775 KSM327775:KSO327775 LCI327775:LCK327775 LME327775:LMG327775 LWA327775:LWC327775 MFW327775:MFY327775 MPS327775:MPU327775 MZO327775:MZQ327775 NJK327775:NJM327775 NTG327775:NTI327775 ODC327775:ODE327775 OMY327775:ONA327775 OWU327775:OWW327775 PGQ327775:PGS327775 PQM327775:PQO327775 QAI327775:QAK327775 QKE327775:QKG327775 QUA327775:QUC327775 RDW327775:RDY327775 RNS327775:RNU327775 RXO327775:RXQ327775 SHK327775:SHM327775 SRG327775:SRI327775 TBC327775:TBE327775 TKY327775:TLA327775 TUU327775:TUW327775 UEQ327775:UES327775 UOM327775:UOO327775 UYI327775:UYK327775 VIE327775:VIG327775 VSA327775:VSC327775 WBW327775:WBY327775 WLS327775:WLU327775 WVO327775:WVQ327775 G393311:I393311 JC393311:JE393311 SY393311:TA393311 ACU393311:ACW393311 AMQ393311:AMS393311 AWM393311:AWO393311 BGI393311:BGK393311 BQE393311:BQG393311 CAA393311:CAC393311 CJW393311:CJY393311 CTS393311:CTU393311 DDO393311:DDQ393311 DNK393311:DNM393311 DXG393311:DXI393311 EHC393311:EHE393311 EQY393311:ERA393311 FAU393311:FAW393311 FKQ393311:FKS393311 FUM393311:FUO393311 GEI393311:GEK393311 GOE393311:GOG393311 GYA393311:GYC393311 HHW393311:HHY393311 HRS393311:HRU393311 IBO393311:IBQ393311 ILK393311:ILM393311 IVG393311:IVI393311 JFC393311:JFE393311 JOY393311:JPA393311 JYU393311:JYW393311 KIQ393311:KIS393311 KSM393311:KSO393311 LCI393311:LCK393311 LME393311:LMG393311 LWA393311:LWC393311 MFW393311:MFY393311 MPS393311:MPU393311 MZO393311:MZQ393311 NJK393311:NJM393311 NTG393311:NTI393311 ODC393311:ODE393311 OMY393311:ONA393311 OWU393311:OWW393311 PGQ393311:PGS393311 PQM393311:PQO393311 QAI393311:QAK393311 QKE393311:QKG393311 QUA393311:QUC393311 RDW393311:RDY393311 RNS393311:RNU393311 RXO393311:RXQ393311 SHK393311:SHM393311 SRG393311:SRI393311 TBC393311:TBE393311 TKY393311:TLA393311 TUU393311:TUW393311 UEQ393311:UES393311 UOM393311:UOO393311 UYI393311:UYK393311 VIE393311:VIG393311 VSA393311:VSC393311 WBW393311:WBY393311 WLS393311:WLU393311 WVO393311:WVQ393311 G458847:I458847 JC458847:JE458847 SY458847:TA458847 ACU458847:ACW458847 AMQ458847:AMS458847 AWM458847:AWO458847 BGI458847:BGK458847 BQE458847:BQG458847 CAA458847:CAC458847 CJW458847:CJY458847 CTS458847:CTU458847 DDO458847:DDQ458847 DNK458847:DNM458847 DXG458847:DXI458847 EHC458847:EHE458847 EQY458847:ERA458847 FAU458847:FAW458847 FKQ458847:FKS458847 FUM458847:FUO458847 GEI458847:GEK458847 GOE458847:GOG458847 GYA458847:GYC458847 HHW458847:HHY458847 HRS458847:HRU458847 IBO458847:IBQ458847 ILK458847:ILM458847 IVG458847:IVI458847 JFC458847:JFE458847 JOY458847:JPA458847 JYU458847:JYW458847 KIQ458847:KIS458847 KSM458847:KSO458847 LCI458847:LCK458847 LME458847:LMG458847 LWA458847:LWC458847 MFW458847:MFY458847 MPS458847:MPU458847 MZO458847:MZQ458847 NJK458847:NJM458847 NTG458847:NTI458847 ODC458847:ODE458847 OMY458847:ONA458847 OWU458847:OWW458847 PGQ458847:PGS458847 PQM458847:PQO458847 QAI458847:QAK458847 QKE458847:QKG458847 QUA458847:QUC458847 RDW458847:RDY458847 RNS458847:RNU458847 RXO458847:RXQ458847 SHK458847:SHM458847 SRG458847:SRI458847 TBC458847:TBE458847 TKY458847:TLA458847 TUU458847:TUW458847 UEQ458847:UES458847 UOM458847:UOO458847 UYI458847:UYK458847 VIE458847:VIG458847 VSA458847:VSC458847 WBW458847:WBY458847 WLS458847:WLU458847 WVO458847:WVQ458847 G524383:I524383 JC524383:JE524383 SY524383:TA524383 ACU524383:ACW524383 AMQ524383:AMS524383 AWM524383:AWO524383 BGI524383:BGK524383 BQE524383:BQG524383 CAA524383:CAC524383 CJW524383:CJY524383 CTS524383:CTU524383 DDO524383:DDQ524383 DNK524383:DNM524383 DXG524383:DXI524383 EHC524383:EHE524383 EQY524383:ERA524383 FAU524383:FAW524383 FKQ524383:FKS524383 FUM524383:FUO524383 GEI524383:GEK524383 GOE524383:GOG524383 GYA524383:GYC524383 HHW524383:HHY524383 HRS524383:HRU524383 IBO524383:IBQ524383 ILK524383:ILM524383 IVG524383:IVI524383 JFC524383:JFE524383 JOY524383:JPA524383 JYU524383:JYW524383 KIQ524383:KIS524383 KSM524383:KSO524383 LCI524383:LCK524383 LME524383:LMG524383 LWA524383:LWC524383 MFW524383:MFY524383 MPS524383:MPU524383 MZO524383:MZQ524383 NJK524383:NJM524383 NTG524383:NTI524383 ODC524383:ODE524383 OMY524383:ONA524383 OWU524383:OWW524383 PGQ524383:PGS524383 PQM524383:PQO524383 QAI524383:QAK524383 QKE524383:QKG524383 QUA524383:QUC524383 RDW524383:RDY524383 RNS524383:RNU524383 RXO524383:RXQ524383 SHK524383:SHM524383 SRG524383:SRI524383 TBC524383:TBE524383 TKY524383:TLA524383 TUU524383:TUW524383 UEQ524383:UES524383 UOM524383:UOO524383 UYI524383:UYK524383 VIE524383:VIG524383 VSA524383:VSC524383 WBW524383:WBY524383 WLS524383:WLU524383 WVO524383:WVQ524383 G589919:I589919 JC589919:JE589919 SY589919:TA589919 ACU589919:ACW589919 AMQ589919:AMS589919 AWM589919:AWO589919 BGI589919:BGK589919 BQE589919:BQG589919 CAA589919:CAC589919 CJW589919:CJY589919 CTS589919:CTU589919 DDO589919:DDQ589919 DNK589919:DNM589919 DXG589919:DXI589919 EHC589919:EHE589919 EQY589919:ERA589919 FAU589919:FAW589919 FKQ589919:FKS589919 FUM589919:FUO589919 GEI589919:GEK589919 GOE589919:GOG589919 GYA589919:GYC589919 HHW589919:HHY589919 HRS589919:HRU589919 IBO589919:IBQ589919 ILK589919:ILM589919 IVG589919:IVI589919 JFC589919:JFE589919 JOY589919:JPA589919 JYU589919:JYW589919 KIQ589919:KIS589919 KSM589919:KSO589919 LCI589919:LCK589919 LME589919:LMG589919 LWA589919:LWC589919 MFW589919:MFY589919 MPS589919:MPU589919 MZO589919:MZQ589919 NJK589919:NJM589919 NTG589919:NTI589919 ODC589919:ODE589919 OMY589919:ONA589919 OWU589919:OWW589919 PGQ589919:PGS589919 PQM589919:PQO589919 QAI589919:QAK589919 QKE589919:QKG589919 QUA589919:QUC589919 RDW589919:RDY589919 RNS589919:RNU589919 RXO589919:RXQ589919 SHK589919:SHM589919 SRG589919:SRI589919 TBC589919:TBE589919 TKY589919:TLA589919 TUU589919:TUW589919 UEQ589919:UES589919 UOM589919:UOO589919 UYI589919:UYK589919 VIE589919:VIG589919 VSA589919:VSC589919 WBW589919:WBY589919 WLS589919:WLU589919 WVO589919:WVQ589919 G655455:I655455 JC655455:JE655455 SY655455:TA655455 ACU655455:ACW655455 AMQ655455:AMS655455 AWM655455:AWO655455 BGI655455:BGK655455 BQE655455:BQG655455 CAA655455:CAC655455 CJW655455:CJY655455 CTS655455:CTU655455 DDO655455:DDQ655455 DNK655455:DNM655455 DXG655455:DXI655455 EHC655455:EHE655455 EQY655455:ERA655455 FAU655455:FAW655455 FKQ655455:FKS655455 FUM655455:FUO655455 GEI655455:GEK655455 GOE655455:GOG655455 GYA655455:GYC655455 HHW655455:HHY655455 HRS655455:HRU655455 IBO655455:IBQ655455 ILK655455:ILM655455 IVG655455:IVI655455 JFC655455:JFE655455 JOY655455:JPA655455 JYU655455:JYW655455 KIQ655455:KIS655455 KSM655455:KSO655455 LCI655455:LCK655455 LME655455:LMG655455 LWA655455:LWC655455 MFW655455:MFY655455 MPS655455:MPU655455 MZO655455:MZQ655455 NJK655455:NJM655455 NTG655455:NTI655455 ODC655455:ODE655455 OMY655455:ONA655455 OWU655455:OWW655455 PGQ655455:PGS655455 PQM655455:PQO655455 QAI655455:QAK655455 QKE655455:QKG655455 QUA655455:QUC655455 RDW655455:RDY655455 RNS655455:RNU655455 RXO655455:RXQ655455 SHK655455:SHM655455 SRG655455:SRI655455 TBC655455:TBE655455 TKY655455:TLA655455 TUU655455:TUW655455 UEQ655455:UES655455 UOM655455:UOO655455 UYI655455:UYK655455 VIE655455:VIG655455 VSA655455:VSC655455 WBW655455:WBY655455 WLS655455:WLU655455 WVO655455:WVQ655455 G720991:I720991 JC720991:JE720991 SY720991:TA720991 ACU720991:ACW720991 AMQ720991:AMS720991 AWM720991:AWO720991 BGI720991:BGK720991 BQE720991:BQG720991 CAA720991:CAC720991 CJW720991:CJY720991 CTS720991:CTU720991 DDO720991:DDQ720991 DNK720991:DNM720991 DXG720991:DXI720991 EHC720991:EHE720991 EQY720991:ERA720991 FAU720991:FAW720991 FKQ720991:FKS720991 FUM720991:FUO720991 GEI720991:GEK720991 GOE720991:GOG720991 GYA720991:GYC720991 HHW720991:HHY720991 HRS720991:HRU720991 IBO720991:IBQ720991 ILK720991:ILM720991 IVG720991:IVI720991 JFC720991:JFE720991 JOY720991:JPA720991 JYU720991:JYW720991 KIQ720991:KIS720991 KSM720991:KSO720991 LCI720991:LCK720991 LME720991:LMG720991 LWA720991:LWC720991 MFW720991:MFY720991 MPS720991:MPU720991 MZO720991:MZQ720991 NJK720991:NJM720991 NTG720991:NTI720991 ODC720991:ODE720991 OMY720991:ONA720991 OWU720991:OWW720991 PGQ720991:PGS720991 PQM720991:PQO720991 QAI720991:QAK720991 QKE720991:QKG720991 QUA720991:QUC720991 RDW720991:RDY720991 RNS720991:RNU720991 RXO720991:RXQ720991 SHK720991:SHM720991 SRG720991:SRI720991 TBC720991:TBE720991 TKY720991:TLA720991 TUU720991:TUW720991 UEQ720991:UES720991 UOM720991:UOO720991 UYI720991:UYK720991 VIE720991:VIG720991 VSA720991:VSC720991 WBW720991:WBY720991 WLS720991:WLU720991 WVO720991:WVQ720991 G786527:I786527 JC786527:JE786527 SY786527:TA786527 ACU786527:ACW786527 AMQ786527:AMS786527 AWM786527:AWO786527 BGI786527:BGK786527 BQE786527:BQG786527 CAA786527:CAC786527 CJW786527:CJY786527 CTS786527:CTU786527 DDO786527:DDQ786527 DNK786527:DNM786527 DXG786527:DXI786527 EHC786527:EHE786527 EQY786527:ERA786527 FAU786527:FAW786527 FKQ786527:FKS786527 FUM786527:FUO786527 GEI786527:GEK786527 GOE786527:GOG786527 GYA786527:GYC786527 HHW786527:HHY786527 HRS786527:HRU786527 IBO786527:IBQ786527 ILK786527:ILM786527 IVG786527:IVI786527 JFC786527:JFE786527 JOY786527:JPA786527 JYU786527:JYW786527 KIQ786527:KIS786527 KSM786527:KSO786527 LCI786527:LCK786527 LME786527:LMG786527 LWA786527:LWC786527 MFW786527:MFY786527 MPS786527:MPU786527 MZO786527:MZQ786527 NJK786527:NJM786527 NTG786527:NTI786527 ODC786527:ODE786527 OMY786527:ONA786527 OWU786527:OWW786527 PGQ786527:PGS786527 PQM786527:PQO786527 QAI786527:QAK786527 QKE786527:QKG786527 QUA786527:QUC786527 RDW786527:RDY786527 RNS786527:RNU786527 RXO786527:RXQ786527 SHK786527:SHM786527 SRG786527:SRI786527 TBC786527:TBE786527 TKY786527:TLA786527 TUU786527:TUW786527 UEQ786527:UES786527 UOM786527:UOO786527 UYI786527:UYK786527 VIE786527:VIG786527 VSA786527:VSC786527 WBW786527:WBY786527 WLS786527:WLU786527 WVO786527:WVQ786527 G852063:I852063 JC852063:JE852063 SY852063:TA852063 ACU852063:ACW852063 AMQ852063:AMS852063 AWM852063:AWO852063 BGI852063:BGK852063 BQE852063:BQG852063 CAA852063:CAC852063 CJW852063:CJY852063 CTS852063:CTU852063 DDO852063:DDQ852063 DNK852063:DNM852063 DXG852063:DXI852063 EHC852063:EHE852063 EQY852063:ERA852063 FAU852063:FAW852063 FKQ852063:FKS852063 FUM852063:FUO852063 GEI852063:GEK852063 GOE852063:GOG852063 GYA852063:GYC852063 HHW852063:HHY852063 HRS852063:HRU852063 IBO852063:IBQ852063 ILK852063:ILM852063 IVG852063:IVI852063 JFC852063:JFE852063 JOY852063:JPA852063 JYU852063:JYW852063 KIQ852063:KIS852063 KSM852063:KSO852063 LCI852063:LCK852063 LME852063:LMG852063 LWA852063:LWC852063 MFW852063:MFY852063 MPS852063:MPU852063 MZO852063:MZQ852063 NJK852063:NJM852063 NTG852063:NTI852063 ODC852063:ODE852063 OMY852063:ONA852063 OWU852063:OWW852063 PGQ852063:PGS852063 PQM852063:PQO852063 QAI852063:QAK852063 QKE852063:QKG852063 QUA852063:QUC852063 RDW852063:RDY852063 RNS852063:RNU852063 RXO852063:RXQ852063 SHK852063:SHM852063 SRG852063:SRI852063 TBC852063:TBE852063 TKY852063:TLA852063 TUU852063:TUW852063 UEQ852063:UES852063 UOM852063:UOO852063 UYI852063:UYK852063 VIE852063:VIG852063 VSA852063:VSC852063 WBW852063:WBY852063 WLS852063:WLU852063 WVO852063:WVQ852063 G917599:I917599 JC917599:JE917599 SY917599:TA917599 ACU917599:ACW917599 AMQ917599:AMS917599 AWM917599:AWO917599 BGI917599:BGK917599 BQE917599:BQG917599 CAA917599:CAC917599 CJW917599:CJY917599 CTS917599:CTU917599 DDO917599:DDQ917599 DNK917599:DNM917599 DXG917599:DXI917599 EHC917599:EHE917599 EQY917599:ERA917599 FAU917599:FAW917599 FKQ917599:FKS917599 FUM917599:FUO917599 GEI917599:GEK917599 GOE917599:GOG917599 GYA917599:GYC917599 HHW917599:HHY917599 HRS917599:HRU917599 IBO917599:IBQ917599 ILK917599:ILM917599 IVG917599:IVI917599 JFC917599:JFE917599 JOY917599:JPA917599 JYU917599:JYW917599 KIQ917599:KIS917599 KSM917599:KSO917599 LCI917599:LCK917599 LME917599:LMG917599 LWA917599:LWC917599 MFW917599:MFY917599 MPS917599:MPU917599 MZO917599:MZQ917599 NJK917599:NJM917599 NTG917599:NTI917599 ODC917599:ODE917599 OMY917599:ONA917599 OWU917599:OWW917599 PGQ917599:PGS917599 PQM917599:PQO917599 QAI917599:QAK917599 QKE917599:QKG917599 QUA917599:QUC917599 RDW917599:RDY917599 RNS917599:RNU917599 RXO917599:RXQ917599 SHK917599:SHM917599 SRG917599:SRI917599 TBC917599:TBE917599 TKY917599:TLA917599 TUU917599:TUW917599 UEQ917599:UES917599 UOM917599:UOO917599 UYI917599:UYK917599 VIE917599:VIG917599 VSA917599:VSC917599 WBW917599:WBY917599 WLS917599:WLU917599 WVO917599:WVQ917599 G983135:I983135 JC983135:JE983135 SY983135:TA983135 ACU983135:ACW983135 AMQ983135:AMS983135 AWM983135:AWO983135 BGI983135:BGK983135 BQE983135:BQG983135 CAA983135:CAC983135 CJW983135:CJY983135 CTS983135:CTU983135 DDO983135:DDQ983135 DNK983135:DNM983135 DXG983135:DXI983135 EHC983135:EHE983135 EQY983135:ERA983135 FAU983135:FAW983135 FKQ983135:FKS983135 FUM983135:FUO983135 GEI983135:GEK983135 GOE983135:GOG983135 GYA983135:GYC983135 HHW983135:HHY983135 HRS983135:HRU983135 IBO983135:IBQ983135 ILK983135:ILM983135 IVG983135:IVI983135 JFC983135:JFE983135 JOY983135:JPA983135 JYU983135:JYW983135 KIQ983135:KIS983135 KSM983135:KSO983135 LCI983135:LCK983135 LME983135:LMG983135 LWA983135:LWC983135 MFW983135:MFY983135 MPS983135:MPU983135 MZO983135:MZQ983135 NJK983135:NJM983135 NTG983135:NTI983135 ODC983135:ODE983135 OMY983135:ONA983135 OWU983135:OWW983135 PGQ983135:PGS983135 PQM983135:PQO983135 QAI983135:QAK983135 QKE983135:QKG983135 QUA983135:QUC983135 RDW983135:RDY983135 RNS983135:RNU983135 RXO983135:RXQ983135 SHK983135:SHM983135 SRG983135:SRI983135 TBC983135:TBE983135 TKY983135:TLA983135 TUU983135:TUW983135 UEQ983135:UES983135 UOM983135:UOO983135 UYI983135:UYK983135 VIE983135:VIG983135 VSA983135:VSC983135 WBW983135:WBY983135 WLS983135:WLU983135 WVO983135:WVQ983135 G97:I97 JC97:JE97 SY97:TA97 ACU97:ACW97 AMQ97:AMS97 AWM97:AWO97 BGI97:BGK97 BQE97:BQG97 CAA97:CAC97 CJW97:CJY97 CTS97:CTU97 DDO97:DDQ97 DNK97:DNM97 DXG97:DXI97 EHC97:EHE97 EQY97:ERA97 FAU97:FAW97 FKQ97:FKS97 FUM97:FUO97 GEI97:GEK97 GOE97:GOG97 GYA97:GYC97 HHW97:HHY97 HRS97:HRU97 IBO97:IBQ97 ILK97:ILM97 IVG97:IVI97 JFC97:JFE97 JOY97:JPA97 JYU97:JYW97 KIQ97:KIS97 KSM97:KSO97 LCI97:LCK97 LME97:LMG97 LWA97:LWC97 MFW97:MFY97 MPS97:MPU97 MZO97:MZQ97 NJK97:NJM97 NTG97:NTI97 ODC97:ODE97 OMY97:ONA97 OWU97:OWW97 PGQ97:PGS97 PQM97:PQO97 QAI97:QAK97 QKE97:QKG97 QUA97:QUC97 RDW97:RDY97 RNS97:RNU97 RXO97:RXQ97 SHK97:SHM97 SRG97:SRI97 TBC97:TBE97 TKY97:TLA97 TUU97:TUW97 UEQ97:UES97 UOM97:UOO97 UYI97:UYK97 VIE97:VIG97 VSA97:VSC97 WBW97:WBY97 WLS97:WLU97 WVO97:WVQ97 G65633:I65633 JC65633:JE65633 SY65633:TA65633 ACU65633:ACW65633 AMQ65633:AMS65633 AWM65633:AWO65633 BGI65633:BGK65633 BQE65633:BQG65633 CAA65633:CAC65633 CJW65633:CJY65633 CTS65633:CTU65633 DDO65633:DDQ65633 DNK65633:DNM65633 DXG65633:DXI65633 EHC65633:EHE65633 EQY65633:ERA65633 FAU65633:FAW65633 FKQ65633:FKS65633 FUM65633:FUO65633 GEI65633:GEK65633 GOE65633:GOG65633 GYA65633:GYC65633 HHW65633:HHY65633 HRS65633:HRU65633 IBO65633:IBQ65633 ILK65633:ILM65633 IVG65633:IVI65633 JFC65633:JFE65633 JOY65633:JPA65633 JYU65633:JYW65633 KIQ65633:KIS65633 KSM65633:KSO65633 LCI65633:LCK65633 LME65633:LMG65633 LWA65633:LWC65633 MFW65633:MFY65633 MPS65633:MPU65633 MZO65633:MZQ65633 NJK65633:NJM65633 NTG65633:NTI65633 ODC65633:ODE65633 OMY65633:ONA65633 OWU65633:OWW65633 PGQ65633:PGS65633 PQM65633:PQO65633 QAI65633:QAK65633 QKE65633:QKG65633 QUA65633:QUC65633 RDW65633:RDY65633 RNS65633:RNU65633 RXO65633:RXQ65633 SHK65633:SHM65633 SRG65633:SRI65633 TBC65633:TBE65633 TKY65633:TLA65633 TUU65633:TUW65633 UEQ65633:UES65633 UOM65633:UOO65633 UYI65633:UYK65633 VIE65633:VIG65633 VSA65633:VSC65633 WBW65633:WBY65633 WLS65633:WLU65633 WVO65633:WVQ65633 G131169:I131169 JC131169:JE131169 SY131169:TA131169 ACU131169:ACW131169 AMQ131169:AMS131169 AWM131169:AWO131169 BGI131169:BGK131169 BQE131169:BQG131169 CAA131169:CAC131169 CJW131169:CJY131169 CTS131169:CTU131169 DDO131169:DDQ131169 DNK131169:DNM131169 DXG131169:DXI131169 EHC131169:EHE131169 EQY131169:ERA131169 FAU131169:FAW131169 FKQ131169:FKS131169 FUM131169:FUO131169 GEI131169:GEK131169 GOE131169:GOG131169 GYA131169:GYC131169 HHW131169:HHY131169 HRS131169:HRU131169 IBO131169:IBQ131169 ILK131169:ILM131169 IVG131169:IVI131169 JFC131169:JFE131169 JOY131169:JPA131169 JYU131169:JYW131169 KIQ131169:KIS131169 KSM131169:KSO131169 LCI131169:LCK131169 LME131169:LMG131169 LWA131169:LWC131169 MFW131169:MFY131169 MPS131169:MPU131169 MZO131169:MZQ131169 NJK131169:NJM131169 NTG131169:NTI131169 ODC131169:ODE131169 OMY131169:ONA131169 OWU131169:OWW131169 PGQ131169:PGS131169 PQM131169:PQO131169 QAI131169:QAK131169 QKE131169:QKG131169 QUA131169:QUC131169 RDW131169:RDY131169 RNS131169:RNU131169 RXO131169:RXQ131169 SHK131169:SHM131169 SRG131169:SRI131169 TBC131169:TBE131169 TKY131169:TLA131169 TUU131169:TUW131169 UEQ131169:UES131169 UOM131169:UOO131169 UYI131169:UYK131169 VIE131169:VIG131169 VSA131169:VSC131169 WBW131169:WBY131169 WLS131169:WLU131169 WVO131169:WVQ131169 G196705:I196705 JC196705:JE196705 SY196705:TA196705 ACU196705:ACW196705 AMQ196705:AMS196705 AWM196705:AWO196705 BGI196705:BGK196705 BQE196705:BQG196705 CAA196705:CAC196705 CJW196705:CJY196705 CTS196705:CTU196705 DDO196705:DDQ196705 DNK196705:DNM196705 DXG196705:DXI196705 EHC196705:EHE196705 EQY196705:ERA196705 FAU196705:FAW196705 FKQ196705:FKS196705 FUM196705:FUO196705 GEI196705:GEK196705 GOE196705:GOG196705 GYA196705:GYC196705 HHW196705:HHY196705 HRS196705:HRU196705 IBO196705:IBQ196705 ILK196705:ILM196705 IVG196705:IVI196705 JFC196705:JFE196705 JOY196705:JPA196705 JYU196705:JYW196705 KIQ196705:KIS196705 KSM196705:KSO196705 LCI196705:LCK196705 LME196705:LMG196705 LWA196705:LWC196705 MFW196705:MFY196705 MPS196705:MPU196705 MZO196705:MZQ196705 NJK196705:NJM196705 NTG196705:NTI196705 ODC196705:ODE196705 OMY196705:ONA196705 OWU196705:OWW196705 PGQ196705:PGS196705 PQM196705:PQO196705 QAI196705:QAK196705 QKE196705:QKG196705 QUA196705:QUC196705 RDW196705:RDY196705 RNS196705:RNU196705 RXO196705:RXQ196705 SHK196705:SHM196705 SRG196705:SRI196705 TBC196705:TBE196705 TKY196705:TLA196705 TUU196705:TUW196705 UEQ196705:UES196705 UOM196705:UOO196705 UYI196705:UYK196705 VIE196705:VIG196705 VSA196705:VSC196705 WBW196705:WBY196705 WLS196705:WLU196705 WVO196705:WVQ196705 G262241:I262241 JC262241:JE262241 SY262241:TA262241 ACU262241:ACW262241 AMQ262241:AMS262241 AWM262241:AWO262241 BGI262241:BGK262241 BQE262241:BQG262241 CAA262241:CAC262241 CJW262241:CJY262241 CTS262241:CTU262241 DDO262241:DDQ262241 DNK262241:DNM262241 DXG262241:DXI262241 EHC262241:EHE262241 EQY262241:ERA262241 FAU262241:FAW262241 FKQ262241:FKS262241 FUM262241:FUO262241 GEI262241:GEK262241 GOE262241:GOG262241 GYA262241:GYC262241 HHW262241:HHY262241 HRS262241:HRU262241 IBO262241:IBQ262241 ILK262241:ILM262241 IVG262241:IVI262241 JFC262241:JFE262241 JOY262241:JPA262241 JYU262241:JYW262241 KIQ262241:KIS262241 KSM262241:KSO262241 LCI262241:LCK262241 LME262241:LMG262241 LWA262241:LWC262241 MFW262241:MFY262241 MPS262241:MPU262241 MZO262241:MZQ262241 NJK262241:NJM262241 NTG262241:NTI262241 ODC262241:ODE262241 OMY262241:ONA262241 OWU262241:OWW262241 PGQ262241:PGS262241 PQM262241:PQO262241 QAI262241:QAK262241 QKE262241:QKG262241 QUA262241:QUC262241 RDW262241:RDY262241 RNS262241:RNU262241 RXO262241:RXQ262241 SHK262241:SHM262241 SRG262241:SRI262241 TBC262241:TBE262241 TKY262241:TLA262241 TUU262241:TUW262241 UEQ262241:UES262241 UOM262241:UOO262241 UYI262241:UYK262241 VIE262241:VIG262241 VSA262241:VSC262241 WBW262241:WBY262241 WLS262241:WLU262241 WVO262241:WVQ262241 G327777:I327777 JC327777:JE327777 SY327777:TA327777 ACU327777:ACW327777 AMQ327777:AMS327777 AWM327777:AWO327777 BGI327777:BGK327777 BQE327777:BQG327777 CAA327777:CAC327777 CJW327777:CJY327777 CTS327777:CTU327777 DDO327777:DDQ327777 DNK327777:DNM327777 DXG327777:DXI327777 EHC327777:EHE327777 EQY327777:ERA327777 FAU327777:FAW327777 FKQ327777:FKS327777 FUM327777:FUO327777 GEI327777:GEK327777 GOE327777:GOG327777 GYA327777:GYC327777 HHW327777:HHY327777 HRS327777:HRU327777 IBO327777:IBQ327777 ILK327777:ILM327777 IVG327777:IVI327777 JFC327777:JFE327777 JOY327777:JPA327777 JYU327777:JYW327777 KIQ327777:KIS327777 KSM327777:KSO327777 LCI327777:LCK327777 LME327777:LMG327777 LWA327777:LWC327777 MFW327777:MFY327777 MPS327777:MPU327777 MZO327777:MZQ327777 NJK327777:NJM327777 NTG327777:NTI327777 ODC327777:ODE327777 OMY327777:ONA327777 OWU327777:OWW327777 PGQ327777:PGS327777 PQM327777:PQO327777 QAI327777:QAK327777 QKE327777:QKG327777 QUA327777:QUC327777 RDW327777:RDY327777 RNS327777:RNU327777 RXO327777:RXQ327777 SHK327777:SHM327777 SRG327777:SRI327777 TBC327777:TBE327777 TKY327777:TLA327777 TUU327777:TUW327777 UEQ327777:UES327777 UOM327777:UOO327777 UYI327777:UYK327777 VIE327777:VIG327777 VSA327777:VSC327777 WBW327777:WBY327777 WLS327777:WLU327777 WVO327777:WVQ327777 G393313:I393313 JC393313:JE393313 SY393313:TA393313 ACU393313:ACW393313 AMQ393313:AMS393313 AWM393313:AWO393313 BGI393313:BGK393313 BQE393313:BQG393313 CAA393313:CAC393313 CJW393313:CJY393313 CTS393313:CTU393313 DDO393313:DDQ393313 DNK393313:DNM393313 DXG393313:DXI393313 EHC393313:EHE393313 EQY393313:ERA393313 FAU393313:FAW393313 FKQ393313:FKS393313 FUM393313:FUO393313 GEI393313:GEK393313 GOE393313:GOG393313 GYA393313:GYC393313 HHW393313:HHY393313 HRS393313:HRU393313 IBO393313:IBQ393313 ILK393313:ILM393313 IVG393313:IVI393313 JFC393313:JFE393313 JOY393313:JPA393313 JYU393313:JYW393313 KIQ393313:KIS393313 KSM393313:KSO393313 LCI393313:LCK393313 LME393313:LMG393313 LWA393313:LWC393313 MFW393313:MFY393313 MPS393313:MPU393313 MZO393313:MZQ393313 NJK393313:NJM393313 NTG393313:NTI393313 ODC393313:ODE393313 OMY393313:ONA393313 OWU393313:OWW393313 PGQ393313:PGS393313 PQM393313:PQO393313 QAI393313:QAK393313 QKE393313:QKG393313 QUA393313:QUC393313 RDW393313:RDY393313 RNS393313:RNU393313 RXO393313:RXQ393313 SHK393313:SHM393313 SRG393313:SRI393313 TBC393313:TBE393313 TKY393313:TLA393313 TUU393313:TUW393313 UEQ393313:UES393313 UOM393313:UOO393313 UYI393313:UYK393313 VIE393313:VIG393313 VSA393313:VSC393313 WBW393313:WBY393313 WLS393313:WLU393313 WVO393313:WVQ393313 G458849:I458849 JC458849:JE458849 SY458849:TA458849 ACU458849:ACW458849 AMQ458849:AMS458849 AWM458849:AWO458849 BGI458849:BGK458849 BQE458849:BQG458849 CAA458849:CAC458849 CJW458849:CJY458849 CTS458849:CTU458849 DDO458849:DDQ458849 DNK458849:DNM458849 DXG458849:DXI458849 EHC458849:EHE458849 EQY458849:ERA458849 FAU458849:FAW458849 FKQ458849:FKS458849 FUM458849:FUO458849 GEI458849:GEK458849 GOE458849:GOG458849 GYA458849:GYC458849 HHW458849:HHY458849 HRS458849:HRU458849 IBO458849:IBQ458849 ILK458849:ILM458849 IVG458849:IVI458849 JFC458849:JFE458849 JOY458849:JPA458849 JYU458849:JYW458849 KIQ458849:KIS458849 KSM458849:KSO458849 LCI458849:LCK458849 LME458849:LMG458849 LWA458849:LWC458849 MFW458849:MFY458849 MPS458849:MPU458849 MZO458849:MZQ458849 NJK458849:NJM458849 NTG458849:NTI458849 ODC458849:ODE458849 OMY458849:ONA458849 OWU458849:OWW458849 PGQ458849:PGS458849 PQM458849:PQO458849 QAI458849:QAK458849 QKE458849:QKG458849 QUA458849:QUC458849 RDW458849:RDY458849 RNS458849:RNU458849 RXO458849:RXQ458849 SHK458849:SHM458849 SRG458849:SRI458849 TBC458849:TBE458849 TKY458849:TLA458849 TUU458849:TUW458849 UEQ458849:UES458849 UOM458849:UOO458849 UYI458849:UYK458849 VIE458849:VIG458849 VSA458849:VSC458849 WBW458849:WBY458849 WLS458849:WLU458849 WVO458849:WVQ458849 G524385:I524385 JC524385:JE524385 SY524385:TA524385 ACU524385:ACW524385 AMQ524385:AMS524385 AWM524385:AWO524385 BGI524385:BGK524385 BQE524385:BQG524385 CAA524385:CAC524385 CJW524385:CJY524385 CTS524385:CTU524385 DDO524385:DDQ524385 DNK524385:DNM524385 DXG524385:DXI524385 EHC524385:EHE524385 EQY524385:ERA524385 FAU524385:FAW524385 FKQ524385:FKS524385 FUM524385:FUO524385 GEI524385:GEK524385 GOE524385:GOG524385 GYA524385:GYC524385 HHW524385:HHY524385 HRS524385:HRU524385 IBO524385:IBQ524385 ILK524385:ILM524385 IVG524385:IVI524385 JFC524385:JFE524385 JOY524385:JPA524385 JYU524385:JYW524385 KIQ524385:KIS524385 KSM524385:KSO524385 LCI524385:LCK524385 LME524385:LMG524385 LWA524385:LWC524385 MFW524385:MFY524385 MPS524385:MPU524385 MZO524385:MZQ524385 NJK524385:NJM524385 NTG524385:NTI524385 ODC524385:ODE524385 OMY524385:ONA524385 OWU524385:OWW524385 PGQ524385:PGS524385 PQM524385:PQO524385 QAI524385:QAK524385 QKE524385:QKG524385 QUA524385:QUC524385 RDW524385:RDY524385 RNS524385:RNU524385 RXO524385:RXQ524385 SHK524385:SHM524385 SRG524385:SRI524385 TBC524385:TBE524385 TKY524385:TLA524385 TUU524385:TUW524385 UEQ524385:UES524385 UOM524385:UOO524385 UYI524385:UYK524385 VIE524385:VIG524385 VSA524385:VSC524385 WBW524385:WBY524385 WLS524385:WLU524385 WVO524385:WVQ524385 G589921:I589921 JC589921:JE589921 SY589921:TA589921 ACU589921:ACW589921 AMQ589921:AMS589921 AWM589921:AWO589921 BGI589921:BGK589921 BQE589921:BQG589921 CAA589921:CAC589921 CJW589921:CJY589921 CTS589921:CTU589921 DDO589921:DDQ589921 DNK589921:DNM589921 DXG589921:DXI589921 EHC589921:EHE589921 EQY589921:ERA589921 FAU589921:FAW589921 FKQ589921:FKS589921 FUM589921:FUO589921 GEI589921:GEK589921 GOE589921:GOG589921 GYA589921:GYC589921 HHW589921:HHY589921 HRS589921:HRU589921 IBO589921:IBQ589921 ILK589921:ILM589921 IVG589921:IVI589921 JFC589921:JFE589921 JOY589921:JPA589921 JYU589921:JYW589921 KIQ589921:KIS589921 KSM589921:KSO589921 LCI589921:LCK589921 LME589921:LMG589921 LWA589921:LWC589921 MFW589921:MFY589921 MPS589921:MPU589921 MZO589921:MZQ589921 NJK589921:NJM589921 NTG589921:NTI589921 ODC589921:ODE589921 OMY589921:ONA589921 OWU589921:OWW589921 PGQ589921:PGS589921 PQM589921:PQO589921 QAI589921:QAK589921 QKE589921:QKG589921 QUA589921:QUC589921 RDW589921:RDY589921 RNS589921:RNU589921 RXO589921:RXQ589921 SHK589921:SHM589921 SRG589921:SRI589921 TBC589921:TBE589921 TKY589921:TLA589921 TUU589921:TUW589921 UEQ589921:UES589921 UOM589921:UOO589921 UYI589921:UYK589921 VIE589921:VIG589921 VSA589921:VSC589921 WBW589921:WBY589921 WLS589921:WLU589921 WVO589921:WVQ589921 G655457:I655457 JC655457:JE655457 SY655457:TA655457 ACU655457:ACW655457 AMQ655457:AMS655457 AWM655457:AWO655457 BGI655457:BGK655457 BQE655457:BQG655457 CAA655457:CAC655457 CJW655457:CJY655457 CTS655457:CTU655457 DDO655457:DDQ655457 DNK655457:DNM655457 DXG655457:DXI655457 EHC655457:EHE655457 EQY655457:ERA655457 FAU655457:FAW655457 FKQ655457:FKS655457 FUM655457:FUO655457 GEI655457:GEK655457 GOE655457:GOG655457 GYA655457:GYC655457 HHW655457:HHY655457 HRS655457:HRU655457 IBO655457:IBQ655457 ILK655457:ILM655457 IVG655457:IVI655457 JFC655457:JFE655457 JOY655457:JPA655457 JYU655457:JYW655457 KIQ655457:KIS655457 KSM655457:KSO655457 LCI655457:LCK655457 LME655457:LMG655457 LWA655457:LWC655457 MFW655457:MFY655457 MPS655457:MPU655457 MZO655457:MZQ655457 NJK655457:NJM655457 NTG655457:NTI655457 ODC655457:ODE655457 OMY655457:ONA655457 OWU655457:OWW655457 PGQ655457:PGS655457 PQM655457:PQO655457 QAI655457:QAK655457 QKE655457:QKG655457 QUA655457:QUC655457 RDW655457:RDY655457 RNS655457:RNU655457 RXO655457:RXQ655457 SHK655457:SHM655457 SRG655457:SRI655457 TBC655457:TBE655457 TKY655457:TLA655457 TUU655457:TUW655457 UEQ655457:UES655457 UOM655457:UOO655457 UYI655457:UYK655457 VIE655457:VIG655457 VSA655457:VSC655457 WBW655457:WBY655457 WLS655457:WLU655457 WVO655457:WVQ655457 G720993:I720993 JC720993:JE720993 SY720993:TA720993 ACU720993:ACW720993 AMQ720993:AMS720993 AWM720993:AWO720993 BGI720993:BGK720993 BQE720993:BQG720993 CAA720993:CAC720993 CJW720993:CJY720993 CTS720993:CTU720993 DDO720993:DDQ720993 DNK720993:DNM720993 DXG720993:DXI720993 EHC720993:EHE720993 EQY720993:ERA720993 FAU720993:FAW720993 FKQ720993:FKS720993 FUM720993:FUO720993 GEI720993:GEK720993 GOE720993:GOG720993 GYA720993:GYC720993 HHW720993:HHY720993 HRS720993:HRU720993 IBO720993:IBQ720993 ILK720993:ILM720993 IVG720993:IVI720993 JFC720993:JFE720993 JOY720993:JPA720993 JYU720993:JYW720993 KIQ720993:KIS720993 KSM720993:KSO720993 LCI720993:LCK720993 LME720993:LMG720993 LWA720993:LWC720993 MFW720993:MFY720993 MPS720993:MPU720993 MZO720993:MZQ720993 NJK720993:NJM720993 NTG720993:NTI720993 ODC720993:ODE720993 OMY720993:ONA720993 OWU720993:OWW720993 PGQ720993:PGS720993 PQM720993:PQO720993 QAI720993:QAK720993 QKE720993:QKG720993 QUA720993:QUC720993 RDW720993:RDY720993 RNS720993:RNU720993 RXO720993:RXQ720993 SHK720993:SHM720993 SRG720993:SRI720993 TBC720993:TBE720993 TKY720993:TLA720993 TUU720993:TUW720993 UEQ720993:UES720993 UOM720993:UOO720993 UYI720993:UYK720993 VIE720993:VIG720993 VSA720993:VSC720993 WBW720993:WBY720993 WLS720993:WLU720993 WVO720993:WVQ720993 G786529:I786529 JC786529:JE786529 SY786529:TA786529 ACU786529:ACW786529 AMQ786529:AMS786529 AWM786529:AWO786529 BGI786529:BGK786529 BQE786529:BQG786529 CAA786529:CAC786529 CJW786529:CJY786529 CTS786529:CTU786529 DDO786529:DDQ786529 DNK786529:DNM786529 DXG786529:DXI786529 EHC786529:EHE786529 EQY786529:ERA786529 FAU786529:FAW786529 FKQ786529:FKS786529 FUM786529:FUO786529 GEI786529:GEK786529 GOE786529:GOG786529 GYA786529:GYC786529 HHW786529:HHY786529 HRS786529:HRU786529 IBO786529:IBQ786529 ILK786529:ILM786529 IVG786529:IVI786529 JFC786529:JFE786529 JOY786529:JPA786529 JYU786529:JYW786529 KIQ786529:KIS786529 KSM786529:KSO786529 LCI786529:LCK786529 LME786529:LMG786529 LWA786529:LWC786529 MFW786529:MFY786529 MPS786529:MPU786529 MZO786529:MZQ786529 NJK786529:NJM786529 NTG786529:NTI786529 ODC786529:ODE786529 OMY786529:ONA786529 OWU786529:OWW786529 PGQ786529:PGS786529 PQM786529:PQO786529 QAI786529:QAK786529 QKE786529:QKG786529 QUA786529:QUC786529 RDW786529:RDY786529 RNS786529:RNU786529 RXO786529:RXQ786529 SHK786529:SHM786529 SRG786529:SRI786529 TBC786529:TBE786529 TKY786529:TLA786529 TUU786529:TUW786529 UEQ786529:UES786529 UOM786529:UOO786529 UYI786529:UYK786529 VIE786529:VIG786529 VSA786529:VSC786529 WBW786529:WBY786529 WLS786529:WLU786529 WVO786529:WVQ786529 G852065:I852065 JC852065:JE852065 SY852065:TA852065 ACU852065:ACW852065 AMQ852065:AMS852065 AWM852065:AWO852065 BGI852065:BGK852065 BQE852065:BQG852065 CAA852065:CAC852065 CJW852065:CJY852065 CTS852065:CTU852065 DDO852065:DDQ852065 DNK852065:DNM852065 DXG852065:DXI852065 EHC852065:EHE852065 EQY852065:ERA852065 FAU852065:FAW852065 FKQ852065:FKS852065 FUM852065:FUO852065 GEI852065:GEK852065 GOE852065:GOG852065 GYA852065:GYC852065 HHW852065:HHY852065 HRS852065:HRU852065 IBO852065:IBQ852065 ILK852065:ILM852065 IVG852065:IVI852065 JFC852065:JFE852065 JOY852065:JPA852065 JYU852065:JYW852065 KIQ852065:KIS852065 KSM852065:KSO852065 LCI852065:LCK852065 LME852065:LMG852065 LWA852065:LWC852065 MFW852065:MFY852065 MPS852065:MPU852065 MZO852065:MZQ852065 NJK852065:NJM852065 NTG852065:NTI852065 ODC852065:ODE852065 OMY852065:ONA852065 OWU852065:OWW852065 PGQ852065:PGS852065 PQM852065:PQO852065 QAI852065:QAK852065 QKE852065:QKG852065 QUA852065:QUC852065 RDW852065:RDY852065 RNS852065:RNU852065 RXO852065:RXQ852065 SHK852065:SHM852065 SRG852065:SRI852065 TBC852065:TBE852065 TKY852065:TLA852065 TUU852065:TUW852065 UEQ852065:UES852065 UOM852065:UOO852065 UYI852065:UYK852065 VIE852065:VIG852065 VSA852065:VSC852065 WBW852065:WBY852065 WLS852065:WLU852065 WVO852065:WVQ852065 G917601:I917601 JC917601:JE917601 SY917601:TA917601 ACU917601:ACW917601 AMQ917601:AMS917601 AWM917601:AWO917601 BGI917601:BGK917601 BQE917601:BQG917601 CAA917601:CAC917601 CJW917601:CJY917601 CTS917601:CTU917601 DDO917601:DDQ917601 DNK917601:DNM917601 DXG917601:DXI917601 EHC917601:EHE917601 EQY917601:ERA917601 FAU917601:FAW917601 FKQ917601:FKS917601 FUM917601:FUO917601 GEI917601:GEK917601 GOE917601:GOG917601 GYA917601:GYC917601 HHW917601:HHY917601 HRS917601:HRU917601 IBO917601:IBQ917601 ILK917601:ILM917601 IVG917601:IVI917601 JFC917601:JFE917601 JOY917601:JPA917601 JYU917601:JYW917601 KIQ917601:KIS917601 KSM917601:KSO917601 LCI917601:LCK917601 LME917601:LMG917601 LWA917601:LWC917601 MFW917601:MFY917601 MPS917601:MPU917601 MZO917601:MZQ917601 NJK917601:NJM917601 NTG917601:NTI917601 ODC917601:ODE917601 OMY917601:ONA917601 OWU917601:OWW917601 PGQ917601:PGS917601 PQM917601:PQO917601 QAI917601:QAK917601 QKE917601:QKG917601 QUA917601:QUC917601 RDW917601:RDY917601 RNS917601:RNU917601 RXO917601:RXQ917601 SHK917601:SHM917601 SRG917601:SRI917601 TBC917601:TBE917601 TKY917601:TLA917601 TUU917601:TUW917601 UEQ917601:UES917601 UOM917601:UOO917601 UYI917601:UYK917601 VIE917601:VIG917601 VSA917601:VSC917601 WBW917601:WBY917601 WLS917601:WLU917601 WVO917601:WVQ917601 G983137:I983137 JC983137:JE983137 SY983137:TA983137 ACU983137:ACW983137 AMQ983137:AMS983137 AWM983137:AWO983137 BGI983137:BGK983137 BQE983137:BQG983137 CAA983137:CAC983137 CJW983137:CJY983137 CTS983137:CTU983137 DDO983137:DDQ983137 DNK983137:DNM983137 DXG983137:DXI983137 EHC983137:EHE983137 EQY983137:ERA983137 FAU983137:FAW983137 FKQ983137:FKS983137 FUM983137:FUO983137 GEI983137:GEK983137 GOE983137:GOG983137 GYA983137:GYC983137 HHW983137:HHY983137 HRS983137:HRU983137 IBO983137:IBQ983137 ILK983137:ILM983137 IVG983137:IVI983137 JFC983137:JFE983137 JOY983137:JPA983137 JYU983137:JYW983137 KIQ983137:KIS983137 KSM983137:KSO983137 LCI983137:LCK983137 LME983137:LMG983137 LWA983137:LWC983137 MFW983137:MFY983137 MPS983137:MPU983137 MZO983137:MZQ983137 NJK983137:NJM983137 NTG983137:NTI983137 ODC983137:ODE983137 OMY983137:ONA983137 OWU983137:OWW983137 PGQ983137:PGS983137 PQM983137:PQO983137 QAI983137:QAK983137 QKE983137:QKG983137 QUA983137:QUC983137 RDW983137:RDY983137 RNS983137:RNU983137 RXO983137:RXQ983137 SHK983137:SHM983137 SRG983137:SRI983137 TBC983137:TBE983137 TKY983137:TLA983137 TUU983137:TUW983137 UEQ983137:UES983137 UOM983137:UOO983137 UYI983137:UYK983137 VIE983137:VIG983137 VSA983137:VSC983137 WBW983137:WBY983137 WLS983137:WLU983137 WVO983137:WVQ983137" xr:uid="{00000000-0002-0000-2100-00000A000000}">
      <formula1>"Yes, No, Don't know"</formula1>
    </dataValidation>
    <dataValidation allowBlank="1" showInputMessage="1" prompt="Please provide the name of the contraceptive" sqref="F83:I83 JB83:JE83 SX83:TA83 ACT83:ACW83 AMP83:AMS83 AWL83:AWO83 BGH83:BGK83 BQD83:BQG83 BZZ83:CAC83 CJV83:CJY83 CTR83:CTU83 DDN83:DDQ83 DNJ83:DNM83 DXF83:DXI83 EHB83:EHE83 EQX83:ERA83 FAT83:FAW83 FKP83:FKS83 FUL83:FUO83 GEH83:GEK83 GOD83:GOG83 GXZ83:GYC83 HHV83:HHY83 HRR83:HRU83 IBN83:IBQ83 ILJ83:ILM83 IVF83:IVI83 JFB83:JFE83 JOX83:JPA83 JYT83:JYW83 KIP83:KIS83 KSL83:KSO83 LCH83:LCK83 LMD83:LMG83 LVZ83:LWC83 MFV83:MFY83 MPR83:MPU83 MZN83:MZQ83 NJJ83:NJM83 NTF83:NTI83 ODB83:ODE83 OMX83:ONA83 OWT83:OWW83 PGP83:PGS83 PQL83:PQO83 QAH83:QAK83 QKD83:QKG83 QTZ83:QUC83 RDV83:RDY83 RNR83:RNU83 RXN83:RXQ83 SHJ83:SHM83 SRF83:SRI83 TBB83:TBE83 TKX83:TLA83 TUT83:TUW83 UEP83:UES83 UOL83:UOO83 UYH83:UYK83 VID83:VIG83 VRZ83:VSC83 WBV83:WBY83 WLR83:WLU83 WVN83:WVQ83 F65619:I65619 JB65619:JE65619 SX65619:TA65619 ACT65619:ACW65619 AMP65619:AMS65619 AWL65619:AWO65619 BGH65619:BGK65619 BQD65619:BQG65619 BZZ65619:CAC65619 CJV65619:CJY65619 CTR65619:CTU65619 DDN65619:DDQ65619 DNJ65619:DNM65619 DXF65619:DXI65619 EHB65619:EHE65619 EQX65619:ERA65619 FAT65619:FAW65619 FKP65619:FKS65619 FUL65619:FUO65619 GEH65619:GEK65619 GOD65619:GOG65619 GXZ65619:GYC65619 HHV65619:HHY65619 HRR65619:HRU65619 IBN65619:IBQ65619 ILJ65619:ILM65619 IVF65619:IVI65619 JFB65619:JFE65619 JOX65619:JPA65619 JYT65619:JYW65619 KIP65619:KIS65619 KSL65619:KSO65619 LCH65619:LCK65619 LMD65619:LMG65619 LVZ65619:LWC65619 MFV65619:MFY65619 MPR65619:MPU65619 MZN65619:MZQ65619 NJJ65619:NJM65619 NTF65619:NTI65619 ODB65619:ODE65619 OMX65619:ONA65619 OWT65619:OWW65619 PGP65619:PGS65619 PQL65619:PQO65619 QAH65619:QAK65619 QKD65619:QKG65619 QTZ65619:QUC65619 RDV65619:RDY65619 RNR65619:RNU65619 RXN65619:RXQ65619 SHJ65619:SHM65619 SRF65619:SRI65619 TBB65619:TBE65619 TKX65619:TLA65619 TUT65619:TUW65619 UEP65619:UES65619 UOL65619:UOO65619 UYH65619:UYK65619 VID65619:VIG65619 VRZ65619:VSC65619 WBV65619:WBY65619 WLR65619:WLU65619 WVN65619:WVQ65619 F131155:I131155 JB131155:JE131155 SX131155:TA131155 ACT131155:ACW131155 AMP131155:AMS131155 AWL131155:AWO131155 BGH131155:BGK131155 BQD131155:BQG131155 BZZ131155:CAC131155 CJV131155:CJY131155 CTR131155:CTU131155 DDN131155:DDQ131155 DNJ131155:DNM131155 DXF131155:DXI131155 EHB131155:EHE131155 EQX131155:ERA131155 FAT131155:FAW131155 FKP131155:FKS131155 FUL131155:FUO131155 GEH131155:GEK131155 GOD131155:GOG131155 GXZ131155:GYC131155 HHV131155:HHY131155 HRR131155:HRU131155 IBN131155:IBQ131155 ILJ131155:ILM131155 IVF131155:IVI131155 JFB131155:JFE131155 JOX131155:JPA131155 JYT131155:JYW131155 KIP131155:KIS131155 KSL131155:KSO131155 LCH131155:LCK131155 LMD131155:LMG131155 LVZ131155:LWC131155 MFV131155:MFY131155 MPR131155:MPU131155 MZN131155:MZQ131155 NJJ131155:NJM131155 NTF131155:NTI131155 ODB131155:ODE131155 OMX131155:ONA131155 OWT131155:OWW131155 PGP131155:PGS131155 PQL131155:PQO131155 QAH131155:QAK131155 QKD131155:QKG131155 QTZ131155:QUC131155 RDV131155:RDY131155 RNR131155:RNU131155 RXN131155:RXQ131155 SHJ131155:SHM131155 SRF131155:SRI131155 TBB131155:TBE131155 TKX131155:TLA131155 TUT131155:TUW131155 UEP131155:UES131155 UOL131155:UOO131155 UYH131155:UYK131155 VID131155:VIG131155 VRZ131155:VSC131155 WBV131155:WBY131155 WLR131155:WLU131155 WVN131155:WVQ131155 F196691:I196691 JB196691:JE196691 SX196691:TA196691 ACT196691:ACW196691 AMP196691:AMS196691 AWL196691:AWO196691 BGH196691:BGK196691 BQD196691:BQG196691 BZZ196691:CAC196691 CJV196691:CJY196691 CTR196691:CTU196691 DDN196691:DDQ196691 DNJ196691:DNM196691 DXF196691:DXI196691 EHB196691:EHE196691 EQX196691:ERA196691 FAT196691:FAW196691 FKP196691:FKS196691 FUL196691:FUO196691 GEH196691:GEK196691 GOD196691:GOG196691 GXZ196691:GYC196691 HHV196691:HHY196691 HRR196691:HRU196691 IBN196691:IBQ196691 ILJ196691:ILM196691 IVF196691:IVI196691 JFB196691:JFE196691 JOX196691:JPA196691 JYT196691:JYW196691 KIP196691:KIS196691 KSL196691:KSO196691 LCH196691:LCK196691 LMD196691:LMG196691 LVZ196691:LWC196691 MFV196691:MFY196691 MPR196691:MPU196691 MZN196691:MZQ196691 NJJ196691:NJM196691 NTF196691:NTI196691 ODB196691:ODE196691 OMX196691:ONA196691 OWT196691:OWW196691 PGP196691:PGS196691 PQL196691:PQO196691 QAH196691:QAK196691 QKD196691:QKG196691 QTZ196691:QUC196691 RDV196691:RDY196691 RNR196691:RNU196691 RXN196691:RXQ196691 SHJ196691:SHM196691 SRF196691:SRI196691 TBB196691:TBE196691 TKX196691:TLA196691 TUT196691:TUW196691 UEP196691:UES196691 UOL196691:UOO196691 UYH196691:UYK196691 VID196691:VIG196691 VRZ196691:VSC196691 WBV196691:WBY196691 WLR196691:WLU196691 WVN196691:WVQ196691 F262227:I262227 JB262227:JE262227 SX262227:TA262227 ACT262227:ACW262227 AMP262227:AMS262227 AWL262227:AWO262227 BGH262227:BGK262227 BQD262227:BQG262227 BZZ262227:CAC262227 CJV262227:CJY262227 CTR262227:CTU262227 DDN262227:DDQ262227 DNJ262227:DNM262227 DXF262227:DXI262227 EHB262227:EHE262227 EQX262227:ERA262227 FAT262227:FAW262227 FKP262227:FKS262227 FUL262227:FUO262227 GEH262227:GEK262227 GOD262227:GOG262227 GXZ262227:GYC262227 HHV262227:HHY262227 HRR262227:HRU262227 IBN262227:IBQ262227 ILJ262227:ILM262227 IVF262227:IVI262227 JFB262227:JFE262227 JOX262227:JPA262227 JYT262227:JYW262227 KIP262227:KIS262227 KSL262227:KSO262227 LCH262227:LCK262227 LMD262227:LMG262227 LVZ262227:LWC262227 MFV262227:MFY262227 MPR262227:MPU262227 MZN262227:MZQ262227 NJJ262227:NJM262227 NTF262227:NTI262227 ODB262227:ODE262227 OMX262227:ONA262227 OWT262227:OWW262227 PGP262227:PGS262227 PQL262227:PQO262227 QAH262227:QAK262227 QKD262227:QKG262227 QTZ262227:QUC262227 RDV262227:RDY262227 RNR262227:RNU262227 RXN262227:RXQ262227 SHJ262227:SHM262227 SRF262227:SRI262227 TBB262227:TBE262227 TKX262227:TLA262227 TUT262227:TUW262227 UEP262227:UES262227 UOL262227:UOO262227 UYH262227:UYK262227 VID262227:VIG262227 VRZ262227:VSC262227 WBV262227:WBY262227 WLR262227:WLU262227 WVN262227:WVQ262227 F327763:I327763 JB327763:JE327763 SX327763:TA327763 ACT327763:ACW327763 AMP327763:AMS327763 AWL327763:AWO327763 BGH327763:BGK327763 BQD327763:BQG327763 BZZ327763:CAC327763 CJV327763:CJY327763 CTR327763:CTU327763 DDN327763:DDQ327763 DNJ327763:DNM327763 DXF327763:DXI327763 EHB327763:EHE327763 EQX327763:ERA327763 FAT327763:FAW327763 FKP327763:FKS327763 FUL327763:FUO327763 GEH327763:GEK327763 GOD327763:GOG327763 GXZ327763:GYC327763 HHV327763:HHY327763 HRR327763:HRU327763 IBN327763:IBQ327763 ILJ327763:ILM327763 IVF327763:IVI327763 JFB327763:JFE327763 JOX327763:JPA327763 JYT327763:JYW327763 KIP327763:KIS327763 KSL327763:KSO327763 LCH327763:LCK327763 LMD327763:LMG327763 LVZ327763:LWC327763 MFV327763:MFY327763 MPR327763:MPU327763 MZN327763:MZQ327763 NJJ327763:NJM327763 NTF327763:NTI327763 ODB327763:ODE327763 OMX327763:ONA327763 OWT327763:OWW327763 PGP327763:PGS327763 PQL327763:PQO327763 QAH327763:QAK327763 QKD327763:QKG327763 QTZ327763:QUC327763 RDV327763:RDY327763 RNR327763:RNU327763 RXN327763:RXQ327763 SHJ327763:SHM327763 SRF327763:SRI327763 TBB327763:TBE327763 TKX327763:TLA327763 TUT327763:TUW327763 UEP327763:UES327763 UOL327763:UOO327763 UYH327763:UYK327763 VID327763:VIG327763 VRZ327763:VSC327763 WBV327763:WBY327763 WLR327763:WLU327763 WVN327763:WVQ327763 F393299:I393299 JB393299:JE393299 SX393299:TA393299 ACT393299:ACW393299 AMP393299:AMS393299 AWL393299:AWO393299 BGH393299:BGK393299 BQD393299:BQG393299 BZZ393299:CAC393299 CJV393299:CJY393299 CTR393299:CTU393299 DDN393299:DDQ393299 DNJ393299:DNM393299 DXF393299:DXI393299 EHB393299:EHE393299 EQX393299:ERA393299 FAT393299:FAW393299 FKP393299:FKS393299 FUL393299:FUO393299 GEH393299:GEK393299 GOD393299:GOG393299 GXZ393299:GYC393299 HHV393299:HHY393299 HRR393299:HRU393299 IBN393299:IBQ393299 ILJ393299:ILM393299 IVF393299:IVI393299 JFB393299:JFE393299 JOX393299:JPA393299 JYT393299:JYW393299 KIP393299:KIS393299 KSL393299:KSO393299 LCH393299:LCK393299 LMD393299:LMG393299 LVZ393299:LWC393299 MFV393299:MFY393299 MPR393299:MPU393299 MZN393299:MZQ393299 NJJ393299:NJM393299 NTF393299:NTI393299 ODB393299:ODE393299 OMX393299:ONA393299 OWT393299:OWW393299 PGP393299:PGS393299 PQL393299:PQO393299 QAH393299:QAK393299 QKD393299:QKG393299 QTZ393299:QUC393299 RDV393299:RDY393299 RNR393299:RNU393299 RXN393299:RXQ393299 SHJ393299:SHM393299 SRF393299:SRI393299 TBB393299:TBE393299 TKX393299:TLA393299 TUT393299:TUW393299 UEP393299:UES393299 UOL393299:UOO393299 UYH393299:UYK393299 VID393299:VIG393299 VRZ393299:VSC393299 WBV393299:WBY393299 WLR393299:WLU393299 WVN393299:WVQ393299 F458835:I458835 JB458835:JE458835 SX458835:TA458835 ACT458835:ACW458835 AMP458835:AMS458835 AWL458835:AWO458835 BGH458835:BGK458835 BQD458835:BQG458835 BZZ458835:CAC458835 CJV458835:CJY458835 CTR458835:CTU458835 DDN458835:DDQ458835 DNJ458835:DNM458835 DXF458835:DXI458835 EHB458835:EHE458835 EQX458835:ERA458835 FAT458835:FAW458835 FKP458835:FKS458835 FUL458835:FUO458835 GEH458835:GEK458835 GOD458835:GOG458835 GXZ458835:GYC458835 HHV458835:HHY458835 HRR458835:HRU458835 IBN458835:IBQ458835 ILJ458835:ILM458835 IVF458835:IVI458835 JFB458835:JFE458835 JOX458835:JPA458835 JYT458835:JYW458835 KIP458835:KIS458835 KSL458835:KSO458835 LCH458835:LCK458835 LMD458835:LMG458835 LVZ458835:LWC458835 MFV458835:MFY458835 MPR458835:MPU458835 MZN458835:MZQ458835 NJJ458835:NJM458835 NTF458835:NTI458835 ODB458835:ODE458835 OMX458835:ONA458835 OWT458835:OWW458835 PGP458835:PGS458835 PQL458835:PQO458835 QAH458835:QAK458835 QKD458835:QKG458835 QTZ458835:QUC458835 RDV458835:RDY458835 RNR458835:RNU458835 RXN458835:RXQ458835 SHJ458835:SHM458835 SRF458835:SRI458835 TBB458835:TBE458835 TKX458835:TLA458835 TUT458835:TUW458835 UEP458835:UES458835 UOL458835:UOO458835 UYH458835:UYK458835 VID458835:VIG458835 VRZ458835:VSC458835 WBV458835:WBY458835 WLR458835:WLU458835 WVN458835:WVQ458835 F524371:I524371 JB524371:JE524371 SX524371:TA524371 ACT524371:ACW524371 AMP524371:AMS524371 AWL524371:AWO524371 BGH524371:BGK524371 BQD524371:BQG524371 BZZ524371:CAC524371 CJV524371:CJY524371 CTR524371:CTU524371 DDN524371:DDQ524371 DNJ524371:DNM524371 DXF524371:DXI524371 EHB524371:EHE524371 EQX524371:ERA524371 FAT524371:FAW524371 FKP524371:FKS524371 FUL524371:FUO524371 GEH524371:GEK524371 GOD524371:GOG524371 GXZ524371:GYC524371 HHV524371:HHY524371 HRR524371:HRU524371 IBN524371:IBQ524371 ILJ524371:ILM524371 IVF524371:IVI524371 JFB524371:JFE524371 JOX524371:JPA524371 JYT524371:JYW524371 KIP524371:KIS524371 KSL524371:KSO524371 LCH524371:LCK524371 LMD524371:LMG524371 LVZ524371:LWC524371 MFV524371:MFY524371 MPR524371:MPU524371 MZN524371:MZQ524371 NJJ524371:NJM524371 NTF524371:NTI524371 ODB524371:ODE524371 OMX524371:ONA524371 OWT524371:OWW524371 PGP524371:PGS524371 PQL524371:PQO524371 QAH524371:QAK524371 QKD524371:QKG524371 QTZ524371:QUC524371 RDV524371:RDY524371 RNR524371:RNU524371 RXN524371:RXQ524371 SHJ524371:SHM524371 SRF524371:SRI524371 TBB524371:TBE524371 TKX524371:TLA524371 TUT524371:TUW524371 UEP524371:UES524371 UOL524371:UOO524371 UYH524371:UYK524371 VID524371:VIG524371 VRZ524371:VSC524371 WBV524371:WBY524371 WLR524371:WLU524371 WVN524371:WVQ524371 F589907:I589907 JB589907:JE589907 SX589907:TA589907 ACT589907:ACW589907 AMP589907:AMS589907 AWL589907:AWO589907 BGH589907:BGK589907 BQD589907:BQG589907 BZZ589907:CAC589907 CJV589907:CJY589907 CTR589907:CTU589907 DDN589907:DDQ589907 DNJ589907:DNM589907 DXF589907:DXI589907 EHB589907:EHE589907 EQX589907:ERA589907 FAT589907:FAW589907 FKP589907:FKS589907 FUL589907:FUO589907 GEH589907:GEK589907 GOD589907:GOG589907 GXZ589907:GYC589907 HHV589907:HHY589907 HRR589907:HRU589907 IBN589907:IBQ589907 ILJ589907:ILM589907 IVF589907:IVI589907 JFB589907:JFE589907 JOX589907:JPA589907 JYT589907:JYW589907 KIP589907:KIS589907 KSL589907:KSO589907 LCH589907:LCK589907 LMD589907:LMG589907 LVZ589907:LWC589907 MFV589907:MFY589907 MPR589907:MPU589907 MZN589907:MZQ589907 NJJ589907:NJM589907 NTF589907:NTI589907 ODB589907:ODE589907 OMX589907:ONA589907 OWT589907:OWW589907 PGP589907:PGS589907 PQL589907:PQO589907 QAH589907:QAK589907 QKD589907:QKG589907 QTZ589907:QUC589907 RDV589907:RDY589907 RNR589907:RNU589907 RXN589907:RXQ589907 SHJ589907:SHM589907 SRF589907:SRI589907 TBB589907:TBE589907 TKX589907:TLA589907 TUT589907:TUW589907 UEP589907:UES589907 UOL589907:UOO589907 UYH589907:UYK589907 VID589907:VIG589907 VRZ589907:VSC589907 WBV589907:WBY589907 WLR589907:WLU589907 WVN589907:WVQ589907 F655443:I655443 JB655443:JE655443 SX655443:TA655443 ACT655443:ACW655443 AMP655443:AMS655443 AWL655443:AWO655443 BGH655443:BGK655443 BQD655443:BQG655443 BZZ655443:CAC655443 CJV655443:CJY655443 CTR655443:CTU655443 DDN655443:DDQ655443 DNJ655443:DNM655443 DXF655443:DXI655443 EHB655443:EHE655443 EQX655443:ERA655443 FAT655443:FAW655443 FKP655443:FKS655443 FUL655443:FUO655443 GEH655443:GEK655443 GOD655443:GOG655443 GXZ655443:GYC655443 HHV655443:HHY655443 HRR655443:HRU655443 IBN655443:IBQ655443 ILJ655443:ILM655443 IVF655443:IVI655443 JFB655443:JFE655443 JOX655443:JPA655443 JYT655443:JYW655443 KIP655443:KIS655443 KSL655443:KSO655443 LCH655443:LCK655443 LMD655443:LMG655443 LVZ655443:LWC655443 MFV655443:MFY655443 MPR655443:MPU655443 MZN655443:MZQ655443 NJJ655443:NJM655443 NTF655443:NTI655443 ODB655443:ODE655443 OMX655443:ONA655443 OWT655443:OWW655443 PGP655443:PGS655443 PQL655443:PQO655443 QAH655443:QAK655443 QKD655443:QKG655443 QTZ655443:QUC655443 RDV655443:RDY655443 RNR655443:RNU655443 RXN655443:RXQ655443 SHJ655443:SHM655443 SRF655443:SRI655443 TBB655443:TBE655443 TKX655443:TLA655443 TUT655443:TUW655443 UEP655443:UES655443 UOL655443:UOO655443 UYH655443:UYK655443 VID655443:VIG655443 VRZ655443:VSC655443 WBV655443:WBY655443 WLR655443:WLU655443 WVN655443:WVQ655443 F720979:I720979 JB720979:JE720979 SX720979:TA720979 ACT720979:ACW720979 AMP720979:AMS720979 AWL720979:AWO720979 BGH720979:BGK720979 BQD720979:BQG720979 BZZ720979:CAC720979 CJV720979:CJY720979 CTR720979:CTU720979 DDN720979:DDQ720979 DNJ720979:DNM720979 DXF720979:DXI720979 EHB720979:EHE720979 EQX720979:ERA720979 FAT720979:FAW720979 FKP720979:FKS720979 FUL720979:FUO720979 GEH720979:GEK720979 GOD720979:GOG720979 GXZ720979:GYC720979 HHV720979:HHY720979 HRR720979:HRU720979 IBN720979:IBQ720979 ILJ720979:ILM720979 IVF720979:IVI720979 JFB720979:JFE720979 JOX720979:JPA720979 JYT720979:JYW720979 KIP720979:KIS720979 KSL720979:KSO720979 LCH720979:LCK720979 LMD720979:LMG720979 LVZ720979:LWC720979 MFV720979:MFY720979 MPR720979:MPU720979 MZN720979:MZQ720979 NJJ720979:NJM720979 NTF720979:NTI720979 ODB720979:ODE720979 OMX720979:ONA720979 OWT720979:OWW720979 PGP720979:PGS720979 PQL720979:PQO720979 QAH720979:QAK720979 QKD720979:QKG720979 QTZ720979:QUC720979 RDV720979:RDY720979 RNR720979:RNU720979 RXN720979:RXQ720979 SHJ720979:SHM720979 SRF720979:SRI720979 TBB720979:TBE720979 TKX720979:TLA720979 TUT720979:TUW720979 UEP720979:UES720979 UOL720979:UOO720979 UYH720979:UYK720979 VID720979:VIG720979 VRZ720979:VSC720979 WBV720979:WBY720979 WLR720979:WLU720979 WVN720979:WVQ720979 F786515:I786515 JB786515:JE786515 SX786515:TA786515 ACT786515:ACW786515 AMP786515:AMS786515 AWL786515:AWO786515 BGH786515:BGK786515 BQD786515:BQG786515 BZZ786515:CAC786515 CJV786515:CJY786515 CTR786515:CTU786515 DDN786515:DDQ786515 DNJ786515:DNM786515 DXF786515:DXI786515 EHB786515:EHE786515 EQX786515:ERA786515 FAT786515:FAW786515 FKP786515:FKS786515 FUL786515:FUO786515 GEH786515:GEK786515 GOD786515:GOG786515 GXZ786515:GYC786515 HHV786515:HHY786515 HRR786515:HRU786515 IBN786515:IBQ786515 ILJ786515:ILM786515 IVF786515:IVI786515 JFB786515:JFE786515 JOX786515:JPA786515 JYT786515:JYW786515 KIP786515:KIS786515 KSL786515:KSO786515 LCH786515:LCK786515 LMD786515:LMG786515 LVZ786515:LWC786515 MFV786515:MFY786515 MPR786515:MPU786515 MZN786515:MZQ786515 NJJ786515:NJM786515 NTF786515:NTI786515 ODB786515:ODE786515 OMX786515:ONA786515 OWT786515:OWW786515 PGP786515:PGS786515 PQL786515:PQO786515 QAH786515:QAK786515 QKD786515:QKG786515 QTZ786515:QUC786515 RDV786515:RDY786515 RNR786515:RNU786515 RXN786515:RXQ786515 SHJ786515:SHM786515 SRF786515:SRI786515 TBB786515:TBE786515 TKX786515:TLA786515 TUT786515:TUW786515 UEP786515:UES786515 UOL786515:UOO786515 UYH786515:UYK786515 VID786515:VIG786515 VRZ786515:VSC786515 WBV786515:WBY786515 WLR786515:WLU786515 WVN786515:WVQ786515 F852051:I852051 JB852051:JE852051 SX852051:TA852051 ACT852051:ACW852051 AMP852051:AMS852051 AWL852051:AWO852051 BGH852051:BGK852051 BQD852051:BQG852051 BZZ852051:CAC852051 CJV852051:CJY852051 CTR852051:CTU852051 DDN852051:DDQ852051 DNJ852051:DNM852051 DXF852051:DXI852051 EHB852051:EHE852051 EQX852051:ERA852051 FAT852051:FAW852051 FKP852051:FKS852051 FUL852051:FUO852051 GEH852051:GEK852051 GOD852051:GOG852051 GXZ852051:GYC852051 HHV852051:HHY852051 HRR852051:HRU852051 IBN852051:IBQ852051 ILJ852051:ILM852051 IVF852051:IVI852051 JFB852051:JFE852051 JOX852051:JPA852051 JYT852051:JYW852051 KIP852051:KIS852051 KSL852051:KSO852051 LCH852051:LCK852051 LMD852051:LMG852051 LVZ852051:LWC852051 MFV852051:MFY852051 MPR852051:MPU852051 MZN852051:MZQ852051 NJJ852051:NJM852051 NTF852051:NTI852051 ODB852051:ODE852051 OMX852051:ONA852051 OWT852051:OWW852051 PGP852051:PGS852051 PQL852051:PQO852051 QAH852051:QAK852051 QKD852051:QKG852051 QTZ852051:QUC852051 RDV852051:RDY852051 RNR852051:RNU852051 RXN852051:RXQ852051 SHJ852051:SHM852051 SRF852051:SRI852051 TBB852051:TBE852051 TKX852051:TLA852051 TUT852051:TUW852051 UEP852051:UES852051 UOL852051:UOO852051 UYH852051:UYK852051 VID852051:VIG852051 VRZ852051:VSC852051 WBV852051:WBY852051 WLR852051:WLU852051 WVN852051:WVQ852051 F917587:I917587 JB917587:JE917587 SX917587:TA917587 ACT917587:ACW917587 AMP917587:AMS917587 AWL917587:AWO917587 BGH917587:BGK917587 BQD917587:BQG917587 BZZ917587:CAC917587 CJV917587:CJY917587 CTR917587:CTU917587 DDN917587:DDQ917587 DNJ917587:DNM917587 DXF917587:DXI917587 EHB917587:EHE917587 EQX917587:ERA917587 FAT917587:FAW917587 FKP917587:FKS917587 FUL917587:FUO917587 GEH917587:GEK917587 GOD917587:GOG917587 GXZ917587:GYC917587 HHV917587:HHY917587 HRR917587:HRU917587 IBN917587:IBQ917587 ILJ917587:ILM917587 IVF917587:IVI917587 JFB917587:JFE917587 JOX917587:JPA917587 JYT917587:JYW917587 KIP917587:KIS917587 KSL917587:KSO917587 LCH917587:LCK917587 LMD917587:LMG917587 LVZ917587:LWC917587 MFV917587:MFY917587 MPR917587:MPU917587 MZN917587:MZQ917587 NJJ917587:NJM917587 NTF917587:NTI917587 ODB917587:ODE917587 OMX917587:ONA917587 OWT917587:OWW917587 PGP917587:PGS917587 PQL917587:PQO917587 QAH917587:QAK917587 QKD917587:QKG917587 QTZ917587:QUC917587 RDV917587:RDY917587 RNR917587:RNU917587 RXN917587:RXQ917587 SHJ917587:SHM917587 SRF917587:SRI917587 TBB917587:TBE917587 TKX917587:TLA917587 TUT917587:TUW917587 UEP917587:UES917587 UOL917587:UOO917587 UYH917587:UYK917587 VID917587:VIG917587 VRZ917587:VSC917587 WBV917587:WBY917587 WLR917587:WLU917587 WVN917587:WVQ917587 F983123:I983123 JB983123:JE983123 SX983123:TA983123 ACT983123:ACW983123 AMP983123:AMS983123 AWL983123:AWO983123 BGH983123:BGK983123 BQD983123:BQG983123 BZZ983123:CAC983123 CJV983123:CJY983123 CTR983123:CTU983123 DDN983123:DDQ983123 DNJ983123:DNM983123 DXF983123:DXI983123 EHB983123:EHE983123 EQX983123:ERA983123 FAT983123:FAW983123 FKP983123:FKS983123 FUL983123:FUO983123 GEH983123:GEK983123 GOD983123:GOG983123 GXZ983123:GYC983123 HHV983123:HHY983123 HRR983123:HRU983123 IBN983123:IBQ983123 ILJ983123:ILM983123 IVF983123:IVI983123 JFB983123:JFE983123 JOX983123:JPA983123 JYT983123:JYW983123 KIP983123:KIS983123 KSL983123:KSO983123 LCH983123:LCK983123 LMD983123:LMG983123 LVZ983123:LWC983123 MFV983123:MFY983123 MPR983123:MPU983123 MZN983123:MZQ983123 NJJ983123:NJM983123 NTF983123:NTI983123 ODB983123:ODE983123 OMX983123:ONA983123 OWT983123:OWW983123 PGP983123:PGS983123 PQL983123:PQO983123 QAH983123:QAK983123 QKD983123:QKG983123 QTZ983123:QUC983123 RDV983123:RDY983123 RNR983123:RNU983123 RXN983123:RXQ983123 SHJ983123:SHM983123 SRF983123:SRI983123 TBB983123:TBE983123 TKX983123:TLA983123 TUT983123:TUW983123 UEP983123:UES983123 UOL983123:UOO983123 UYH983123:UYK983123 VID983123:VIG983123 VRZ983123:VSC983123 WBV983123:WBY983123 WLR983123:WLU983123 WVN983123:WVQ983123" xr:uid="{00000000-0002-0000-2100-00000B000000}"/>
    <dataValidation type="list" errorStyle="warning" allowBlank="1" showInputMessage="1" prompt="Please select from the dropdown list if possible. If you cannot find a provider cadre that fits, you may write it in." sqref="F101:I108 JB101:JE108 SX101:TA108 ACT101:ACW108 AMP101:AMS108 AWL101:AWO108 BGH101:BGK108 BQD101:BQG108 BZZ101:CAC108 CJV101:CJY108 CTR101:CTU108 DDN101:DDQ108 DNJ101:DNM108 DXF101:DXI108 EHB101:EHE108 EQX101:ERA108 FAT101:FAW108 FKP101:FKS108 FUL101:FUO108 GEH101:GEK108 GOD101:GOG108 GXZ101:GYC108 HHV101:HHY108 HRR101:HRU108 IBN101:IBQ108 ILJ101:ILM108 IVF101:IVI108 JFB101:JFE108 JOX101:JPA108 JYT101:JYW108 KIP101:KIS108 KSL101:KSO108 LCH101:LCK108 LMD101:LMG108 LVZ101:LWC108 MFV101:MFY108 MPR101:MPU108 MZN101:MZQ108 NJJ101:NJM108 NTF101:NTI108 ODB101:ODE108 OMX101:ONA108 OWT101:OWW108 PGP101:PGS108 PQL101:PQO108 QAH101:QAK108 QKD101:QKG108 QTZ101:QUC108 RDV101:RDY108 RNR101:RNU108 RXN101:RXQ108 SHJ101:SHM108 SRF101:SRI108 TBB101:TBE108 TKX101:TLA108 TUT101:TUW108 UEP101:UES108 UOL101:UOO108 UYH101:UYK108 VID101:VIG108 VRZ101:VSC108 WBV101:WBY108 WLR101:WLU108 WVN101:WVQ108 F65637:I65644 JB65637:JE65644 SX65637:TA65644 ACT65637:ACW65644 AMP65637:AMS65644 AWL65637:AWO65644 BGH65637:BGK65644 BQD65637:BQG65644 BZZ65637:CAC65644 CJV65637:CJY65644 CTR65637:CTU65644 DDN65637:DDQ65644 DNJ65637:DNM65644 DXF65637:DXI65644 EHB65637:EHE65644 EQX65637:ERA65644 FAT65637:FAW65644 FKP65637:FKS65644 FUL65637:FUO65644 GEH65637:GEK65644 GOD65637:GOG65644 GXZ65637:GYC65644 HHV65637:HHY65644 HRR65637:HRU65644 IBN65637:IBQ65644 ILJ65637:ILM65644 IVF65637:IVI65644 JFB65637:JFE65644 JOX65637:JPA65644 JYT65637:JYW65644 KIP65637:KIS65644 KSL65637:KSO65644 LCH65637:LCK65644 LMD65637:LMG65644 LVZ65637:LWC65644 MFV65637:MFY65644 MPR65637:MPU65644 MZN65637:MZQ65644 NJJ65637:NJM65644 NTF65637:NTI65644 ODB65637:ODE65644 OMX65637:ONA65644 OWT65637:OWW65644 PGP65637:PGS65644 PQL65637:PQO65644 QAH65637:QAK65644 QKD65637:QKG65644 QTZ65637:QUC65644 RDV65637:RDY65644 RNR65637:RNU65644 RXN65637:RXQ65644 SHJ65637:SHM65644 SRF65637:SRI65644 TBB65637:TBE65644 TKX65637:TLA65644 TUT65637:TUW65644 UEP65637:UES65644 UOL65637:UOO65644 UYH65637:UYK65644 VID65637:VIG65644 VRZ65637:VSC65644 WBV65637:WBY65644 WLR65637:WLU65644 WVN65637:WVQ65644 F131173:I131180 JB131173:JE131180 SX131173:TA131180 ACT131173:ACW131180 AMP131173:AMS131180 AWL131173:AWO131180 BGH131173:BGK131180 BQD131173:BQG131180 BZZ131173:CAC131180 CJV131173:CJY131180 CTR131173:CTU131180 DDN131173:DDQ131180 DNJ131173:DNM131180 DXF131173:DXI131180 EHB131173:EHE131180 EQX131173:ERA131180 FAT131173:FAW131180 FKP131173:FKS131180 FUL131173:FUO131180 GEH131173:GEK131180 GOD131173:GOG131180 GXZ131173:GYC131180 HHV131173:HHY131180 HRR131173:HRU131180 IBN131173:IBQ131180 ILJ131173:ILM131180 IVF131173:IVI131180 JFB131173:JFE131180 JOX131173:JPA131180 JYT131173:JYW131180 KIP131173:KIS131180 KSL131173:KSO131180 LCH131173:LCK131180 LMD131173:LMG131180 LVZ131173:LWC131180 MFV131173:MFY131180 MPR131173:MPU131180 MZN131173:MZQ131180 NJJ131173:NJM131180 NTF131173:NTI131180 ODB131173:ODE131180 OMX131173:ONA131180 OWT131173:OWW131180 PGP131173:PGS131180 PQL131173:PQO131180 QAH131173:QAK131180 QKD131173:QKG131180 QTZ131173:QUC131180 RDV131173:RDY131180 RNR131173:RNU131180 RXN131173:RXQ131180 SHJ131173:SHM131180 SRF131173:SRI131180 TBB131173:TBE131180 TKX131173:TLA131180 TUT131173:TUW131180 UEP131173:UES131180 UOL131173:UOO131180 UYH131173:UYK131180 VID131173:VIG131180 VRZ131173:VSC131180 WBV131173:WBY131180 WLR131173:WLU131180 WVN131173:WVQ131180 F196709:I196716 JB196709:JE196716 SX196709:TA196716 ACT196709:ACW196716 AMP196709:AMS196716 AWL196709:AWO196716 BGH196709:BGK196716 BQD196709:BQG196716 BZZ196709:CAC196716 CJV196709:CJY196716 CTR196709:CTU196716 DDN196709:DDQ196716 DNJ196709:DNM196716 DXF196709:DXI196716 EHB196709:EHE196716 EQX196709:ERA196716 FAT196709:FAW196716 FKP196709:FKS196716 FUL196709:FUO196716 GEH196709:GEK196716 GOD196709:GOG196716 GXZ196709:GYC196716 HHV196709:HHY196716 HRR196709:HRU196716 IBN196709:IBQ196716 ILJ196709:ILM196716 IVF196709:IVI196716 JFB196709:JFE196716 JOX196709:JPA196716 JYT196709:JYW196716 KIP196709:KIS196716 KSL196709:KSO196716 LCH196709:LCK196716 LMD196709:LMG196716 LVZ196709:LWC196716 MFV196709:MFY196716 MPR196709:MPU196716 MZN196709:MZQ196716 NJJ196709:NJM196716 NTF196709:NTI196716 ODB196709:ODE196716 OMX196709:ONA196716 OWT196709:OWW196716 PGP196709:PGS196716 PQL196709:PQO196716 QAH196709:QAK196716 QKD196709:QKG196716 QTZ196709:QUC196716 RDV196709:RDY196716 RNR196709:RNU196716 RXN196709:RXQ196716 SHJ196709:SHM196716 SRF196709:SRI196716 TBB196709:TBE196716 TKX196709:TLA196716 TUT196709:TUW196716 UEP196709:UES196716 UOL196709:UOO196716 UYH196709:UYK196716 VID196709:VIG196716 VRZ196709:VSC196716 WBV196709:WBY196716 WLR196709:WLU196716 WVN196709:WVQ196716 F262245:I262252 JB262245:JE262252 SX262245:TA262252 ACT262245:ACW262252 AMP262245:AMS262252 AWL262245:AWO262252 BGH262245:BGK262252 BQD262245:BQG262252 BZZ262245:CAC262252 CJV262245:CJY262252 CTR262245:CTU262252 DDN262245:DDQ262252 DNJ262245:DNM262252 DXF262245:DXI262252 EHB262245:EHE262252 EQX262245:ERA262252 FAT262245:FAW262252 FKP262245:FKS262252 FUL262245:FUO262252 GEH262245:GEK262252 GOD262245:GOG262252 GXZ262245:GYC262252 HHV262245:HHY262252 HRR262245:HRU262252 IBN262245:IBQ262252 ILJ262245:ILM262252 IVF262245:IVI262252 JFB262245:JFE262252 JOX262245:JPA262252 JYT262245:JYW262252 KIP262245:KIS262252 KSL262245:KSO262252 LCH262245:LCK262252 LMD262245:LMG262252 LVZ262245:LWC262252 MFV262245:MFY262252 MPR262245:MPU262252 MZN262245:MZQ262252 NJJ262245:NJM262252 NTF262245:NTI262252 ODB262245:ODE262252 OMX262245:ONA262252 OWT262245:OWW262252 PGP262245:PGS262252 PQL262245:PQO262252 QAH262245:QAK262252 QKD262245:QKG262252 QTZ262245:QUC262252 RDV262245:RDY262252 RNR262245:RNU262252 RXN262245:RXQ262252 SHJ262245:SHM262252 SRF262245:SRI262252 TBB262245:TBE262252 TKX262245:TLA262252 TUT262245:TUW262252 UEP262245:UES262252 UOL262245:UOO262252 UYH262245:UYK262252 VID262245:VIG262252 VRZ262245:VSC262252 WBV262245:WBY262252 WLR262245:WLU262252 WVN262245:WVQ262252 F327781:I327788 JB327781:JE327788 SX327781:TA327788 ACT327781:ACW327788 AMP327781:AMS327788 AWL327781:AWO327788 BGH327781:BGK327788 BQD327781:BQG327788 BZZ327781:CAC327788 CJV327781:CJY327788 CTR327781:CTU327788 DDN327781:DDQ327788 DNJ327781:DNM327788 DXF327781:DXI327788 EHB327781:EHE327788 EQX327781:ERA327788 FAT327781:FAW327788 FKP327781:FKS327788 FUL327781:FUO327788 GEH327781:GEK327788 GOD327781:GOG327788 GXZ327781:GYC327788 HHV327781:HHY327788 HRR327781:HRU327788 IBN327781:IBQ327788 ILJ327781:ILM327788 IVF327781:IVI327788 JFB327781:JFE327788 JOX327781:JPA327788 JYT327781:JYW327788 KIP327781:KIS327788 KSL327781:KSO327788 LCH327781:LCK327788 LMD327781:LMG327788 LVZ327781:LWC327788 MFV327781:MFY327788 MPR327781:MPU327788 MZN327781:MZQ327788 NJJ327781:NJM327788 NTF327781:NTI327788 ODB327781:ODE327788 OMX327781:ONA327788 OWT327781:OWW327788 PGP327781:PGS327788 PQL327781:PQO327788 QAH327781:QAK327788 QKD327781:QKG327788 QTZ327781:QUC327788 RDV327781:RDY327788 RNR327781:RNU327788 RXN327781:RXQ327788 SHJ327781:SHM327788 SRF327781:SRI327788 TBB327781:TBE327788 TKX327781:TLA327788 TUT327781:TUW327788 UEP327781:UES327788 UOL327781:UOO327788 UYH327781:UYK327788 VID327781:VIG327788 VRZ327781:VSC327788 WBV327781:WBY327788 WLR327781:WLU327788 WVN327781:WVQ327788 F393317:I393324 JB393317:JE393324 SX393317:TA393324 ACT393317:ACW393324 AMP393317:AMS393324 AWL393317:AWO393324 BGH393317:BGK393324 BQD393317:BQG393324 BZZ393317:CAC393324 CJV393317:CJY393324 CTR393317:CTU393324 DDN393317:DDQ393324 DNJ393317:DNM393324 DXF393317:DXI393324 EHB393317:EHE393324 EQX393317:ERA393324 FAT393317:FAW393324 FKP393317:FKS393324 FUL393317:FUO393324 GEH393317:GEK393324 GOD393317:GOG393324 GXZ393317:GYC393324 HHV393317:HHY393324 HRR393317:HRU393324 IBN393317:IBQ393324 ILJ393317:ILM393324 IVF393317:IVI393324 JFB393317:JFE393324 JOX393317:JPA393324 JYT393317:JYW393324 KIP393317:KIS393324 KSL393317:KSO393324 LCH393317:LCK393324 LMD393317:LMG393324 LVZ393317:LWC393324 MFV393317:MFY393324 MPR393317:MPU393324 MZN393317:MZQ393324 NJJ393317:NJM393324 NTF393317:NTI393324 ODB393317:ODE393324 OMX393317:ONA393324 OWT393317:OWW393324 PGP393317:PGS393324 PQL393317:PQO393324 QAH393317:QAK393324 QKD393317:QKG393324 QTZ393317:QUC393324 RDV393317:RDY393324 RNR393317:RNU393324 RXN393317:RXQ393324 SHJ393317:SHM393324 SRF393317:SRI393324 TBB393317:TBE393324 TKX393317:TLA393324 TUT393317:TUW393324 UEP393317:UES393324 UOL393317:UOO393324 UYH393317:UYK393324 VID393317:VIG393324 VRZ393317:VSC393324 WBV393317:WBY393324 WLR393317:WLU393324 WVN393317:WVQ393324 F458853:I458860 JB458853:JE458860 SX458853:TA458860 ACT458853:ACW458860 AMP458853:AMS458860 AWL458853:AWO458860 BGH458853:BGK458860 BQD458853:BQG458860 BZZ458853:CAC458860 CJV458853:CJY458860 CTR458853:CTU458860 DDN458853:DDQ458860 DNJ458853:DNM458860 DXF458853:DXI458860 EHB458853:EHE458860 EQX458853:ERA458860 FAT458853:FAW458860 FKP458853:FKS458860 FUL458853:FUO458860 GEH458853:GEK458860 GOD458853:GOG458860 GXZ458853:GYC458860 HHV458853:HHY458860 HRR458853:HRU458860 IBN458853:IBQ458860 ILJ458853:ILM458860 IVF458853:IVI458860 JFB458853:JFE458860 JOX458853:JPA458860 JYT458853:JYW458860 KIP458853:KIS458860 KSL458853:KSO458860 LCH458853:LCK458860 LMD458853:LMG458860 LVZ458853:LWC458860 MFV458853:MFY458860 MPR458853:MPU458860 MZN458853:MZQ458860 NJJ458853:NJM458860 NTF458853:NTI458860 ODB458853:ODE458860 OMX458853:ONA458860 OWT458853:OWW458860 PGP458853:PGS458860 PQL458853:PQO458860 QAH458853:QAK458860 QKD458853:QKG458860 QTZ458853:QUC458860 RDV458853:RDY458860 RNR458853:RNU458860 RXN458853:RXQ458860 SHJ458853:SHM458860 SRF458853:SRI458860 TBB458853:TBE458860 TKX458853:TLA458860 TUT458853:TUW458860 UEP458853:UES458860 UOL458853:UOO458860 UYH458853:UYK458860 VID458853:VIG458860 VRZ458853:VSC458860 WBV458853:WBY458860 WLR458853:WLU458860 WVN458853:WVQ458860 F524389:I524396 JB524389:JE524396 SX524389:TA524396 ACT524389:ACW524396 AMP524389:AMS524396 AWL524389:AWO524396 BGH524389:BGK524396 BQD524389:BQG524396 BZZ524389:CAC524396 CJV524389:CJY524396 CTR524389:CTU524396 DDN524389:DDQ524396 DNJ524389:DNM524396 DXF524389:DXI524396 EHB524389:EHE524396 EQX524389:ERA524396 FAT524389:FAW524396 FKP524389:FKS524396 FUL524389:FUO524396 GEH524389:GEK524396 GOD524389:GOG524396 GXZ524389:GYC524396 HHV524389:HHY524396 HRR524389:HRU524396 IBN524389:IBQ524396 ILJ524389:ILM524396 IVF524389:IVI524396 JFB524389:JFE524396 JOX524389:JPA524396 JYT524389:JYW524396 KIP524389:KIS524396 KSL524389:KSO524396 LCH524389:LCK524396 LMD524389:LMG524396 LVZ524389:LWC524396 MFV524389:MFY524396 MPR524389:MPU524396 MZN524389:MZQ524396 NJJ524389:NJM524396 NTF524389:NTI524396 ODB524389:ODE524396 OMX524389:ONA524396 OWT524389:OWW524396 PGP524389:PGS524396 PQL524389:PQO524396 QAH524389:QAK524396 QKD524389:QKG524396 QTZ524389:QUC524396 RDV524389:RDY524396 RNR524389:RNU524396 RXN524389:RXQ524396 SHJ524389:SHM524396 SRF524389:SRI524396 TBB524389:TBE524396 TKX524389:TLA524396 TUT524389:TUW524396 UEP524389:UES524396 UOL524389:UOO524396 UYH524389:UYK524396 VID524389:VIG524396 VRZ524389:VSC524396 WBV524389:WBY524396 WLR524389:WLU524396 WVN524389:WVQ524396 F589925:I589932 JB589925:JE589932 SX589925:TA589932 ACT589925:ACW589932 AMP589925:AMS589932 AWL589925:AWO589932 BGH589925:BGK589932 BQD589925:BQG589932 BZZ589925:CAC589932 CJV589925:CJY589932 CTR589925:CTU589932 DDN589925:DDQ589932 DNJ589925:DNM589932 DXF589925:DXI589932 EHB589925:EHE589932 EQX589925:ERA589932 FAT589925:FAW589932 FKP589925:FKS589932 FUL589925:FUO589932 GEH589925:GEK589932 GOD589925:GOG589932 GXZ589925:GYC589932 HHV589925:HHY589932 HRR589925:HRU589932 IBN589925:IBQ589932 ILJ589925:ILM589932 IVF589925:IVI589932 JFB589925:JFE589932 JOX589925:JPA589932 JYT589925:JYW589932 KIP589925:KIS589932 KSL589925:KSO589932 LCH589925:LCK589932 LMD589925:LMG589932 LVZ589925:LWC589932 MFV589925:MFY589932 MPR589925:MPU589932 MZN589925:MZQ589932 NJJ589925:NJM589932 NTF589925:NTI589932 ODB589925:ODE589932 OMX589925:ONA589932 OWT589925:OWW589932 PGP589925:PGS589932 PQL589925:PQO589932 QAH589925:QAK589932 QKD589925:QKG589932 QTZ589925:QUC589932 RDV589925:RDY589932 RNR589925:RNU589932 RXN589925:RXQ589932 SHJ589925:SHM589932 SRF589925:SRI589932 TBB589925:TBE589932 TKX589925:TLA589932 TUT589925:TUW589932 UEP589925:UES589932 UOL589925:UOO589932 UYH589925:UYK589932 VID589925:VIG589932 VRZ589925:VSC589932 WBV589925:WBY589932 WLR589925:WLU589932 WVN589925:WVQ589932 F655461:I655468 JB655461:JE655468 SX655461:TA655468 ACT655461:ACW655468 AMP655461:AMS655468 AWL655461:AWO655468 BGH655461:BGK655468 BQD655461:BQG655468 BZZ655461:CAC655468 CJV655461:CJY655468 CTR655461:CTU655468 DDN655461:DDQ655468 DNJ655461:DNM655468 DXF655461:DXI655468 EHB655461:EHE655468 EQX655461:ERA655468 FAT655461:FAW655468 FKP655461:FKS655468 FUL655461:FUO655468 GEH655461:GEK655468 GOD655461:GOG655468 GXZ655461:GYC655468 HHV655461:HHY655468 HRR655461:HRU655468 IBN655461:IBQ655468 ILJ655461:ILM655468 IVF655461:IVI655468 JFB655461:JFE655468 JOX655461:JPA655468 JYT655461:JYW655468 KIP655461:KIS655468 KSL655461:KSO655468 LCH655461:LCK655468 LMD655461:LMG655468 LVZ655461:LWC655468 MFV655461:MFY655468 MPR655461:MPU655468 MZN655461:MZQ655468 NJJ655461:NJM655468 NTF655461:NTI655468 ODB655461:ODE655468 OMX655461:ONA655468 OWT655461:OWW655468 PGP655461:PGS655468 PQL655461:PQO655468 QAH655461:QAK655468 QKD655461:QKG655468 QTZ655461:QUC655468 RDV655461:RDY655468 RNR655461:RNU655468 RXN655461:RXQ655468 SHJ655461:SHM655468 SRF655461:SRI655468 TBB655461:TBE655468 TKX655461:TLA655468 TUT655461:TUW655468 UEP655461:UES655468 UOL655461:UOO655468 UYH655461:UYK655468 VID655461:VIG655468 VRZ655461:VSC655468 WBV655461:WBY655468 WLR655461:WLU655468 WVN655461:WVQ655468 F720997:I721004 JB720997:JE721004 SX720997:TA721004 ACT720997:ACW721004 AMP720997:AMS721004 AWL720997:AWO721004 BGH720997:BGK721004 BQD720997:BQG721004 BZZ720997:CAC721004 CJV720997:CJY721004 CTR720997:CTU721004 DDN720997:DDQ721004 DNJ720997:DNM721004 DXF720997:DXI721004 EHB720997:EHE721004 EQX720997:ERA721004 FAT720997:FAW721004 FKP720997:FKS721004 FUL720997:FUO721004 GEH720997:GEK721004 GOD720997:GOG721004 GXZ720997:GYC721004 HHV720997:HHY721004 HRR720997:HRU721004 IBN720997:IBQ721004 ILJ720997:ILM721004 IVF720997:IVI721004 JFB720997:JFE721004 JOX720997:JPA721004 JYT720997:JYW721004 KIP720997:KIS721004 KSL720997:KSO721004 LCH720997:LCK721004 LMD720997:LMG721004 LVZ720997:LWC721004 MFV720997:MFY721004 MPR720997:MPU721004 MZN720997:MZQ721004 NJJ720997:NJM721004 NTF720997:NTI721004 ODB720997:ODE721004 OMX720997:ONA721004 OWT720997:OWW721004 PGP720997:PGS721004 PQL720997:PQO721004 QAH720997:QAK721004 QKD720997:QKG721004 QTZ720997:QUC721004 RDV720997:RDY721004 RNR720997:RNU721004 RXN720997:RXQ721004 SHJ720997:SHM721004 SRF720997:SRI721004 TBB720997:TBE721004 TKX720997:TLA721004 TUT720997:TUW721004 UEP720997:UES721004 UOL720997:UOO721004 UYH720997:UYK721004 VID720997:VIG721004 VRZ720997:VSC721004 WBV720997:WBY721004 WLR720997:WLU721004 WVN720997:WVQ721004 F786533:I786540 JB786533:JE786540 SX786533:TA786540 ACT786533:ACW786540 AMP786533:AMS786540 AWL786533:AWO786540 BGH786533:BGK786540 BQD786533:BQG786540 BZZ786533:CAC786540 CJV786533:CJY786540 CTR786533:CTU786540 DDN786533:DDQ786540 DNJ786533:DNM786540 DXF786533:DXI786540 EHB786533:EHE786540 EQX786533:ERA786540 FAT786533:FAW786540 FKP786533:FKS786540 FUL786533:FUO786540 GEH786533:GEK786540 GOD786533:GOG786540 GXZ786533:GYC786540 HHV786533:HHY786540 HRR786533:HRU786540 IBN786533:IBQ786540 ILJ786533:ILM786540 IVF786533:IVI786540 JFB786533:JFE786540 JOX786533:JPA786540 JYT786533:JYW786540 KIP786533:KIS786540 KSL786533:KSO786540 LCH786533:LCK786540 LMD786533:LMG786540 LVZ786533:LWC786540 MFV786533:MFY786540 MPR786533:MPU786540 MZN786533:MZQ786540 NJJ786533:NJM786540 NTF786533:NTI786540 ODB786533:ODE786540 OMX786533:ONA786540 OWT786533:OWW786540 PGP786533:PGS786540 PQL786533:PQO786540 QAH786533:QAK786540 QKD786533:QKG786540 QTZ786533:QUC786540 RDV786533:RDY786540 RNR786533:RNU786540 RXN786533:RXQ786540 SHJ786533:SHM786540 SRF786533:SRI786540 TBB786533:TBE786540 TKX786533:TLA786540 TUT786533:TUW786540 UEP786533:UES786540 UOL786533:UOO786540 UYH786533:UYK786540 VID786533:VIG786540 VRZ786533:VSC786540 WBV786533:WBY786540 WLR786533:WLU786540 WVN786533:WVQ786540 F852069:I852076 JB852069:JE852076 SX852069:TA852076 ACT852069:ACW852076 AMP852069:AMS852076 AWL852069:AWO852076 BGH852069:BGK852076 BQD852069:BQG852076 BZZ852069:CAC852076 CJV852069:CJY852076 CTR852069:CTU852076 DDN852069:DDQ852076 DNJ852069:DNM852076 DXF852069:DXI852076 EHB852069:EHE852076 EQX852069:ERA852076 FAT852069:FAW852076 FKP852069:FKS852076 FUL852069:FUO852076 GEH852069:GEK852076 GOD852069:GOG852076 GXZ852069:GYC852076 HHV852069:HHY852076 HRR852069:HRU852076 IBN852069:IBQ852076 ILJ852069:ILM852076 IVF852069:IVI852076 JFB852069:JFE852076 JOX852069:JPA852076 JYT852069:JYW852076 KIP852069:KIS852076 KSL852069:KSO852076 LCH852069:LCK852076 LMD852069:LMG852076 LVZ852069:LWC852076 MFV852069:MFY852076 MPR852069:MPU852076 MZN852069:MZQ852076 NJJ852069:NJM852076 NTF852069:NTI852076 ODB852069:ODE852076 OMX852069:ONA852076 OWT852069:OWW852076 PGP852069:PGS852076 PQL852069:PQO852076 QAH852069:QAK852076 QKD852069:QKG852076 QTZ852069:QUC852076 RDV852069:RDY852076 RNR852069:RNU852076 RXN852069:RXQ852076 SHJ852069:SHM852076 SRF852069:SRI852076 TBB852069:TBE852076 TKX852069:TLA852076 TUT852069:TUW852076 UEP852069:UES852076 UOL852069:UOO852076 UYH852069:UYK852076 VID852069:VIG852076 VRZ852069:VSC852076 WBV852069:WBY852076 WLR852069:WLU852076 WVN852069:WVQ852076 F917605:I917612 JB917605:JE917612 SX917605:TA917612 ACT917605:ACW917612 AMP917605:AMS917612 AWL917605:AWO917612 BGH917605:BGK917612 BQD917605:BQG917612 BZZ917605:CAC917612 CJV917605:CJY917612 CTR917605:CTU917612 DDN917605:DDQ917612 DNJ917605:DNM917612 DXF917605:DXI917612 EHB917605:EHE917612 EQX917605:ERA917612 FAT917605:FAW917612 FKP917605:FKS917612 FUL917605:FUO917612 GEH917605:GEK917612 GOD917605:GOG917612 GXZ917605:GYC917612 HHV917605:HHY917612 HRR917605:HRU917612 IBN917605:IBQ917612 ILJ917605:ILM917612 IVF917605:IVI917612 JFB917605:JFE917612 JOX917605:JPA917612 JYT917605:JYW917612 KIP917605:KIS917612 KSL917605:KSO917612 LCH917605:LCK917612 LMD917605:LMG917612 LVZ917605:LWC917612 MFV917605:MFY917612 MPR917605:MPU917612 MZN917605:MZQ917612 NJJ917605:NJM917612 NTF917605:NTI917612 ODB917605:ODE917612 OMX917605:ONA917612 OWT917605:OWW917612 PGP917605:PGS917612 PQL917605:PQO917612 QAH917605:QAK917612 QKD917605:QKG917612 QTZ917605:QUC917612 RDV917605:RDY917612 RNR917605:RNU917612 RXN917605:RXQ917612 SHJ917605:SHM917612 SRF917605:SRI917612 TBB917605:TBE917612 TKX917605:TLA917612 TUT917605:TUW917612 UEP917605:UES917612 UOL917605:UOO917612 UYH917605:UYK917612 VID917605:VIG917612 VRZ917605:VSC917612 WBV917605:WBY917612 WLR917605:WLU917612 WVN917605:WVQ917612 F983141:I983148 JB983141:JE983148 SX983141:TA983148 ACT983141:ACW983148 AMP983141:AMS983148 AWL983141:AWO983148 BGH983141:BGK983148 BQD983141:BQG983148 BZZ983141:CAC983148 CJV983141:CJY983148 CTR983141:CTU983148 DDN983141:DDQ983148 DNJ983141:DNM983148 DXF983141:DXI983148 EHB983141:EHE983148 EQX983141:ERA983148 FAT983141:FAW983148 FKP983141:FKS983148 FUL983141:FUO983148 GEH983141:GEK983148 GOD983141:GOG983148 GXZ983141:GYC983148 HHV983141:HHY983148 HRR983141:HRU983148 IBN983141:IBQ983148 ILJ983141:ILM983148 IVF983141:IVI983148 JFB983141:JFE983148 JOX983141:JPA983148 JYT983141:JYW983148 KIP983141:KIS983148 KSL983141:KSO983148 LCH983141:LCK983148 LMD983141:LMG983148 LVZ983141:LWC983148 MFV983141:MFY983148 MPR983141:MPU983148 MZN983141:MZQ983148 NJJ983141:NJM983148 NTF983141:NTI983148 ODB983141:ODE983148 OMX983141:ONA983148 OWT983141:OWW983148 PGP983141:PGS983148 PQL983141:PQO983148 QAH983141:QAK983148 QKD983141:QKG983148 QTZ983141:QUC983148 RDV983141:RDY983148 RNR983141:RNU983148 RXN983141:RXQ983148 SHJ983141:SHM983148 SRF983141:SRI983148 TBB983141:TBE983148 TKX983141:TLA983148 TUT983141:TUW983148 UEP983141:UES983148 UOL983141:UOO983148 UYH983141:UYK983148 VID983141:VIG983148 VRZ983141:VSC983148 WBV983141:WBY983148 WLR983141:WLU983148 WVN983141:WVQ983148" xr:uid="{00000000-0002-0000-2100-00000C000000}">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JA115:JE117 SW115:TA117 ACS115:ACW117 AMO115:AMS117 AWK115:AWO117 BGG115:BGK117 BQC115:BQG117 BZY115:CAC117 CJU115:CJY117 CTQ115:CTU117 DDM115:DDQ117 DNI115:DNM117 DXE115:DXI117 EHA115:EHE117 EQW115:ERA117 FAS115:FAW117 FKO115:FKS117 FUK115:FUO117 GEG115:GEK117 GOC115:GOG117 GXY115:GYC117 HHU115:HHY117 HRQ115:HRU117 IBM115:IBQ117 ILI115:ILM117 IVE115:IVI117 JFA115:JFE117 JOW115:JPA117 JYS115:JYW117 KIO115:KIS117 KSK115:KSO117 LCG115:LCK117 LMC115:LMG117 LVY115:LWC117 MFU115:MFY117 MPQ115:MPU117 MZM115:MZQ117 NJI115:NJM117 NTE115:NTI117 ODA115:ODE117 OMW115:ONA117 OWS115:OWW117 PGO115:PGS117 PQK115:PQO117 QAG115:QAK117 QKC115:QKG117 QTY115:QUC117 RDU115:RDY117 RNQ115:RNU117 RXM115:RXQ117 SHI115:SHM117 SRE115:SRI117 TBA115:TBE117 TKW115:TLA117 TUS115:TUW117 UEO115:UES117 UOK115:UOO117 UYG115:UYK117 VIC115:VIG117 VRY115:VSC117 WBU115:WBY117 WLQ115:WLU117 WVM115:WVQ117 E65651:I65653 JA65651:JE65653 SW65651:TA65653 ACS65651:ACW65653 AMO65651:AMS65653 AWK65651:AWO65653 BGG65651:BGK65653 BQC65651:BQG65653 BZY65651:CAC65653 CJU65651:CJY65653 CTQ65651:CTU65653 DDM65651:DDQ65653 DNI65651:DNM65653 DXE65651:DXI65653 EHA65651:EHE65653 EQW65651:ERA65653 FAS65651:FAW65653 FKO65651:FKS65653 FUK65651:FUO65653 GEG65651:GEK65653 GOC65651:GOG65653 GXY65651:GYC65653 HHU65651:HHY65653 HRQ65651:HRU65653 IBM65651:IBQ65653 ILI65651:ILM65653 IVE65651:IVI65653 JFA65651:JFE65653 JOW65651:JPA65653 JYS65651:JYW65653 KIO65651:KIS65653 KSK65651:KSO65653 LCG65651:LCK65653 LMC65651:LMG65653 LVY65651:LWC65653 MFU65651:MFY65653 MPQ65651:MPU65653 MZM65651:MZQ65653 NJI65651:NJM65653 NTE65651:NTI65653 ODA65651:ODE65653 OMW65651:ONA65653 OWS65651:OWW65653 PGO65651:PGS65653 PQK65651:PQO65653 QAG65651:QAK65653 QKC65651:QKG65653 QTY65651:QUC65653 RDU65651:RDY65653 RNQ65651:RNU65653 RXM65651:RXQ65653 SHI65651:SHM65653 SRE65651:SRI65653 TBA65651:TBE65653 TKW65651:TLA65653 TUS65651:TUW65653 UEO65651:UES65653 UOK65651:UOO65653 UYG65651:UYK65653 VIC65651:VIG65653 VRY65651:VSC65653 WBU65651:WBY65653 WLQ65651:WLU65653 WVM65651:WVQ65653 E131187:I131189 JA131187:JE131189 SW131187:TA131189 ACS131187:ACW131189 AMO131187:AMS131189 AWK131187:AWO131189 BGG131187:BGK131189 BQC131187:BQG131189 BZY131187:CAC131189 CJU131187:CJY131189 CTQ131187:CTU131189 DDM131187:DDQ131189 DNI131187:DNM131189 DXE131187:DXI131189 EHA131187:EHE131189 EQW131187:ERA131189 FAS131187:FAW131189 FKO131187:FKS131189 FUK131187:FUO131189 GEG131187:GEK131189 GOC131187:GOG131189 GXY131187:GYC131189 HHU131187:HHY131189 HRQ131187:HRU131189 IBM131187:IBQ131189 ILI131187:ILM131189 IVE131187:IVI131189 JFA131187:JFE131189 JOW131187:JPA131189 JYS131187:JYW131189 KIO131187:KIS131189 KSK131187:KSO131189 LCG131187:LCK131189 LMC131187:LMG131189 LVY131187:LWC131189 MFU131187:MFY131189 MPQ131187:MPU131189 MZM131187:MZQ131189 NJI131187:NJM131189 NTE131187:NTI131189 ODA131187:ODE131189 OMW131187:ONA131189 OWS131187:OWW131189 PGO131187:PGS131189 PQK131187:PQO131189 QAG131187:QAK131189 QKC131187:QKG131189 QTY131187:QUC131189 RDU131187:RDY131189 RNQ131187:RNU131189 RXM131187:RXQ131189 SHI131187:SHM131189 SRE131187:SRI131189 TBA131187:TBE131189 TKW131187:TLA131189 TUS131187:TUW131189 UEO131187:UES131189 UOK131187:UOO131189 UYG131187:UYK131189 VIC131187:VIG131189 VRY131187:VSC131189 WBU131187:WBY131189 WLQ131187:WLU131189 WVM131187:WVQ131189 E196723:I196725 JA196723:JE196725 SW196723:TA196725 ACS196723:ACW196725 AMO196723:AMS196725 AWK196723:AWO196725 BGG196723:BGK196725 BQC196723:BQG196725 BZY196723:CAC196725 CJU196723:CJY196725 CTQ196723:CTU196725 DDM196723:DDQ196725 DNI196723:DNM196725 DXE196723:DXI196725 EHA196723:EHE196725 EQW196723:ERA196725 FAS196723:FAW196725 FKO196723:FKS196725 FUK196723:FUO196725 GEG196723:GEK196725 GOC196723:GOG196725 GXY196723:GYC196725 HHU196723:HHY196725 HRQ196723:HRU196725 IBM196723:IBQ196725 ILI196723:ILM196725 IVE196723:IVI196725 JFA196723:JFE196725 JOW196723:JPA196725 JYS196723:JYW196725 KIO196723:KIS196725 KSK196723:KSO196725 LCG196723:LCK196725 LMC196723:LMG196725 LVY196723:LWC196725 MFU196723:MFY196725 MPQ196723:MPU196725 MZM196723:MZQ196725 NJI196723:NJM196725 NTE196723:NTI196725 ODA196723:ODE196725 OMW196723:ONA196725 OWS196723:OWW196725 PGO196723:PGS196725 PQK196723:PQO196725 QAG196723:QAK196725 QKC196723:QKG196725 QTY196723:QUC196725 RDU196723:RDY196725 RNQ196723:RNU196725 RXM196723:RXQ196725 SHI196723:SHM196725 SRE196723:SRI196725 TBA196723:TBE196725 TKW196723:TLA196725 TUS196723:TUW196725 UEO196723:UES196725 UOK196723:UOO196725 UYG196723:UYK196725 VIC196723:VIG196725 VRY196723:VSC196725 WBU196723:WBY196725 WLQ196723:WLU196725 WVM196723:WVQ196725 E262259:I262261 JA262259:JE262261 SW262259:TA262261 ACS262259:ACW262261 AMO262259:AMS262261 AWK262259:AWO262261 BGG262259:BGK262261 BQC262259:BQG262261 BZY262259:CAC262261 CJU262259:CJY262261 CTQ262259:CTU262261 DDM262259:DDQ262261 DNI262259:DNM262261 DXE262259:DXI262261 EHA262259:EHE262261 EQW262259:ERA262261 FAS262259:FAW262261 FKO262259:FKS262261 FUK262259:FUO262261 GEG262259:GEK262261 GOC262259:GOG262261 GXY262259:GYC262261 HHU262259:HHY262261 HRQ262259:HRU262261 IBM262259:IBQ262261 ILI262259:ILM262261 IVE262259:IVI262261 JFA262259:JFE262261 JOW262259:JPA262261 JYS262259:JYW262261 KIO262259:KIS262261 KSK262259:KSO262261 LCG262259:LCK262261 LMC262259:LMG262261 LVY262259:LWC262261 MFU262259:MFY262261 MPQ262259:MPU262261 MZM262259:MZQ262261 NJI262259:NJM262261 NTE262259:NTI262261 ODA262259:ODE262261 OMW262259:ONA262261 OWS262259:OWW262261 PGO262259:PGS262261 PQK262259:PQO262261 QAG262259:QAK262261 QKC262259:QKG262261 QTY262259:QUC262261 RDU262259:RDY262261 RNQ262259:RNU262261 RXM262259:RXQ262261 SHI262259:SHM262261 SRE262259:SRI262261 TBA262259:TBE262261 TKW262259:TLA262261 TUS262259:TUW262261 UEO262259:UES262261 UOK262259:UOO262261 UYG262259:UYK262261 VIC262259:VIG262261 VRY262259:VSC262261 WBU262259:WBY262261 WLQ262259:WLU262261 WVM262259:WVQ262261 E327795:I327797 JA327795:JE327797 SW327795:TA327797 ACS327795:ACW327797 AMO327795:AMS327797 AWK327795:AWO327797 BGG327795:BGK327797 BQC327795:BQG327797 BZY327795:CAC327797 CJU327795:CJY327797 CTQ327795:CTU327797 DDM327795:DDQ327797 DNI327795:DNM327797 DXE327795:DXI327797 EHA327795:EHE327797 EQW327795:ERA327797 FAS327795:FAW327797 FKO327795:FKS327797 FUK327795:FUO327797 GEG327795:GEK327797 GOC327795:GOG327797 GXY327795:GYC327797 HHU327795:HHY327797 HRQ327795:HRU327797 IBM327795:IBQ327797 ILI327795:ILM327797 IVE327795:IVI327797 JFA327795:JFE327797 JOW327795:JPA327797 JYS327795:JYW327797 KIO327795:KIS327797 KSK327795:KSO327797 LCG327795:LCK327797 LMC327795:LMG327797 LVY327795:LWC327797 MFU327795:MFY327797 MPQ327795:MPU327797 MZM327795:MZQ327797 NJI327795:NJM327797 NTE327795:NTI327797 ODA327795:ODE327797 OMW327795:ONA327797 OWS327795:OWW327797 PGO327795:PGS327797 PQK327795:PQO327797 QAG327795:QAK327797 QKC327795:QKG327797 QTY327795:QUC327797 RDU327795:RDY327797 RNQ327795:RNU327797 RXM327795:RXQ327797 SHI327795:SHM327797 SRE327795:SRI327797 TBA327795:TBE327797 TKW327795:TLA327797 TUS327795:TUW327797 UEO327795:UES327797 UOK327795:UOO327797 UYG327795:UYK327797 VIC327795:VIG327797 VRY327795:VSC327797 WBU327795:WBY327797 WLQ327795:WLU327797 WVM327795:WVQ327797 E393331:I393333 JA393331:JE393333 SW393331:TA393333 ACS393331:ACW393333 AMO393331:AMS393333 AWK393331:AWO393333 BGG393331:BGK393333 BQC393331:BQG393333 BZY393331:CAC393333 CJU393331:CJY393333 CTQ393331:CTU393333 DDM393331:DDQ393333 DNI393331:DNM393333 DXE393331:DXI393333 EHA393331:EHE393333 EQW393331:ERA393333 FAS393331:FAW393333 FKO393331:FKS393333 FUK393331:FUO393333 GEG393331:GEK393333 GOC393331:GOG393333 GXY393331:GYC393333 HHU393331:HHY393333 HRQ393331:HRU393333 IBM393331:IBQ393333 ILI393331:ILM393333 IVE393331:IVI393333 JFA393331:JFE393333 JOW393331:JPA393333 JYS393331:JYW393333 KIO393331:KIS393333 KSK393331:KSO393333 LCG393331:LCK393333 LMC393331:LMG393333 LVY393331:LWC393333 MFU393331:MFY393333 MPQ393331:MPU393333 MZM393331:MZQ393333 NJI393331:NJM393333 NTE393331:NTI393333 ODA393331:ODE393333 OMW393331:ONA393333 OWS393331:OWW393333 PGO393331:PGS393333 PQK393331:PQO393333 QAG393331:QAK393333 QKC393331:QKG393333 QTY393331:QUC393333 RDU393331:RDY393333 RNQ393331:RNU393333 RXM393331:RXQ393333 SHI393331:SHM393333 SRE393331:SRI393333 TBA393331:TBE393333 TKW393331:TLA393333 TUS393331:TUW393333 UEO393331:UES393333 UOK393331:UOO393333 UYG393331:UYK393333 VIC393331:VIG393333 VRY393331:VSC393333 WBU393331:WBY393333 WLQ393331:WLU393333 WVM393331:WVQ393333 E458867:I458869 JA458867:JE458869 SW458867:TA458869 ACS458867:ACW458869 AMO458867:AMS458869 AWK458867:AWO458869 BGG458867:BGK458869 BQC458867:BQG458869 BZY458867:CAC458869 CJU458867:CJY458869 CTQ458867:CTU458869 DDM458867:DDQ458869 DNI458867:DNM458869 DXE458867:DXI458869 EHA458867:EHE458869 EQW458867:ERA458869 FAS458867:FAW458869 FKO458867:FKS458869 FUK458867:FUO458869 GEG458867:GEK458869 GOC458867:GOG458869 GXY458867:GYC458869 HHU458867:HHY458869 HRQ458867:HRU458869 IBM458867:IBQ458869 ILI458867:ILM458869 IVE458867:IVI458869 JFA458867:JFE458869 JOW458867:JPA458869 JYS458867:JYW458869 KIO458867:KIS458869 KSK458867:KSO458869 LCG458867:LCK458869 LMC458867:LMG458869 LVY458867:LWC458869 MFU458867:MFY458869 MPQ458867:MPU458869 MZM458867:MZQ458869 NJI458867:NJM458869 NTE458867:NTI458869 ODA458867:ODE458869 OMW458867:ONA458869 OWS458867:OWW458869 PGO458867:PGS458869 PQK458867:PQO458869 QAG458867:QAK458869 QKC458867:QKG458869 QTY458867:QUC458869 RDU458867:RDY458869 RNQ458867:RNU458869 RXM458867:RXQ458869 SHI458867:SHM458869 SRE458867:SRI458869 TBA458867:TBE458869 TKW458867:TLA458869 TUS458867:TUW458869 UEO458867:UES458869 UOK458867:UOO458869 UYG458867:UYK458869 VIC458867:VIG458869 VRY458867:VSC458869 WBU458867:WBY458869 WLQ458867:WLU458869 WVM458867:WVQ458869 E524403:I524405 JA524403:JE524405 SW524403:TA524405 ACS524403:ACW524405 AMO524403:AMS524405 AWK524403:AWO524405 BGG524403:BGK524405 BQC524403:BQG524405 BZY524403:CAC524405 CJU524403:CJY524405 CTQ524403:CTU524405 DDM524403:DDQ524405 DNI524403:DNM524405 DXE524403:DXI524405 EHA524403:EHE524405 EQW524403:ERA524405 FAS524403:FAW524405 FKO524403:FKS524405 FUK524403:FUO524405 GEG524403:GEK524405 GOC524403:GOG524405 GXY524403:GYC524405 HHU524403:HHY524405 HRQ524403:HRU524405 IBM524403:IBQ524405 ILI524403:ILM524405 IVE524403:IVI524405 JFA524403:JFE524405 JOW524403:JPA524405 JYS524403:JYW524405 KIO524403:KIS524405 KSK524403:KSO524405 LCG524403:LCK524405 LMC524403:LMG524405 LVY524403:LWC524405 MFU524403:MFY524405 MPQ524403:MPU524405 MZM524403:MZQ524405 NJI524403:NJM524405 NTE524403:NTI524405 ODA524403:ODE524405 OMW524403:ONA524405 OWS524403:OWW524405 PGO524403:PGS524405 PQK524403:PQO524405 QAG524403:QAK524405 QKC524403:QKG524405 QTY524403:QUC524405 RDU524403:RDY524405 RNQ524403:RNU524405 RXM524403:RXQ524405 SHI524403:SHM524405 SRE524403:SRI524405 TBA524403:TBE524405 TKW524403:TLA524405 TUS524403:TUW524405 UEO524403:UES524405 UOK524403:UOO524405 UYG524403:UYK524405 VIC524403:VIG524405 VRY524403:VSC524405 WBU524403:WBY524405 WLQ524403:WLU524405 WVM524403:WVQ524405 E589939:I589941 JA589939:JE589941 SW589939:TA589941 ACS589939:ACW589941 AMO589939:AMS589941 AWK589939:AWO589941 BGG589939:BGK589941 BQC589939:BQG589941 BZY589939:CAC589941 CJU589939:CJY589941 CTQ589939:CTU589941 DDM589939:DDQ589941 DNI589939:DNM589941 DXE589939:DXI589941 EHA589939:EHE589941 EQW589939:ERA589941 FAS589939:FAW589941 FKO589939:FKS589941 FUK589939:FUO589941 GEG589939:GEK589941 GOC589939:GOG589941 GXY589939:GYC589941 HHU589939:HHY589941 HRQ589939:HRU589941 IBM589939:IBQ589941 ILI589939:ILM589941 IVE589939:IVI589941 JFA589939:JFE589941 JOW589939:JPA589941 JYS589939:JYW589941 KIO589939:KIS589941 KSK589939:KSO589941 LCG589939:LCK589941 LMC589939:LMG589941 LVY589939:LWC589941 MFU589939:MFY589941 MPQ589939:MPU589941 MZM589939:MZQ589941 NJI589939:NJM589941 NTE589939:NTI589941 ODA589939:ODE589941 OMW589939:ONA589941 OWS589939:OWW589941 PGO589939:PGS589941 PQK589939:PQO589941 QAG589939:QAK589941 QKC589939:QKG589941 QTY589939:QUC589941 RDU589939:RDY589941 RNQ589939:RNU589941 RXM589939:RXQ589941 SHI589939:SHM589941 SRE589939:SRI589941 TBA589939:TBE589941 TKW589939:TLA589941 TUS589939:TUW589941 UEO589939:UES589941 UOK589939:UOO589941 UYG589939:UYK589941 VIC589939:VIG589941 VRY589939:VSC589941 WBU589939:WBY589941 WLQ589939:WLU589941 WVM589939:WVQ589941 E655475:I655477 JA655475:JE655477 SW655475:TA655477 ACS655475:ACW655477 AMO655475:AMS655477 AWK655475:AWO655477 BGG655475:BGK655477 BQC655475:BQG655477 BZY655475:CAC655477 CJU655475:CJY655477 CTQ655475:CTU655477 DDM655475:DDQ655477 DNI655475:DNM655477 DXE655475:DXI655477 EHA655475:EHE655477 EQW655475:ERA655477 FAS655475:FAW655477 FKO655475:FKS655477 FUK655475:FUO655477 GEG655475:GEK655477 GOC655475:GOG655477 GXY655475:GYC655477 HHU655475:HHY655477 HRQ655475:HRU655477 IBM655475:IBQ655477 ILI655475:ILM655477 IVE655475:IVI655477 JFA655475:JFE655477 JOW655475:JPA655477 JYS655475:JYW655477 KIO655475:KIS655477 KSK655475:KSO655477 LCG655475:LCK655477 LMC655475:LMG655477 LVY655475:LWC655477 MFU655475:MFY655477 MPQ655475:MPU655477 MZM655475:MZQ655477 NJI655475:NJM655477 NTE655475:NTI655477 ODA655475:ODE655477 OMW655475:ONA655477 OWS655475:OWW655477 PGO655475:PGS655477 PQK655475:PQO655477 QAG655475:QAK655477 QKC655475:QKG655477 QTY655475:QUC655477 RDU655475:RDY655477 RNQ655475:RNU655477 RXM655475:RXQ655477 SHI655475:SHM655477 SRE655475:SRI655477 TBA655475:TBE655477 TKW655475:TLA655477 TUS655475:TUW655477 UEO655475:UES655477 UOK655475:UOO655477 UYG655475:UYK655477 VIC655475:VIG655477 VRY655475:VSC655477 WBU655475:WBY655477 WLQ655475:WLU655477 WVM655475:WVQ655477 E721011:I721013 JA721011:JE721013 SW721011:TA721013 ACS721011:ACW721013 AMO721011:AMS721013 AWK721011:AWO721013 BGG721011:BGK721013 BQC721011:BQG721013 BZY721011:CAC721013 CJU721011:CJY721013 CTQ721011:CTU721013 DDM721011:DDQ721013 DNI721011:DNM721013 DXE721011:DXI721013 EHA721011:EHE721013 EQW721011:ERA721013 FAS721011:FAW721013 FKO721011:FKS721013 FUK721011:FUO721013 GEG721011:GEK721013 GOC721011:GOG721013 GXY721011:GYC721013 HHU721011:HHY721013 HRQ721011:HRU721013 IBM721011:IBQ721013 ILI721011:ILM721013 IVE721011:IVI721013 JFA721011:JFE721013 JOW721011:JPA721013 JYS721011:JYW721013 KIO721011:KIS721013 KSK721011:KSO721013 LCG721011:LCK721013 LMC721011:LMG721013 LVY721011:LWC721013 MFU721011:MFY721013 MPQ721011:MPU721013 MZM721011:MZQ721013 NJI721011:NJM721013 NTE721011:NTI721013 ODA721011:ODE721013 OMW721011:ONA721013 OWS721011:OWW721013 PGO721011:PGS721013 PQK721011:PQO721013 QAG721011:QAK721013 QKC721011:QKG721013 QTY721011:QUC721013 RDU721011:RDY721013 RNQ721011:RNU721013 RXM721011:RXQ721013 SHI721011:SHM721013 SRE721011:SRI721013 TBA721011:TBE721013 TKW721011:TLA721013 TUS721011:TUW721013 UEO721011:UES721013 UOK721011:UOO721013 UYG721011:UYK721013 VIC721011:VIG721013 VRY721011:VSC721013 WBU721011:WBY721013 WLQ721011:WLU721013 WVM721011:WVQ721013 E786547:I786549 JA786547:JE786549 SW786547:TA786549 ACS786547:ACW786549 AMO786547:AMS786549 AWK786547:AWO786549 BGG786547:BGK786549 BQC786547:BQG786549 BZY786547:CAC786549 CJU786547:CJY786549 CTQ786547:CTU786549 DDM786547:DDQ786549 DNI786547:DNM786549 DXE786547:DXI786549 EHA786547:EHE786549 EQW786547:ERA786549 FAS786547:FAW786549 FKO786547:FKS786549 FUK786547:FUO786549 GEG786547:GEK786549 GOC786547:GOG786549 GXY786547:GYC786549 HHU786547:HHY786549 HRQ786547:HRU786549 IBM786547:IBQ786549 ILI786547:ILM786549 IVE786547:IVI786549 JFA786547:JFE786549 JOW786547:JPA786549 JYS786547:JYW786549 KIO786547:KIS786549 KSK786547:KSO786549 LCG786547:LCK786549 LMC786547:LMG786549 LVY786547:LWC786549 MFU786547:MFY786549 MPQ786547:MPU786549 MZM786547:MZQ786549 NJI786547:NJM786549 NTE786547:NTI786549 ODA786547:ODE786549 OMW786547:ONA786549 OWS786547:OWW786549 PGO786547:PGS786549 PQK786547:PQO786549 QAG786547:QAK786549 QKC786547:QKG786549 QTY786547:QUC786549 RDU786547:RDY786549 RNQ786547:RNU786549 RXM786547:RXQ786549 SHI786547:SHM786549 SRE786547:SRI786549 TBA786547:TBE786549 TKW786547:TLA786549 TUS786547:TUW786549 UEO786547:UES786549 UOK786547:UOO786549 UYG786547:UYK786549 VIC786547:VIG786549 VRY786547:VSC786549 WBU786547:WBY786549 WLQ786547:WLU786549 WVM786547:WVQ786549 E852083:I852085 JA852083:JE852085 SW852083:TA852085 ACS852083:ACW852085 AMO852083:AMS852085 AWK852083:AWO852085 BGG852083:BGK852085 BQC852083:BQG852085 BZY852083:CAC852085 CJU852083:CJY852085 CTQ852083:CTU852085 DDM852083:DDQ852085 DNI852083:DNM852085 DXE852083:DXI852085 EHA852083:EHE852085 EQW852083:ERA852085 FAS852083:FAW852085 FKO852083:FKS852085 FUK852083:FUO852085 GEG852083:GEK852085 GOC852083:GOG852085 GXY852083:GYC852085 HHU852083:HHY852085 HRQ852083:HRU852085 IBM852083:IBQ852085 ILI852083:ILM852085 IVE852083:IVI852085 JFA852083:JFE852085 JOW852083:JPA852085 JYS852083:JYW852085 KIO852083:KIS852085 KSK852083:KSO852085 LCG852083:LCK852085 LMC852083:LMG852085 LVY852083:LWC852085 MFU852083:MFY852085 MPQ852083:MPU852085 MZM852083:MZQ852085 NJI852083:NJM852085 NTE852083:NTI852085 ODA852083:ODE852085 OMW852083:ONA852085 OWS852083:OWW852085 PGO852083:PGS852085 PQK852083:PQO852085 QAG852083:QAK852085 QKC852083:QKG852085 QTY852083:QUC852085 RDU852083:RDY852085 RNQ852083:RNU852085 RXM852083:RXQ852085 SHI852083:SHM852085 SRE852083:SRI852085 TBA852083:TBE852085 TKW852083:TLA852085 TUS852083:TUW852085 UEO852083:UES852085 UOK852083:UOO852085 UYG852083:UYK852085 VIC852083:VIG852085 VRY852083:VSC852085 WBU852083:WBY852085 WLQ852083:WLU852085 WVM852083:WVQ852085 E917619:I917621 JA917619:JE917621 SW917619:TA917621 ACS917619:ACW917621 AMO917619:AMS917621 AWK917619:AWO917621 BGG917619:BGK917621 BQC917619:BQG917621 BZY917619:CAC917621 CJU917619:CJY917621 CTQ917619:CTU917621 DDM917619:DDQ917621 DNI917619:DNM917621 DXE917619:DXI917621 EHA917619:EHE917621 EQW917619:ERA917621 FAS917619:FAW917621 FKO917619:FKS917621 FUK917619:FUO917621 GEG917619:GEK917621 GOC917619:GOG917621 GXY917619:GYC917621 HHU917619:HHY917621 HRQ917619:HRU917621 IBM917619:IBQ917621 ILI917619:ILM917621 IVE917619:IVI917621 JFA917619:JFE917621 JOW917619:JPA917621 JYS917619:JYW917621 KIO917619:KIS917621 KSK917619:KSO917621 LCG917619:LCK917621 LMC917619:LMG917621 LVY917619:LWC917621 MFU917619:MFY917621 MPQ917619:MPU917621 MZM917619:MZQ917621 NJI917619:NJM917621 NTE917619:NTI917621 ODA917619:ODE917621 OMW917619:ONA917621 OWS917619:OWW917621 PGO917619:PGS917621 PQK917619:PQO917621 QAG917619:QAK917621 QKC917619:QKG917621 QTY917619:QUC917621 RDU917619:RDY917621 RNQ917619:RNU917621 RXM917619:RXQ917621 SHI917619:SHM917621 SRE917619:SRI917621 TBA917619:TBE917621 TKW917619:TLA917621 TUS917619:TUW917621 UEO917619:UES917621 UOK917619:UOO917621 UYG917619:UYK917621 VIC917619:VIG917621 VRY917619:VSC917621 WBU917619:WBY917621 WLQ917619:WLU917621 WVM917619:WVQ917621 E983155:I983157 JA983155:JE983157 SW983155:TA983157 ACS983155:ACW983157 AMO983155:AMS983157 AWK983155:AWO983157 BGG983155:BGK983157 BQC983155:BQG983157 BZY983155:CAC983157 CJU983155:CJY983157 CTQ983155:CTU983157 DDM983155:DDQ983157 DNI983155:DNM983157 DXE983155:DXI983157 EHA983155:EHE983157 EQW983155:ERA983157 FAS983155:FAW983157 FKO983155:FKS983157 FUK983155:FUO983157 GEG983155:GEK983157 GOC983155:GOG983157 GXY983155:GYC983157 HHU983155:HHY983157 HRQ983155:HRU983157 IBM983155:IBQ983157 ILI983155:ILM983157 IVE983155:IVI983157 JFA983155:JFE983157 JOW983155:JPA983157 JYS983155:JYW983157 KIO983155:KIS983157 KSK983155:KSO983157 LCG983155:LCK983157 LMC983155:LMG983157 LVY983155:LWC983157 MFU983155:MFY983157 MPQ983155:MPU983157 MZM983155:MZQ983157 NJI983155:NJM983157 NTE983155:NTI983157 ODA983155:ODE983157 OMW983155:ONA983157 OWS983155:OWW983157 PGO983155:PGS983157 PQK983155:PQO983157 QAG983155:QAK983157 QKC983155:QKG983157 QTY983155:QUC983157 RDU983155:RDY983157 RNQ983155:RNU983157 RXM983155:RXQ983157 SHI983155:SHM983157 SRE983155:SRI983157 TBA983155:TBE983157 TKW983155:TLA983157 TUS983155:TUW983157 UEO983155:UES983157 UOK983155:UOO983157 UYG983155:UYK983157 VIC983155:VIG983157 VRY983155:VSC983157 WBU983155:WBY983157 WLQ983155:WLU983157 WVM983155:WVQ983157 G143:I151 JC143:JE151 SY143:TA151 ACU143:ACW151 AMQ143:AMS151 AWM143:AWO151 BGI143:BGK151 BQE143:BQG151 CAA143:CAC151 CJW143:CJY151 CTS143:CTU151 DDO143:DDQ151 DNK143:DNM151 DXG143:DXI151 EHC143:EHE151 EQY143:ERA151 FAU143:FAW151 FKQ143:FKS151 FUM143:FUO151 GEI143:GEK151 GOE143:GOG151 GYA143:GYC151 HHW143:HHY151 HRS143:HRU151 IBO143:IBQ151 ILK143:ILM151 IVG143:IVI151 JFC143:JFE151 JOY143:JPA151 JYU143:JYW151 KIQ143:KIS151 KSM143:KSO151 LCI143:LCK151 LME143:LMG151 LWA143:LWC151 MFW143:MFY151 MPS143:MPU151 MZO143:MZQ151 NJK143:NJM151 NTG143:NTI151 ODC143:ODE151 OMY143:ONA151 OWU143:OWW151 PGQ143:PGS151 PQM143:PQO151 QAI143:QAK151 QKE143:QKG151 QUA143:QUC151 RDW143:RDY151 RNS143:RNU151 RXO143:RXQ151 SHK143:SHM151 SRG143:SRI151 TBC143:TBE151 TKY143:TLA151 TUU143:TUW151 UEQ143:UES151 UOM143:UOO151 UYI143:UYK151 VIE143:VIG151 VSA143:VSC151 WBW143:WBY151 WLS143:WLU151 WVO143:WVQ151 G65679:I65687 JC65679:JE65687 SY65679:TA65687 ACU65679:ACW65687 AMQ65679:AMS65687 AWM65679:AWO65687 BGI65679:BGK65687 BQE65679:BQG65687 CAA65679:CAC65687 CJW65679:CJY65687 CTS65679:CTU65687 DDO65679:DDQ65687 DNK65679:DNM65687 DXG65679:DXI65687 EHC65679:EHE65687 EQY65679:ERA65687 FAU65679:FAW65687 FKQ65679:FKS65687 FUM65679:FUO65687 GEI65679:GEK65687 GOE65679:GOG65687 GYA65679:GYC65687 HHW65679:HHY65687 HRS65679:HRU65687 IBO65679:IBQ65687 ILK65679:ILM65687 IVG65679:IVI65687 JFC65679:JFE65687 JOY65679:JPA65687 JYU65679:JYW65687 KIQ65679:KIS65687 KSM65679:KSO65687 LCI65679:LCK65687 LME65679:LMG65687 LWA65679:LWC65687 MFW65679:MFY65687 MPS65679:MPU65687 MZO65679:MZQ65687 NJK65679:NJM65687 NTG65679:NTI65687 ODC65679:ODE65687 OMY65679:ONA65687 OWU65679:OWW65687 PGQ65679:PGS65687 PQM65679:PQO65687 QAI65679:QAK65687 QKE65679:QKG65687 QUA65679:QUC65687 RDW65679:RDY65687 RNS65679:RNU65687 RXO65679:RXQ65687 SHK65679:SHM65687 SRG65679:SRI65687 TBC65679:TBE65687 TKY65679:TLA65687 TUU65679:TUW65687 UEQ65679:UES65687 UOM65679:UOO65687 UYI65679:UYK65687 VIE65679:VIG65687 VSA65679:VSC65687 WBW65679:WBY65687 WLS65679:WLU65687 WVO65679:WVQ65687 G131215:I131223 JC131215:JE131223 SY131215:TA131223 ACU131215:ACW131223 AMQ131215:AMS131223 AWM131215:AWO131223 BGI131215:BGK131223 BQE131215:BQG131223 CAA131215:CAC131223 CJW131215:CJY131223 CTS131215:CTU131223 DDO131215:DDQ131223 DNK131215:DNM131223 DXG131215:DXI131223 EHC131215:EHE131223 EQY131215:ERA131223 FAU131215:FAW131223 FKQ131215:FKS131223 FUM131215:FUO131223 GEI131215:GEK131223 GOE131215:GOG131223 GYA131215:GYC131223 HHW131215:HHY131223 HRS131215:HRU131223 IBO131215:IBQ131223 ILK131215:ILM131223 IVG131215:IVI131223 JFC131215:JFE131223 JOY131215:JPA131223 JYU131215:JYW131223 KIQ131215:KIS131223 KSM131215:KSO131223 LCI131215:LCK131223 LME131215:LMG131223 LWA131215:LWC131223 MFW131215:MFY131223 MPS131215:MPU131223 MZO131215:MZQ131223 NJK131215:NJM131223 NTG131215:NTI131223 ODC131215:ODE131223 OMY131215:ONA131223 OWU131215:OWW131223 PGQ131215:PGS131223 PQM131215:PQO131223 QAI131215:QAK131223 QKE131215:QKG131223 QUA131215:QUC131223 RDW131215:RDY131223 RNS131215:RNU131223 RXO131215:RXQ131223 SHK131215:SHM131223 SRG131215:SRI131223 TBC131215:TBE131223 TKY131215:TLA131223 TUU131215:TUW131223 UEQ131215:UES131223 UOM131215:UOO131223 UYI131215:UYK131223 VIE131215:VIG131223 VSA131215:VSC131223 WBW131215:WBY131223 WLS131215:WLU131223 WVO131215:WVQ131223 G196751:I196759 JC196751:JE196759 SY196751:TA196759 ACU196751:ACW196759 AMQ196751:AMS196759 AWM196751:AWO196759 BGI196751:BGK196759 BQE196751:BQG196759 CAA196751:CAC196759 CJW196751:CJY196759 CTS196751:CTU196759 DDO196751:DDQ196759 DNK196751:DNM196759 DXG196751:DXI196759 EHC196751:EHE196759 EQY196751:ERA196759 FAU196751:FAW196759 FKQ196751:FKS196759 FUM196751:FUO196759 GEI196751:GEK196759 GOE196751:GOG196759 GYA196751:GYC196759 HHW196751:HHY196759 HRS196751:HRU196759 IBO196751:IBQ196759 ILK196751:ILM196759 IVG196751:IVI196759 JFC196751:JFE196759 JOY196751:JPA196759 JYU196751:JYW196759 KIQ196751:KIS196759 KSM196751:KSO196759 LCI196751:LCK196759 LME196751:LMG196759 LWA196751:LWC196759 MFW196751:MFY196759 MPS196751:MPU196759 MZO196751:MZQ196759 NJK196751:NJM196759 NTG196751:NTI196759 ODC196751:ODE196759 OMY196751:ONA196759 OWU196751:OWW196759 PGQ196751:PGS196759 PQM196751:PQO196759 QAI196751:QAK196759 QKE196751:QKG196759 QUA196751:QUC196759 RDW196751:RDY196759 RNS196751:RNU196759 RXO196751:RXQ196759 SHK196751:SHM196759 SRG196751:SRI196759 TBC196751:TBE196759 TKY196751:TLA196759 TUU196751:TUW196759 UEQ196751:UES196759 UOM196751:UOO196759 UYI196751:UYK196759 VIE196751:VIG196759 VSA196751:VSC196759 WBW196751:WBY196759 WLS196751:WLU196759 WVO196751:WVQ196759 G262287:I262295 JC262287:JE262295 SY262287:TA262295 ACU262287:ACW262295 AMQ262287:AMS262295 AWM262287:AWO262295 BGI262287:BGK262295 BQE262287:BQG262295 CAA262287:CAC262295 CJW262287:CJY262295 CTS262287:CTU262295 DDO262287:DDQ262295 DNK262287:DNM262295 DXG262287:DXI262295 EHC262287:EHE262295 EQY262287:ERA262295 FAU262287:FAW262295 FKQ262287:FKS262295 FUM262287:FUO262295 GEI262287:GEK262295 GOE262287:GOG262295 GYA262287:GYC262295 HHW262287:HHY262295 HRS262287:HRU262295 IBO262287:IBQ262295 ILK262287:ILM262295 IVG262287:IVI262295 JFC262287:JFE262295 JOY262287:JPA262295 JYU262287:JYW262295 KIQ262287:KIS262295 KSM262287:KSO262295 LCI262287:LCK262295 LME262287:LMG262295 LWA262287:LWC262295 MFW262287:MFY262295 MPS262287:MPU262295 MZO262287:MZQ262295 NJK262287:NJM262295 NTG262287:NTI262295 ODC262287:ODE262295 OMY262287:ONA262295 OWU262287:OWW262295 PGQ262287:PGS262295 PQM262287:PQO262295 QAI262287:QAK262295 QKE262287:QKG262295 QUA262287:QUC262295 RDW262287:RDY262295 RNS262287:RNU262295 RXO262287:RXQ262295 SHK262287:SHM262295 SRG262287:SRI262295 TBC262287:TBE262295 TKY262287:TLA262295 TUU262287:TUW262295 UEQ262287:UES262295 UOM262287:UOO262295 UYI262287:UYK262295 VIE262287:VIG262295 VSA262287:VSC262295 WBW262287:WBY262295 WLS262287:WLU262295 WVO262287:WVQ262295 G327823:I327831 JC327823:JE327831 SY327823:TA327831 ACU327823:ACW327831 AMQ327823:AMS327831 AWM327823:AWO327831 BGI327823:BGK327831 BQE327823:BQG327831 CAA327823:CAC327831 CJW327823:CJY327831 CTS327823:CTU327831 DDO327823:DDQ327831 DNK327823:DNM327831 DXG327823:DXI327831 EHC327823:EHE327831 EQY327823:ERA327831 FAU327823:FAW327831 FKQ327823:FKS327831 FUM327823:FUO327831 GEI327823:GEK327831 GOE327823:GOG327831 GYA327823:GYC327831 HHW327823:HHY327831 HRS327823:HRU327831 IBO327823:IBQ327831 ILK327823:ILM327831 IVG327823:IVI327831 JFC327823:JFE327831 JOY327823:JPA327831 JYU327823:JYW327831 KIQ327823:KIS327831 KSM327823:KSO327831 LCI327823:LCK327831 LME327823:LMG327831 LWA327823:LWC327831 MFW327823:MFY327831 MPS327823:MPU327831 MZO327823:MZQ327831 NJK327823:NJM327831 NTG327823:NTI327831 ODC327823:ODE327831 OMY327823:ONA327831 OWU327823:OWW327831 PGQ327823:PGS327831 PQM327823:PQO327831 QAI327823:QAK327831 QKE327823:QKG327831 QUA327823:QUC327831 RDW327823:RDY327831 RNS327823:RNU327831 RXO327823:RXQ327831 SHK327823:SHM327831 SRG327823:SRI327831 TBC327823:TBE327831 TKY327823:TLA327831 TUU327823:TUW327831 UEQ327823:UES327831 UOM327823:UOO327831 UYI327823:UYK327831 VIE327823:VIG327831 VSA327823:VSC327831 WBW327823:WBY327831 WLS327823:WLU327831 WVO327823:WVQ327831 G393359:I393367 JC393359:JE393367 SY393359:TA393367 ACU393359:ACW393367 AMQ393359:AMS393367 AWM393359:AWO393367 BGI393359:BGK393367 BQE393359:BQG393367 CAA393359:CAC393367 CJW393359:CJY393367 CTS393359:CTU393367 DDO393359:DDQ393367 DNK393359:DNM393367 DXG393359:DXI393367 EHC393359:EHE393367 EQY393359:ERA393367 FAU393359:FAW393367 FKQ393359:FKS393367 FUM393359:FUO393367 GEI393359:GEK393367 GOE393359:GOG393367 GYA393359:GYC393367 HHW393359:HHY393367 HRS393359:HRU393367 IBO393359:IBQ393367 ILK393359:ILM393367 IVG393359:IVI393367 JFC393359:JFE393367 JOY393359:JPA393367 JYU393359:JYW393367 KIQ393359:KIS393367 KSM393359:KSO393367 LCI393359:LCK393367 LME393359:LMG393367 LWA393359:LWC393367 MFW393359:MFY393367 MPS393359:MPU393367 MZO393359:MZQ393367 NJK393359:NJM393367 NTG393359:NTI393367 ODC393359:ODE393367 OMY393359:ONA393367 OWU393359:OWW393367 PGQ393359:PGS393367 PQM393359:PQO393367 QAI393359:QAK393367 QKE393359:QKG393367 QUA393359:QUC393367 RDW393359:RDY393367 RNS393359:RNU393367 RXO393359:RXQ393367 SHK393359:SHM393367 SRG393359:SRI393367 TBC393359:TBE393367 TKY393359:TLA393367 TUU393359:TUW393367 UEQ393359:UES393367 UOM393359:UOO393367 UYI393359:UYK393367 VIE393359:VIG393367 VSA393359:VSC393367 WBW393359:WBY393367 WLS393359:WLU393367 WVO393359:WVQ393367 G458895:I458903 JC458895:JE458903 SY458895:TA458903 ACU458895:ACW458903 AMQ458895:AMS458903 AWM458895:AWO458903 BGI458895:BGK458903 BQE458895:BQG458903 CAA458895:CAC458903 CJW458895:CJY458903 CTS458895:CTU458903 DDO458895:DDQ458903 DNK458895:DNM458903 DXG458895:DXI458903 EHC458895:EHE458903 EQY458895:ERA458903 FAU458895:FAW458903 FKQ458895:FKS458903 FUM458895:FUO458903 GEI458895:GEK458903 GOE458895:GOG458903 GYA458895:GYC458903 HHW458895:HHY458903 HRS458895:HRU458903 IBO458895:IBQ458903 ILK458895:ILM458903 IVG458895:IVI458903 JFC458895:JFE458903 JOY458895:JPA458903 JYU458895:JYW458903 KIQ458895:KIS458903 KSM458895:KSO458903 LCI458895:LCK458903 LME458895:LMG458903 LWA458895:LWC458903 MFW458895:MFY458903 MPS458895:MPU458903 MZO458895:MZQ458903 NJK458895:NJM458903 NTG458895:NTI458903 ODC458895:ODE458903 OMY458895:ONA458903 OWU458895:OWW458903 PGQ458895:PGS458903 PQM458895:PQO458903 QAI458895:QAK458903 QKE458895:QKG458903 QUA458895:QUC458903 RDW458895:RDY458903 RNS458895:RNU458903 RXO458895:RXQ458903 SHK458895:SHM458903 SRG458895:SRI458903 TBC458895:TBE458903 TKY458895:TLA458903 TUU458895:TUW458903 UEQ458895:UES458903 UOM458895:UOO458903 UYI458895:UYK458903 VIE458895:VIG458903 VSA458895:VSC458903 WBW458895:WBY458903 WLS458895:WLU458903 WVO458895:WVQ458903 G524431:I524439 JC524431:JE524439 SY524431:TA524439 ACU524431:ACW524439 AMQ524431:AMS524439 AWM524431:AWO524439 BGI524431:BGK524439 BQE524431:BQG524439 CAA524431:CAC524439 CJW524431:CJY524439 CTS524431:CTU524439 DDO524431:DDQ524439 DNK524431:DNM524439 DXG524431:DXI524439 EHC524431:EHE524439 EQY524431:ERA524439 FAU524431:FAW524439 FKQ524431:FKS524439 FUM524431:FUO524439 GEI524431:GEK524439 GOE524431:GOG524439 GYA524431:GYC524439 HHW524431:HHY524439 HRS524431:HRU524439 IBO524431:IBQ524439 ILK524431:ILM524439 IVG524431:IVI524439 JFC524431:JFE524439 JOY524431:JPA524439 JYU524431:JYW524439 KIQ524431:KIS524439 KSM524431:KSO524439 LCI524431:LCK524439 LME524431:LMG524439 LWA524431:LWC524439 MFW524431:MFY524439 MPS524431:MPU524439 MZO524431:MZQ524439 NJK524431:NJM524439 NTG524431:NTI524439 ODC524431:ODE524439 OMY524431:ONA524439 OWU524431:OWW524439 PGQ524431:PGS524439 PQM524431:PQO524439 QAI524431:QAK524439 QKE524431:QKG524439 QUA524431:QUC524439 RDW524431:RDY524439 RNS524431:RNU524439 RXO524431:RXQ524439 SHK524431:SHM524439 SRG524431:SRI524439 TBC524431:TBE524439 TKY524431:TLA524439 TUU524431:TUW524439 UEQ524431:UES524439 UOM524431:UOO524439 UYI524431:UYK524439 VIE524431:VIG524439 VSA524431:VSC524439 WBW524431:WBY524439 WLS524431:WLU524439 WVO524431:WVQ524439 G589967:I589975 JC589967:JE589975 SY589967:TA589975 ACU589967:ACW589975 AMQ589967:AMS589975 AWM589967:AWO589975 BGI589967:BGK589975 BQE589967:BQG589975 CAA589967:CAC589975 CJW589967:CJY589975 CTS589967:CTU589975 DDO589967:DDQ589975 DNK589967:DNM589975 DXG589967:DXI589975 EHC589967:EHE589975 EQY589967:ERA589975 FAU589967:FAW589975 FKQ589967:FKS589975 FUM589967:FUO589975 GEI589967:GEK589975 GOE589967:GOG589975 GYA589967:GYC589975 HHW589967:HHY589975 HRS589967:HRU589975 IBO589967:IBQ589975 ILK589967:ILM589975 IVG589967:IVI589975 JFC589967:JFE589975 JOY589967:JPA589975 JYU589967:JYW589975 KIQ589967:KIS589975 KSM589967:KSO589975 LCI589967:LCK589975 LME589967:LMG589975 LWA589967:LWC589975 MFW589967:MFY589975 MPS589967:MPU589975 MZO589967:MZQ589975 NJK589967:NJM589975 NTG589967:NTI589975 ODC589967:ODE589975 OMY589967:ONA589975 OWU589967:OWW589975 PGQ589967:PGS589975 PQM589967:PQO589975 QAI589967:QAK589975 QKE589967:QKG589975 QUA589967:QUC589975 RDW589967:RDY589975 RNS589967:RNU589975 RXO589967:RXQ589975 SHK589967:SHM589975 SRG589967:SRI589975 TBC589967:TBE589975 TKY589967:TLA589975 TUU589967:TUW589975 UEQ589967:UES589975 UOM589967:UOO589975 UYI589967:UYK589975 VIE589967:VIG589975 VSA589967:VSC589975 WBW589967:WBY589975 WLS589967:WLU589975 WVO589967:WVQ589975 G655503:I655511 JC655503:JE655511 SY655503:TA655511 ACU655503:ACW655511 AMQ655503:AMS655511 AWM655503:AWO655511 BGI655503:BGK655511 BQE655503:BQG655511 CAA655503:CAC655511 CJW655503:CJY655511 CTS655503:CTU655511 DDO655503:DDQ655511 DNK655503:DNM655511 DXG655503:DXI655511 EHC655503:EHE655511 EQY655503:ERA655511 FAU655503:FAW655511 FKQ655503:FKS655511 FUM655503:FUO655511 GEI655503:GEK655511 GOE655503:GOG655511 GYA655503:GYC655511 HHW655503:HHY655511 HRS655503:HRU655511 IBO655503:IBQ655511 ILK655503:ILM655511 IVG655503:IVI655511 JFC655503:JFE655511 JOY655503:JPA655511 JYU655503:JYW655511 KIQ655503:KIS655511 KSM655503:KSO655511 LCI655503:LCK655511 LME655503:LMG655511 LWA655503:LWC655511 MFW655503:MFY655511 MPS655503:MPU655511 MZO655503:MZQ655511 NJK655503:NJM655511 NTG655503:NTI655511 ODC655503:ODE655511 OMY655503:ONA655511 OWU655503:OWW655511 PGQ655503:PGS655511 PQM655503:PQO655511 QAI655503:QAK655511 QKE655503:QKG655511 QUA655503:QUC655511 RDW655503:RDY655511 RNS655503:RNU655511 RXO655503:RXQ655511 SHK655503:SHM655511 SRG655503:SRI655511 TBC655503:TBE655511 TKY655503:TLA655511 TUU655503:TUW655511 UEQ655503:UES655511 UOM655503:UOO655511 UYI655503:UYK655511 VIE655503:VIG655511 VSA655503:VSC655511 WBW655503:WBY655511 WLS655503:WLU655511 WVO655503:WVQ655511 G721039:I721047 JC721039:JE721047 SY721039:TA721047 ACU721039:ACW721047 AMQ721039:AMS721047 AWM721039:AWO721047 BGI721039:BGK721047 BQE721039:BQG721047 CAA721039:CAC721047 CJW721039:CJY721047 CTS721039:CTU721047 DDO721039:DDQ721047 DNK721039:DNM721047 DXG721039:DXI721047 EHC721039:EHE721047 EQY721039:ERA721047 FAU721039:FAW721047 FKQ721039:FKS721047 FUM721039:FUO721047 GEI721039:GEK721047 GOE721039:GOG721047 GYA721039:GYC721047 HHW721039:HHY721047 HRS721039:HRU721047 IBO721039:IBQ721047 ILK721039:ILM721047 IVG721039:IVI721047 JFC721039:JFE721047 JOY721039:JPA721047 JYU721039:JYW721047 KIQ721039:KIS721047 KSM721039:KSO721047 LCI721039:LCK721047 LME721039:LMG721047 LWA721039:LWC721047 MFW721039:MFY721047 MPS721039:MPU721047 MZO721039:MZQ721047 NJK721039:NJM721047 NTG721039:NTI721047 ODC721039:ODE721047 OMY721039:ONA721047 OWU721039:OWW721047 PGQ721039:PGS721047 PQM721039:PQO721047 QAI721039:QAK721047 QKE721039:QKG721047 QUA721039:QUC721047 RDW721039:RDY721047 RNS721039:RNU721047 RXO721039:RXQ721047 SHK721039:SHM721047 SRG721039:SRI721047 TBC721039:TBE721047 TKY721039:TLA721047 TUU721039:TUW721047 UEQ721039:UES721047 UOM721039:UOO721047 UYI721039:UYK721047 VIE721039:VIG721047 VSA721039:VSC721047 WBW721039:WBY721047 WLS721039:WLU721047 WVO721039:WVQ721047 G786575:I786583 JC786575:JE786583 SY786575:TA786583 ACU786575:ACW786583 AMQ786575:AMS786583 AWM786575:AWO786583 BGI786575:BGK786583 BQE786575:BQG786583 CAA786575:CAC786583 CJW786575:CJY786583 CTS786575:CTU786583 DDO786575:DDQ786583 DNK786575:DNM786583 DXG786575:DXI786583 EHC786575:EHE786583 EQY786575:ERA786583 FAU786575:FAW786583 FKQ786575:FKS786583 FUM786575:FUO786583 GEI786575:GEK786583 GOE786575:GOG786583 GYA786575:GYC786583 HHW786575:HHY786583 HRS786575:HRU786583 IBO786575:IBQ786583 ILK786575:ILM786583 IVG786575:IVI786583 JFC786575:JFE786583 JOY786575:JPA786583 JYU786575:JYW786583 KIQ786575:KIS786583 KSM786575:KSO786583 LCI786575:LCK786583 LME786575:LMG786583 LWA786575:LWC786583 MFW786575:MFY786583 MPS786575:MPU786583 MZO786575:MZQ786583 NJK786575:NJM786583 NTG786575:NTI786583 ODC786575:ODE786583 OMY786575:ONA786583 OWU786575:OWW786583 PGQ786575:PGS786583 PQM786575:PQO786583 QAI786575:QAK786583 QKE786575:QKG786583 QUA786575:QUC786583 RDW786575:RDY786583 RNS786575:RNU786583 RXO786575:RXQ786583 SHK786575:SHM786583 SRG786575:SRI786583 TBC786575:TBE786583 TKY786575:TLA786583 TUU786575:TUW786583 UEQ786575:UES786583 UOM786575:UOO786583 UYI786575:UYK786583 VIE786575:VIG786583 VSA786575:VSC786583 WBW786575:WBY786583 WLS786575:WLU786583 WVO786575:WVQ786583 G852111:I852119 JC852111:JE852119 SY852111:TA852119 ACU852111:ACW852119 AMQ852111:AMS852119 AWM852111:AWO852119 BGI852111:BGK852119 BQE852111:BQG852119 CAA852111:CAC852119 CJW852111:CJY852119 CTS852111:CTU852119 DDO852111:DDQ852119 DNK852111:DNM852119 DXG852111:DXI852119 EHC852111:EHE852119 EQY852111:ERA852119 FAU852111:FAW852119 FKQ852111:FKS852119 FUM852111:FUO852119 GEI852111:GEK852119 GOE852111:GOG852119 GYA852111:GYC852119 HHW852111:HHY852119 HRS852111:HRU852119 IBO852111:IBQ852119 ILK852111:ILM852119 IVG852111:IVI852119 JFC852111:JFE852119 JOY852111:JPA852119 JYU852111:JYW852119 KIQ852111:KIS852119 KSM852111:KSO852119 LCI852111:LCK852119 LME852111:LMG852119 LWA852111:LWC852119 MFW852111:MFY852119 MPS852111:MPU852119 MZO852111:MZQ852119 NJK852111:NJM852119 NTG852111:NTI852119 ODC852111:ODE852119 OMY852111:ONA852119 OWU852111:OWW852119 PGQ852111:PGS852119 PQM852111:PQO852119 QAI852111:QAK852119 QKE852111:QKG852119 QUA852111:QUC852119 RDW852111:RDY852119 RNS852111:RNU852119 RXO852111:RXQ852119 SHK852111:SHM852119 SRG852111:SRI852119 TBC852111:TBE852119 TKY852111:TLA852119 TUU852111:TUW852119 UEQ852111:UES852119 UOM852111:UOO852119 UYI852111:UYK852119 VIE852111:VIG852119 VSA852111:VSC852119 WBW852111:WBY852119 WLS852111:WLU852119 WVO852111:WVQ852119 G917647:I917655 JC917647:JE917655 SY917647:TA917655 ACU917647:ACW917655 AMQ917647:AMS917655 AWM917647:AWO917655 BGI917647:BGK917655 BQE917647:BQG917655 CAA917647:CAC917655 CJW917647:CJY917655 CTS917647:CTU917655 DDO917647:DDQ917655 DNK917647:DNM917655 DXG917647:DXI917655 EHC917647:EHE917655 EQY917647:ERA917655 FAU917647:FAW917655 FKQ917647:FKS917655 FUM917647:FUO917655 GEI917647:GEK917655 GOE917647:GOG917655 GYA917647:GYC917655 HHW917647:HHY917655 HRS917647:HRU917655 IBO917647:IBQ917655 ILK917647:ILM917655 IVG917647:IVI917655 JFC917647:JFE917655 JOY917647:JPA917655 JYU917647:JYW917655 KIQ917647:KIS917655 KSM917647:KSO917655 LCI917647:LCK917655 LME917647:LMG917655 LWA917647:LWC917655 MFW917647:MFY917655 MPS917647:MPU917655 MZO917647:MZQ917655 NJK917647:NJM917655 NTG917647:NTI917655 ODC917647:ODE917655 OMY917647:ONA917655 OWU917647:OWW917655 PGQ917647:PGS917655 PQM917647:PQO917655 QAI917647:QAK917655 QKE917647:QKG917655 QUA917647:QUC917655 RDW917647:RDY917655 RNS917647:RNU917655 RXO917647:RXQ917655 SHK917647:SHM917655 SRG917647:SRI917655 TBC917647:TBE917655 TKY917647:TLA917655 TUU917647:TUW917655 UEQ917647:UES917655 UOM917647:UOO917655 UYI917647:UYK917655 VIE917647:VIG917655 VSA917647:VSC917655 WBW917647:WBY917655 WLS917647:WLU917655 WVO917647:WVQ917655 G983183:I983191 JC983183:JE983191 SY983183:TA983191 ACU983183:ACW983191 AMQ983183:AMS983191 AWM983183:AWO983191 BGI983183:BGK983191 BQE983183:BQG983191 CAA983183:CAC983191 CJW983183:CJY983191 CTS983183:CTU983191 DDO983183:DDQ983191 DNK983183:DNM983191 DXG983183:DXI983191 EHC983183:EHE983191 EQY983183:ERA983191 FAU983183:FAW983191 FKQ983183:FKS983191 FUM983183:FUO983191 GEI983183:GEK983191 GOE983183:GOG983191 GYA983183:GYC983191 HHW983183:HHY983191 HRS983183:HRU983191 IBO983183:IBQ983191 ILK983183:ILM983191 IVG983183:IVI983191 JFC983183:JFE983191 JOY983183:JPA983191 JYU983183:JYW983191 KIQ983183:KIS983191 KSM983183:KSO983191 LCI983183:LCK983191 LME983183:LMG983191 LWA983183:LWC983191 MFW983183:MFY983191 MPS983183:MPU983191 MZO983183:MZQ983191 NJK983183:NJM983191 NTG983183:NTI983191 ODC983183:ODE983191 OMY983183:ONA983191 OWU983183:OWW983191 PGQ983183:PGS983191 PQM983183:PQO983191 QAI983183:QAK983191 QKE983183:QKG983191 QUA983183:QUC983191 RDW983183:RDY983191 RNS983183:RNU983191 RXO983183:RXQ983191 SHK983183:SHM983191 SRG983183:SRI983191 TBC983183:TBE983191 TKY983183:TLA983191 TUU983183:TUW983191 UEQ983183:UES983191 UOM983183:UOO983191 UYI983183:UYK983191 VIE983183:VIG983191 VSA983183:VSC983191 WBW983183:WBY983191 WLS983183:WLU983191 WVO983183:WVQ983191 G155:I156 JC155:JE156 SY155:TA156 ACU155:ACW156 AMQ155:AMS156 AWM155:AWO156 BGI155:BGK156 BQE155:BQG156 CAA155:CAC156 CJW155:CJY156 CTS155:CTU156 DDO155:DDQ156 DNK155:DNM156 DXG155:DXI156 EHC155:EHE156 EQY155:ERA156 FAU155:FAW156 FKQ155:FKS156 FUM155:FUO156 GEI155:GEK156 GOE155:GOG156 GYA155:GYC156 HHW155:HHY156 HRS155:HRU156 IBO155:IBQ156 ILK155:ILM156 IVG155:IVI156 JFC155:JFE156 JOY155:JPA156 JYU155:JYW156 KIQ155:KIS156 KSM155:KSO156 LCI155:LCK156 LME155:LMG156 LWA155:LWC156 MFW155:MFY156 MPS155:MPU156 MZO155:MZQ156 NJK155:NJM156 NTG155:NTI156 ODC155:ODE156 OMY155:ONA156 OWU155:OWW156 PGQ155:PGS156 PQM155:PQO156 QAI155:QAK156 QKE155:QKG156 QUA155:QUC156 RDW155:RDY156 RNS155:RNU156 RXO155:RXQ156 SHK155:SHM156 SRG155:SRI156 TBC155:TBE156 TKY155:TLA156 TUU155:TUW156 UEQ155:UES156 UOM155:UOO156 UYI155:UYK156 VIE155:VIG156 VSA155:VSC156 WBW155:WBY156 WLS155:WLU156 WVO155:WVQ156 G65691:I65692 JC65691:JE65692 SY65691:TA65692 ACU65691:ACW65692 AMQ65691:AMS65692 AWM65691:AWO65692 BGI65691:BGK65692 BQE65691:BQG65692 CAA65691:CAC65692 CJW65691:CJY65692 CTS65691:CTU65692 DDO65691:DDQ65692 DNK65691:DNM65692 DXG65691:DXI65692 EHC65691:EHE65692 EQY65691:ERA65692 FAU65691:FAW65692 FKQ65691:FKS65692 FUM65691:FUO65692 GEI65691:GEK65692 GOE65691:GOG65692 GYA65691:GYC65692 HHW65691:HHY65692 HRS65691:HRU65692 IBO65691:IBQ65692 ILK65691:ILM65692 IVG65691:IVI65692 JFC65691:JFE65692 JOY65691:JPA65692 JYU65691:JYW65692 KIQ65691:KIS65692 KSM65691:KSO65692 LCI65691:LCK65692 LME65691:LMG65692 LWA65691:LWC65692 MFW65691:MFY65692 MPS65691:MPU65692 MZO65691:MZQ65692 NJK65691:NJM65692 NTG65691:NTI65692 ODC65691:ODE65692 OMY65691:ONA65692 OWU65691:OWW65692 PGQ65691:PGS65692 PQM65691:PQO65692 QAI65691:QAK65692 QKE65691:QKG65692 QUA65691:QUC65692 RDW65691:RDY65692 RNS65691:RNU65692 RXO65691:RXQ65692 SHK65691:SHM65692 SRG65691:SRI65692 TBC65691:TBE65692 TKY65691:TLA65692 TUU65691:TUW65692 UEQ65691:UES65692 UOM65691:UOO65692 UYI65691:UYK65692 VIE65691:VIG65692 VSA65691:VSC65692 WBW65691:WBY65692 WLS65691:WLU65692 WVO65691:WVQ65692 G131227:I131228 JC131227:JE131228 SY131227:TA131228 ACU131227:ACW131228 AMQ131227:AMS131228 AWM131227:AWO131228 BGI131227:BGK131228 BQE131227:BQG131228 CAA131227:CAC131228 CJW131227:CJY131228 CTS131227:CTU131228 DDO131227:DDQ131228 DNK131227:DNM131228 DXG131227:DXI131228 EHC131227:EHE131228 EQY131227:ERA131228 FAU131227:FAW131228 FKQ131227:FKS131228 FUM131227:FUO131228 GEI131227:GEK131228 GOE131227:GOG131228 GYA131227:GYC131228 HHW131227:HHY131228 HRS131227:HRU131228 IBO131227:IBQ131228 ILK131227:ILM131228 IVG131227:IVI131228 JFC131227:JFE131228 JOY131227:JPA131228 JYU131227:JYW131228 KIQ131227:KIS131228 KSM131227:KSO131228 LCI131227:LCK131228 LME131227:LMG131228 LWA131227:LWC131228 MFW131227:MFY131228 MPS131227:MPU131228 MZO131227:MZQ131228 NJK131227:NJM131228 NTG131227:NTI131228 ODC131227:ODE131228 OMY131227:ONA131228 OWU131227:OWW131228 PGQ131227:PGS131228 PQM131227:PQO131228 QAI131227:QAK131228 QKE131227:QKG131228 QUA131227:QUC131228 RDW131227:RDY131228 RNS131227:RNU131228 RXO131227:RXQ131228 SHK131227:SHM131228 SRG131227:SRI131228 TBC131227:TBE131228 TKY131227:TLA131228 TUU131227:TUW131228 UEQ131227:UES131228 UOM131227:UOO131228 UYI131227:UYK131228 VIE131227:VIG131228 VSA131227:VSC131228 WBW131227:WBY131228 WLS131227:WLU131228 WVO131227:WVQ131228 G196763:I196764 JC196763:JE196764 SY196763:TA196764 ACU196763:ACW196764 AMQ196763:AMS196764 AWM196763:AWO196764 BGI196763:BGK196764 BQE196763:BQG196764 CAA196763:CAC196764 CJW196763:CJY196764 CTS196763:CTU196764 DDO196763:DDQ196764 DNK196763:DNM196764 DXG196763:DXI196764 EHC196763:EHE196764 EQY196763:ERA196764 FAU196763:FAW196764 FKQ196763:FKS196764 FUM196763:FUO196764 GEI196763:GEK196764 GOE196763:GOG196764 GYA196763:GYC196764 HHW196763:HHY196764 HRS196763:HRU196764 IBO196763:IBQ196764 ILK196763:ILM196764 IVG196763:IVI196764 JFC196763:JFE196764 JOY196763:JPA196764 JYU196763:JYW196764 KIQ196763:KIS196764 KSM196763:KSO196764 LCI196763:LCK196764 LME196763:LMG196764 LWA196763:LWC196764 MFW196763:MFY196764 MPS196763:MPU196764 MZO196763:MZQ196764 NJK196763:NJM196764 NTG196763:NTI196764 ODC196763:ODE196764 OMY196763:ONA196764 OWU196763:OWW196764 PGQ196763:PGS196764 PQM196763:PQO196764 QAI196763:QAK196764 QKE196763:QKG196764 QUA196763:QUC196764 RDW196763:RDY196764 RNS196763:RNU196764 RXO196763:RXQ196764 SHK196763:SHM196764 SRG196763:SRI196764 TBC196763:TBE196764 TKY196763:TLA196764 TUU196763:TUW196764 UEQ196763:UES196764 UOM196763:UOO196764 UYI196763:UYK196764 VIE196763:VIG196764 VSA196763:VSC196764 WBW196763:WBY196764 WLS196763:WLU196764 WVO196763:WVQ196764 G262299:I262300 JC262299:JE262300 SY262299:TA262300 ACU262299:ACW262300 AMQ262299:AMS262300 AWM262299:AWO262300 BGI262299:BGK262300 BQE262299:BQG262300 CAA262299:CAC262300 CJW262299:CJY262300 CTS262299:CTU262300 DDO262299:DDQ262300 DNK262299:DNM262300 DXG262299:DXI262300 EHC262299:EHE262300 EQY262299:ERA262300 FAU262299:FAW262300 FKQ262299:FKS262300 FUM262299:FUO262300 GEI262299:GEK262300 GOE262299:GOG262300 GYA262299:GYC262300 HHW262299:HHY262300 HRS262299:HRU262300 IBO262299:IBQ262300 ILK262299:ILM262300 IVG262299:IVI262300 JFC262299:JFE262300 JOY262299:JPA262300 JYU262299:JYW262300 KIQ262299:KIS262300 KSM262299:KSO262300 LCI262299:LCK262300 LME262299:LMG262300 LWA262299:LWC262300 MFW262299:MFY262300 MPS262299:MPU262300 MZO262299:MZQ262300 NJK262299:NJM262300 NTG262299:NTI262300 ODC262299:ODE262300 OMY262299:ONA262300 OWU262299:OWW262300 PGQ262299:PGS262300 PQM262299:PQO262300 QAI262299:QAK262300 QKE262299:QKG262300 QUA262299:QUC262300 RDW262299:RDY262300 RNS262299:RNU262300 RXO262299:RXQ262300 SHK262299:SHM262300 SRG262299:SRI262300 TBC262299:TBE262300 TKY262299:TLA262300 TUU262299:TUW262300 UEQ262299:UES262300 UOM262299:UOO262300 UYI262299:UYK262300 VIE262299:VIG262300 VSA262299:VSC262300 WBW262299:WBY262300 WLS262299:WLU262300 WVO262299:WVQ262300 G327835:I327836 JC327835:JE327836 SY327835:TA327836 ACU327835:ACW327836 AMQ327835:AMS327836 AWM327835:AWO327836 BGI327835:BGK327836 BQE327835:BQG327836 CAA327835:CAC327836 CJW327835:CJY327836 CTS327835:CTU327836 DDO327835:DDQ327836 DNK327835:DNM327836 DXG327835:DXI327836 EHC327835:EHE327836 EQY327835:ERA327836 FAU327835:FAW327836 FKQ327835:FKS327836 FUM327835:FUO327836 GEI327835:GEK327836 GOE327835:GOG327836 GYA327835:GYC327836 HHW327835:HHY327836 HRS327835:HRU327836 IBO327835:IBQ327836 ILK327835:ILM327836 IVG327835:IVI327836 JFC327835:JFE327836 JOY327835:JPA327836 JYU327835:JYW327836 KIQ327835:KIS327836 KSM327835:KSO327836 LCI327835:LCK327836 LME327835:LMG327836 LWA327835:LWC327836 MFW327835:MFY327836 MPS327835:MPU327836 MZO327835:MZQ327836 NJK327835:NJM327836 NTG327835:NTI327836 ODC327835:ODE327836 OMY327835:ONA327836 OWU327835:OWW327836 PGQ327835:PGS327836 PQM327835:PQO327836 QAI327835:QAK327836 QKE327835:QKG327836 QUA327835:QUC327836 RDW327835:RDY327836 RNS327835:RNU327836 RXO327835:RXQ327836 SHK327835:SHM327836 SRG327835:SRI327836 TBC327835:TBE327836 TKY327835:TLA327836 TUU327835:TUW327836 UEQ327835:UES327836 UOM327835:UOO327836 UYI327835:UYK327836 VIE327835:VIG327836 VSA327835:VSC327836 WBW327835:WBY327836 WLS327835:WLU327836 WVO327835:WVQ327836 G393371:I393372 JC393371:JE393372 SY393371:TA393372 ACU393371:ACW393372 AMQ393371:AMS393372 AWM393371:AWO393372 BGI393371:BGK393372 BQE393371:BQG393372 CAA393371:CAC393372 CJW393371:CJY393372 CTS393371:CTU393372 DDO393371:DDQ393372 DNK393371:DNM393372 DXG393371:DXI393372 EHC393371:EHE393372 EQY393371:ERA393372 FAU393371:FAW393372 FKQ393371:FKS393372 FUM393371:FUO393372 GEI393371:GEK393372 GOE393371:GOG393372 GYA393371:GYC393372 HHW393371:HHY393372 HRS393371:HRU393372 IBO393371:IBQ393372 ILK393371:ILM393372 IVG393371:IVI393372 JFC393371:JFE393372 JOY393371:JPA393372 JYU393371:JYW393372 KIQ393371:KIS393372 KSM393371:KSO393372 LCI393371:LCK393372 LME393371:LMG393372 LWA393371:LWC393372 MFW393371:MFY393372 MPS393371:MPU393372 MZO393371:MZQ393372 NJK393371:NJM393372 NTG393371:NTI393372 ODC393371:ODE393372 OMY393371:ONA393372 OWU393371:OWW393372 PGQ393371:PGS393372 PQM393371:PQO393372 QAI393371:QAK393372 QKE393371:QKG393372 QUA393371:QUC393372 RDW393371:RDY393372 RNS393371:RNU393372 RXO393371:RXQ393372 SHK393371:SHM393372 SRG393371:SRI393372 TBC393371:TBE393372 TKY393371:TLA393372 TUU393371:TUW393372 UEQ393371:UES393372 UOM393371:UOO393372 UYI393371:UYK393372 VIE393371:VIG393372 VSA393371:VSC393372 WBW393371:WBY393372 WLS393371:WLU393372 WVO393371:WVQ393372 G458907:I458908 JC458907:JE458908 SY458907:TA458908 ACU458907:ACW458908 AMQ458907:AMS458908 AWM458907:AWO458908 BGI458907:BGK458908 BQE458907:BQG458908 CAA458907:CAC458908 CJW458907:CJY458908 CTS458907:CTU458908 DDO458907:DDQ458908 DNK458907:DNM458908 DXG458907:DXI458908 EHC458907:EHE458908 EQY458907:ERA458908 FAU458907:FAW458908 FKQ458907:FKS458908 FUM458907:FUO458908 GEI458907:GEK458908 GOE458907:GOG458908 GYA458907:GYC458908 HHW458907:HHY458908 HRS458907:HRU458908 IBO458907:IBQ458908 ILK458907:ILM458908 IVG458907:IVI458908 JFC458907:JFE458908 JOY458907:JPA458908 JYU458907:JYW458908 KIQ458907:KIS458908 KSM458907:KSO458908 LCI458907:LCK458908 LME458907:LMG458908 LWA458907:LWC458908 MFW458907:MFY458908 MPS458907:MPU458908 MZO458907:MZQ458908 NJK458907:NJM458908 NTG458907:NTI458908 ODC458907:ODE458908 OMY458907:ONA458908 OWU458907:OWW458908 PGQ458907:PGS458908 PQM458907:PQO458908 QAI458907:QAK458908 QKE458907:QKG458908 QUA458907:QUC458908 RDW458907:RDY458908 RNS458907:RNU458908 RXO458907:RXQ458908 SHK458907:SHM458908 SRG458907:SRI458908 TBC458907:TBE458908 TKY458907:TLA458908 TUU458907:TUW458908 UEQ458907:UES458908 UOM458907:UOO458908 UYI458907:UYK458908 VIE458907:VIG458908 VSA458907:VSC458908 WBW458907:WBY458908 WLS458907:WLU458908 WVO458907:WVQ458908 G524443:I524444 JC524443:JE524444 SY524443:TA524444 ACU524443:ACW524444 AMQ524443:AMS524444 AWM524443:AWO524444 BGI524443:BGK524444 BQE524443:BQG524444 CAA524443:CAC524444 CJW524443:CJY524444 CTS524443:CTU524444 DDO524443:DDQ524444 DNK524443:DNM524444 DXG524443:DXI524444 EHC524443:EHE524444 EQY524443:ERA524444 FAU524443:FAW524444 FKQ524443:FKS524444 FUM524443:FUO524444 GEI524443:GEK524444 GOE524443:GOG524444 GYA524443:GYC524444 HHW524443:HHY524444 HRS524443:HRU524444 IBO524443:IBQ524444 ILK524443:ILM524444 IVG524443:IVI524444 JFC524443:JFE524444 JOY524443:JPA524444 JYU524443:JYW524444 KIQ524443:KIS524444 KSM524443:KSO524444 LCI524443:LCK524444 LME524443:LMG524444 LWA524443:LWC524444 MFW524443:MFY524444 MPS524443:MPU524444 MZO524443:MZQ524444 NJK524443:NJM524444 NTG524443:NTI524444 ODC524443:ODE524444 OMY524443:ONA524444 OWU524443:OWW524444 PGQ524443:PGS524444 PQM524443:PQO524444 QAI524443:QAK524444 QKE524443:QKG524444 QUA524443:QUC524444 RDW524443:RDY524444 RNS524443:RNU524444 RXO524443:RXQ524444 SHK524443:SHM524444 SRG524443:SRI524444 TBC524443:TBE524444 TKY524443:TLA524444 TUU524443:TUW524444 UEQ524443:UES524444 UOM524443:UOO524444 UYI524443:UYK524444 VIE524443:VIG524444 VSA524443:VSC524444 WBW524443:WBY524444 WLS524443:WLU524444 WVO524443:WVQ524444 G589979:I589980 JC589979:JE589980 SY589979:TA589980 ACU589979:ACW589980 AMQ589979:AMS589980 AWM589979:AWO589980 BGI589979:BGK589980 BQE589979:BQG589980 CAA589979:CAC589980 CJW589979:CJY589980 CTS589979:CTU589980 DDO589979:DDQ589980 DNK589979:DNM589980 DXG589979:DXI589980 EHC589979:EHE589980 EQY589979:ERA589980 FAU589979:FAW589980 FKQ589979:FKS589980 FUM589979:FUO589980 GEI589979:GEK589980 GOE589979:GOG589980 GYA589979:GYC589980 HHW589979:HHY589980 HRS589979:HRU589980 IBO589979:IBQ589980 ILK589979:ILM589980 IVG589979:IVI589980 JFC589979:JFE589980 JOY589979:JPA589980 JYU589979:JYW589980 KIQ589979:KIS589980 KSM589979:KSO589980 LCI589979:LCK589980 LME589979:LMG589980 LWA589979:LWC589980 MFW589979:MFY589980 MPS589979:MPU589980 MZO589979:MZQ589980 NJK589979:NJM589980 NTG589979:NTI589980 ODC589979:ODE589980 OMY589979:ONA589980 OWU589979:OWW589980 PGQ589979:PGS589980 PQM589979:PQO589980 QAI589979:QAK589980 QKE589979:QKG589980 QUA589979:QUC589980 RDW589979:RDY589980 RNS589979:RNU589980 RXO589979:RXQ589980 SHK589979:SHM589980 SRG589979:SRI589980 TBC589979:TBE589980 TKY589979:TLA589980 TUU589979:TUW589980 UEQ589979:UES589980 UOM589979:UOO589980 UYI589979:UYK589980 VIE589979:VIG589980 VSA589979:VSC589980 WBW589979:WBY589980 WLS589979:WLU589980 WVO589979:WVQ589980 G655515:I655516 JC655515:JE655516 SY655515:TA655516 ACU655515:ACW655516 AMQ655515:AMS655516 AWM655515:AWO655516 BGI655515:BGK655516 BQE655515:BQG655516 CAA655515:CAC655516 CJW655515:CJY655516 CTS655515:CTU655516 DDO655515:DDQ655516 DNK655515:DNM655516 DXG655515:DXI655516 EHC655515:EHE655516 EQY655515:ERA655516 FAU655515:FAW655516 FKQ655515:FKS655516 FUM655515:FUO655516 GEI655515:GEK655516 GOE655515:GOG655516 GYA655515:GYC655516 HHW655515:HHY655516 HRS655515:HRU655516 IBO655515:IBQ655516 ILK655515:ILM655516 IVG655515:IVI655516 JFC655515:JFE655516 JOY655515:JPA655516 JYU655515:JYW655516 KIQ655515:KIS655516 KSM655515:KSO655516 LCI655515:LCK655516 LME655515:LMG655516 LWA655515:LWC655516 MFW655515:MFY655516 MPS655515:MPU655516 MZO655515:MZQ655516 NJK655515:NJM655516 NTG655515:NTI655516 ODC655515:ODE655516 OMY655515:ONA655516 OWU655515:OWW655516 PGQ655515:PGS655516 PQM655515:PQO655516 QAI655515:QAK655516 QKE655515:QKG655516 QUA655515:QUC655516 RDW655515:RDY655516 RNS655515:RNU655516 RXO655515:RXQ655516 SHK655515:SHM655516 SRG655515:SRI655516 TBC655515:TBE655516 TKY655515:TLA655516 TUU655515:TUW655516 UEQ655515:UES655516 UOM655515:UOO655516 UYI655515:UYK655516 VIE655515:VIG655516 VSA655515:VSC655516 WBW655515:WBY655516 WLS655515:WLU655516 WVO655515:WVQ655516 G721051:I721052 JC721051:JE721052 SY721051:TA721052 ACU721051:ACW721052 AMQ721051:AMS721052 AWM721051:AWO721052 BGI721051:BGK721052 BQE721051:BQG721052 CAA721051:CAC721052 CJW721051:CJY721052 CTS721051:CTU721052 DDO721051:DDQ721052 DNK721051:DNM721052 DXG721051:DXI721052 EHC721051:EHE721052 EQY721051:ERA721052 FAU721051:FAW721052 FKQ721051:FKS721052 FUM721051:FUO721052 GEI721051:GEK721052 GOE721051:GOG721052 GYA721051:GYC721052 HHW721051:HHY721052 HRS721051:HRU721052 IBO721051:IBQ721052 ILK721051:ILM721052 IVG721051:IVI721052 JFC721051:JFE721052 JOY721051:JPA721052 JYU721051:JYW721052 KIQ721051:KIS721052 KSM721051:KSO721052 LCI721051:LCK721052 LME721051:LMG721052 LWA721051:LWC721052 MFW721051:MFY721052 MPS721051:MPU721052 MZO721051:MZQ721052 NJK721051:NJM721052 NTG721051:NTI721052 ODC721051:ODE721052 OMY721051:ONA721052 OWU721051:OWW721052 PGQ721051:PGS721052 PQM721051:PQO721052 QAI721051:QAK721052 QKE721051:QKG721052 QUA721051:QUC721052 RDW721051:RDY721052 RNS721051:RNU721052 RXO721051:RXQ721052 SHK721051:SHM721052 SRG721051:SRI721052 TBC721051:TBE721052 TKY721051:TLA721052 TUU721051:TUW721052 UEQ721051:UES721052 UOM721051:UOO721052 UYI721051:UYK721052 VIE721051:VIG721052 VSA721051:VSC721052 WBW721051:WBY721052 WLS721051:WLU721052 WVO721051:WVQ721052 G786587:I786588 JC786587:JE786588 SY786587:TA786588 ACU786587:ACW786588 AMQ786587:AMS786588 AWM786587:AWO786588 BGI786587:BGK786588 BQE786587:BQG786588 CAA786587:CAC786588 CJW786587:CJY786588 CTS786587:CTU786588 DDO786587:DDQ786588 DNK786587:DNM786588 DXG786587:DXI786588 EHC786587:EHE786588 EQY786587:ERA786588 FAU786587:FAW786588 FKQ786587:FKS786588 FUM786587:FUO786588 GEI786587:GEK786588 GOE786587:GOG786588 GYA786587:GYC786588 HHW786587:HHY786588 HRS786587:HRU786588 IBO786587:IBQ786588 ILK786587:ILM786588 IVG786587:IVI786588 JFC786587:JFE786588 JOY786587:JPA786588 JYU786587:JYW786588 KIQ786587:KIS786588 KSM786587:KSO786588 LCI786587:LCK786588 LME786587:LMG786588 LWA786587:LWC786588 MFW786587:MFY786588 MPS786587:MPU786588 MZO786587:MZQ786588 NJK786587:NJM786588 NTG786587:NTI786588 ODC786587:ODE786588 OMY786587:ONA786588 OWU786587:OWW786588 PGQ786587:PGS786588 PQM786587:PQO786588 QAI786587:QAK786588 QKE786587:QKG786588 QUA786587:QUC786588 RDW786587:RDY786588 RNS786587:RNU786588 RXO786587:RXQ786588 SHK786587:SHM786588 SRG786587:SRI786588 TBC786587:TBE786588 TKY786587:TLA786588 TUU786587:TUW786588 UEQ786587:UES786588 UOM786587:UOO786588 UYI786587:UYK786588 VIE786587:VIG786588 VSA786587:VSC786588 WBW786587:WBY786588 WLS786587:WLU786588 WVO786587:WVQ786588 G852123:I852124 JC852123:JE852124 SY852123:TA852124 ACU852123:ACW852124 AMQ852123:AMS852124 AWM852123:AWO852124 BGI852123:BGK852124 BQE852123:BQG852124 CAA852123:CAC852124 CJW852123:CJY852124 CTS852123:CTU852124 DDO852123:DDQ852124 DNK852123:DNM852124 DXG852123:DXI852124 EHC852123:EHE852124 EQY852123:ERA852124 FAU852123:FAW852124 FKQ852123:FKS852124 FUM852123:FUO852124 GEI852123:GEK852124 GOE852123:GOG852124 GYA852123:GYC852124 HHW852123:HHY852124 HRS852123:HRU852124 IBO852123:IBQ852124 ILK852123:ILM852124 IVG852123:IVI852124 JFC852123:JFE852124 JOY852123:JPA852124 JYU852123:JYW852124 KIQ852123:KIS852124 KSM852123:KSO852124 LCI852123:LCK852124 LME852123:LMG852124 LWA852123:LWC852124 MFW852123:MFY852124 MPS852123:MPU852124 MZO852123:MZQ852124 NJK852123:NJM852124 NTG852123:NTI852124 ODC852123:ODE852124 OMY852123:ONA852124 OWU852123:OWW852124 PGQ852123:PGS852124 PQM852123:PQO852124 QAI852123:QAK852124 QKE852123:QKG852124 QUA852123:QUC852124 RDW852123:RDY852124 RNS852123:RNU852124 RXO852123:RXQ852124 SHK852123:SHM852124 SRG852123:SRI852124 TBC852123:TBE852124 TKY852123:TLA852124 TUU852123:TUW852124 UEQ852123:UES852124 UOM852123:UOO852124 UYI852123:UYK852124 VIE852123:VIG852124 VSA852123:VSC852124 WBW852123:WBY852124 WLS852123:WLU852124 WVO852123:WVQ852124 G917659:I917660 JC917659:JE917660 SY917659:TA917660 ACU917659:ACW917660 AMQ917659:AMS917660 AWM917659:AWO917660 BGI917659:BGK917660 BQE917659:BQG917660 CAA917659:CAC917660 CJW917659:CJY917660 CTS917659:CTU917660 DDO917659:DDQ917660 DNK917659:DNM917660 DXG917659:DXI917660 EHC917659:EHE917660 EQY917659:ERA917660 FAU917659:FAW917660 FKQ917659:FKS917660 FUM917659:FUO917660 GEI917659:GEK917660 GOE917659:GOG917660 GYA917659:GYC917660 HHW917659:HHY917660 HRS917659:HRU917660 IBO917659:IBQ917660 ILK917659:ILM917660 IVG917659:IVI917660 JFC917659:JFE917660 JOY917659:JPA917660 JYU917659:JYW917660 KIQ917659:KIS917660 KSM917659:KSO917660 LCI917659:LCK917660 LME917659:LMG917660 LWA917659:LWC917660 MFW917659:MFY917660 MPS917659:MPU917660 MZO917659:MZQ917660 NJK917659:NJM917660 NTG917659:NTI917660 ODC917659:ODE917660 OMY917659:ONA917660 OWU917659:OWW917660 PGQ917659:PGS917660 PQM917659:PQO917660 QAI917659:QAK917660 QKE917659:QKG917660 QUA917659:QUC917660 RDW917659:RDY917660 RNS917659:RNU917660 RXO917659:RXQ917660 SHK917659:SHM917660 SRG917659:SRI917660 TBC917659:TBE917660 TKY917659:TLA917660 TUU917659:TUW917660 UEQ917659:UES917660 UOM917659:UOO917660 UYI917659:UYK917660 VIE917659:VIG917660 VSA917659:VSC917660 WBW917659:WBY917660 WLS917659:WLU917660 WVO917659:WVQ917660 G983195:I983196 JC983195:JE983196 SY983195:TA983196 ACU983195:ACW983196 AMQ983195:AMS983196 AWM983195:AWO983196 BGI983195:BGK983196 BQE983195:BQG983196 CAA983195:CAC983196 CJW983195:CJY983196 CTS983195:CTU983196 DDO983195:DDQ983196 DNK983195:DNM983196 DXG983195:DXI983196 EHC983195:EHE983196 EQY983195:ERA983196 FAU983195:FAW983196 FKQ983195:FKS983196 FUM983195:FUO983196 GEI983195:GEK983196 GOE983195:GOG983196 GYA983195:GYC983196 HHW983195:HHY983196 HRS983195:HRU983196 IBO983195:IBQ983196 ILK983195:ILM983196 IVG983195:IVI983196 JFC983195:JFE983196 JOY983195:JPA983196 JYU983195:JYW983196 KIQ983195:KIS983196 KSM983195:KSO983196 LCI983195:LCK983196 LME983195:LMG983196 LWA983195:LWC983196 MFW983195:MFY983196 MPS983195:MPU983196 MZO983195:MZQ983196 NJK983195:NJM983196 NTG983195:NTI983196 ODC983195:ODE983196 OMY983195:ONA983196 OWU983195:OWW983196 PGQ983195:PGS983196 PQM983195:PQO983196 QAI983195:QAK983196 QKE983195:QKG983196 QUA983195:QUC983196 RDW983195:RDY983196 RNS983195:RNU983196 RXO983195:RXQ983196 SHK983195:SHM983196 SRG983195:SRI983196 TBC983195:TBE983196 TKY983195:TLA983196 TUU983195:TUW983196 UEQ983195:UES983196 UOM983195:UOO983196 UYI983195:UYK983196 VIE983195:VIG983196 VSA983195:VSC983196 WBW983195:WBY983196 WLS983195:WLU983196 WVO983195:WVQ983196" xr:uid="{00000000-0002-0000-2100-00000D000000}">
      <formula1>"Yes, No, Don't know, Not applicable"</formula1>
    </dataValidation>
    <dataValidation type="list" allowBlank="1" showInputMessage="1" showErrorMessage="1" error="Please choose from the dropdown list." prompt="Please select from the dropdown list" sqref="H120:I129 JD120:JE129 SZ120:TA129 ACV120:ACW129 AMR120:AMS129 AWN120:AWO129 BGJ120:BGK129 BQF120:BQG129 CAB120:CAC129 CJX120:CJY129 CTT120:CTU129 DDP120:DDQ129 DNL120:DNM129 DXH120:DXI129 EHD120:EHE129 EQZ120:ERA129 FAV120:FAW129 FKR120:FKS129 FUN120:FUO129 GEJ120:GEK129 GOF120:GOG129 GYB120:GYC129 HHX120:HHY129 HRT120:HRU129 IBP120:IBQ129 ILL120:ILM129 IVH120:IVI129 JFD120:JFE129 JOZ120:JPA129 JYV120:JYW129 KIR120:KIS129 KSN120:KSO129 LCJ120:LCK129 LMF120:LMG129 LWB120:LWC129 MFX120:MFY129 MPT120:MPU129 MZP120:MZQ129 NJL120:NJM129 NTH120:NTI129 ODD120:ODE129 OMZ120:ONA129 OWV120:OWW129 PGR120:PGS129 PQN120:PQO129 QAJ120:QAK129 QKF120:QKG129 QUB120:QUC129 RDX120:RDY129 RNT120:RNU129 RXP120:RXQ129 SHL120:SHM129 SRH120:SRI129 TBD120:TBE129 TKZ120:TLA129 TUV120:TUW129 UER120:UES129 UON120:UOO129 UYJ120:UYK129 VIF120:VIG129 VSB120:VSC129 WBX120:WBY129 WLT120:WLU129 WVP120:WVQ129 H65656:I65665 JD65656:JE65665 SZ65656:TA65665 ACV65656:ACW65665 AMR65656:AMS65665 AWN65656:AWO65665 BGJ65656:BGK65665 BQF65656:BQG65665 CAB65656:CAC65665 CJX65656:CJY65665 CTT65656:CTU65665 DDP65656:DDQ65665 DNL65656:DNM65665 DXH65656:DXI65665 EHD65656:EHE65665 EQZ65656:ERA65665 FAV65656:FAW65665 FKR65656:FKS65665 FUN65656:FUO65665 GEJ65656:GEK65665 GOF65656:GOG65665 GYB65656:GYC65665 HHX65656:HHY65665 HRT65656:HRU65665 IBP65656:IBQ65665 ILL65656:ILM65665 IVH65656:IVI65665 JFD65656:JFE65665 JOZ65656:JPA65665 JYV65656:JYW65665 KIR65656:KIS65665 KSN65656:KSO65665 LCJ65656:LCK65665 LMF65656:LMG65665 LWB65656:LWC65665 MFX65656:MFY65665 MPT65656:MPU65665 MZP65656:MZQ65665 NJL65656:NJM65665 NTH65656:NTI65665 ODD65656:ODE65665 OMZ65656:ONA65665 OWV65656:OWW65665 PGR65656:PGS65665 PQN65656:PQO65665 QAJ65656:QAK65665 QKF65656:QKG65665 QUB65656:QUC65665 RDX65656:RDY65665 RNT65656:RNU65665 RXP65656:RXQ65665 SHL65656:SHM65665 SRH65656:SRI65665 TBD65656:TBE65665 TKZ65656:TLA65665 TUV65656:TUW65665 UER65656:UES65665 UON65656:UOO65665 UYJ65656:UYK65665 VIF65656:VIG65665 VSB65656:VSC65665 WBX65656:WBY65665 WLT65656:WLU65665 WVP65656:WVQ65665 H131192:I131201 JD131192:JE131201 SZ131192:TA131201 ACV131192:ACW131201 AMR131192:AMS131201 AWN131192:AWO131201 BGJ131192:BGK131201 BQF131192:BQG131201 CAB131192:CAC131201 CJX131192:CJY131201 CTT131192:CTU131201 DDP131192:DDQ131201 DNL131192:DNM131201 DXH131192:DXI131201 EHD131192:EHE131201 EQZ131192:ERA131201 FAV131192:FAW131201 FKR131192:FKS131201 FUN131192:FUO131201 GEJ131192:GEK131201 GOF131192:GOG131201 GYB131192:GYC131201 HHX131192:HHY131201 HRT131192:HRU131201 IBP131192:IBQ131201 ILL131192:ILM131201 IVH131192:IVI131201 JFD131192:JFE131201 JOZ131192:JPA131201 JYV131192:JYW131201 KIR131192:KIS131201 KSN131192:KSO131201 LCJ131192:LCK131201 LMF131192:LMG131201 LWB131192:LWC131201 MFX131192:MFY131201 MPT131192:MPU131201 MZP131192:MZQ131201 NJL131192:NJM131201 NTH131192:NTI131201 ODD131192:ODE131201 OMZ131192:ONA131201 OWV131192:OWW131201 PGR131192:PGS131201 PQN131192:PQO131201 QAJ131192:QAK131201 QKF131192:QKG131201 QUB131192:QUC131201 RDX131192:RDY131201 RNT131192:RNU131201 RXP131192:RXQ131201 SHL131192:SHM131201 SRH131192:SRI131201 TBD131192:TBE131201 TKZ131192:TLA131201 TUV131192:TUW131201 UER131192:UES131201 UON131192:UOO131201 UYJ131192:UYK131201 VIF131192:VIG131201 VSB131192:VSC131201 WBX131192:WBY131201 WLT131192:WLU131201 WVP131192:WVQ131201 H196728:I196737 JD196728:JE196737 SZ196728:TA196737 ACV196728:ACW196737 AMR196728:AMS196737 AWN196728:AWO196737 BGJ196728:BGK196737 BQF196728:BQG196737 CAB196728:CAC196737 CJX196728:CJY196737 CTT196728:CTU196737 DDP196728:DDQ196737 DNL196728:DNM196737 DXH196728:DXI196737 EHD196728:EHE196737 EQZ196728:ERA196737 FAV196728:FAW196737 FKR196728:FKS196737 FUN196728:FUO196737 GEJ196728:GEK196737 GOF196728:GOG196737 GYB196728:GYC196737 HHX196728:HHY196737 HRT196728:HRU196737 IBP196728:IBQ196737 ILL196728:ILM196737 IVH196728:IVI196737 JFD196728:JFE196737 JOZ196728:JPA196737 JYV196728:JYW196737 KIR196728:KIS196737 KSN196728:KSO196737 LCJ196728:LCK196737 LMF196728:LMG196737 LWB196728:LWC196737 MFX196728:MFY196737 MPT196728:MPU196737 MZP196728:MZQ196737 NJL196728:NJM196737 NTH196728:NTI196737 ODD196728:ODE196737 OMZ196728:ONA196737 OWV196728:OWW196737 PGR196728:PGS196737 PQN196728:PQO196737 QAJ196728:QAK196737 QKF196728:QKG196737 QUB196728:QUC196737 RDX196728:RDY196737 RNT196728:RNU196737 RXP196728:RXQ196737 SHL196728:SHM196737 SRH196728:SRI196737 TBD196728:TBE196737 TKZ196728:TLA196737 TUV196728:TUW196737 UER196728:UES196737 UON196728:UOO196737 UYJ196728:UYK196737 VIF196728:VIG196737 VSB196728:VSC196737 WBX196728:WBY196737 WLT196728:WLU196737 WVP196728:WVQ196737 H262264:I262273 JD262264:JE262273 SZ262264:TA262273 ACV262264:ACW262273 AMR262264:AMS262273 AWN262264:AWO262273 BGJ262264:BGK262273 BQF262264:BQG262273 CAB262264:CAC262273 CJX262264:CJY262273 CTT262264:CTU262273 DDP262264:DDQ262273 DNL262264:DNM262273 DXH262264:DXI262273 EHD262264:EHE262273 EQZ262264:ERA262273 FAV262264:FAW262273 FKR262264:FKS262273 FUN262264:FUO262273 GEJ262264:GEK262273 GOF262264:GOG262273 GYB262264:GYC262273 HHX262264:HHY262273 HRT262264:HRU262273 IBP262264:IBQ262273 ILL262264:ILM262273 IVH262264:IVI262273 JFD262264:JFE262273 JOZ262264:JPA262273 JYV262264:JYW262273 KIR262264:KIS262273 KSN262264:KSO262273 LCJ262264:LCK262273 LMF262264:LMG262273 LWB262264:LWC262273 MFX262264:MFY262273 MPT262264:MPU262273 MZP262264:MZQ262273 NJL262264:NJM262273 NTH262264:NTI262273 ODD262264:ODE262273 OMZ262264:ONA262273 OWV262264:OWW262273 PGR262264:PGS262273 PQN262264:PQO262273 QAJ262264:QAK262273 QKF262264:QKG262273 QUB262264:QUC262273 RDX262264:RDY262273 RNT262264:RNU262273 RXP262264:RXQ262273 SHL262264:SHM262273 SRH262264:SRI262273 TBD262264:TBE262273 TKZ262264:TLA262273 TUV262264:TUW262273 UER262264:UES262273 UON262264:UOO262273 UYJ262264:UYK262273 VIF262264:VIG262273 VSB262264:VSC262273 WBX262264:WBY262273 WLT262264:WLU262273 WVP262264:WVQ262273 H327800:I327809 JD327800:JE327809 SZ327800:TA327809 ACV327800:ACW327809 AMR327800:AMS327809 AWN327800:AWO327809 BGJ327800:BGK327809 BQF327800:BQG327809 CAB327800:CAC327809 CJX327800:CJY327809 CTT327800:CTU327809 DDP327800:DDQ327809 DNL327800:DNM327809 DXH327800:DXI327809 EHD327800:EHE327809 EQZ327800:ERA327809 FAV327800:FAW327809 FKR327800:FKS327809 FUN327800:FUO327809 GEJ327800:GEK327809 GOF327800:GOG327809 GYB327800:GYC327809 HHX327800:HHY327809 HRT327800:HRU327809 IBP327800:IBQ327809 ILL327800:ILM327809 IVH327800:IVI327809 JFD327800:JFE327809 JOZ327800:JPA327809 JYV327800:JYW327809 KIR327800:KIS327809 KSN327800:KSO327809 LCJ327800:LCK327809 LMF327800:LMG327809 LWB327800:LWC327809 MFX327800:MFY327809 MPT327800:MPU327809 MZP327800:MZQ327809 NJL327800:NJM327809 NTH327800:NTI327809 ODD327800:ODE327809 OMZ327800:ONA327809 OWV327800:OWW327809 PGR327800:PGS327809 PQN327800:PQO327809 QAJ327800:QAK327809 QKF327800:QKG327809 QUB327800:QUC327809 RDX327800:RDY327809 RNT327800:RNU327809 RXP327800:RXQ327809 SHL327800:SHM327809 SRH327800:SRI327809 TBD327800:TBE327809 TKZ327800:TLA327809 TUV327800:TUW327809 UER327800:UES327809 UON327800:UOO327809 UYJ327800:UYK327809 VIF327800:VIG327809 VSB327800:VSC327809 WBX327800:WBY327809 WLT327800:WLU327809 WVP327800:WVQ327809 H393336:I393345 JD393336:JE393345 SZ393336:TA393345 ACV393336:ACW393345 AMR393336:AMS393345 AWN393336:AWO393345 BGJ393336:BGK393345 BQF393336:BQG393345 CAB393336:CAC393345 CJX393336:CJY393345 CTT393336:CTU393345 DDP393336:DDQ393345 DNL393336:DNM393345 DXH393336:DXI393345 EHD393336:EHE393345 EQZ393336:ERA393345 FAV393336:FAW393345 FKR393336:FKS393345 FUN393336:FUO393345 GEJ393336:GEK393345 GOF393336:GOG393345 GYB393336:GYC393345 HHX393336:HHY393345 HRT393336:HRU393345 IBP393336:IBQ393345 ILL393336:ILM393345 IVH393336:IVI393345 JFD393336:JFE393345 JOZ393336:JPA393345 JYV393336:JYW393345 KIR393336:KIS393345 KSN393336:KSO393345 LCJ393336:LCK393345 LMF393336:LMG393345 LWB393336:LWC393345 MFX393336:MFY393345 MPT393336:MPU393345 MZP393336:MZQ393345 NJL393336:NJM393345 NTH393336:NTI393345 ODD393336:ODE393345 OMZ393336:ONA393345 OWV393336:OWW393345 PGR393336:PGS393345 PQN393336:PQO393345 QAJ393336:QAK393345 QKF393336:QKG393345 QUB393336:QUC393345 RDX393336:RDY393345 RNT393336:RNU393345 RXP393336:RXQ393345 SHL393336:SHM393345 SRH393336:SRI393345 TBD393336:TBE393345 TKZ393336:TLA393345 TUV393336:TUW393345 UER393336:UES393345 UON393336:UOO393345 UYJ393336:UYK393345 VIF393336:VIG393345 VSB393336:VSC393345 WBX393336:WBY393345 WLT393336:WLU393345 WVP393336:WVQ393345 H458872:I458881 JD458872:JE458881 SZ458872:TA458881 ACV458872:ACW458881 AMR458872:AMS458881 AWN458872:AWO458881 BGJ458872:BGK458881 BQF458872:BQG458881 CAB458872:CAC458881 CJX458872:CJY458881 CTT458872:CTU458881 DDP458872:DDQ458881 DNL458872:DNM458881 DXH458872:DXI458881 EHD458872:EHE458881 EQZ458872:ERA458881 FAV458872:FAW458881 FKR458872:FKS458881 FUN458872:FUO458881 GEJ458872:GEK458881 GOF458872:GOG458881 GYB458872:GYC458881 HHX458872:HHY458881 HRT458872:HRU458881 IBP458872:IBQ458881 ILL458872:ILM458881 IVH458872:IVI458881 JFD458872:JFE458881 JOZ458872:JPA458881 JYV458872:JYW458881 KIR458872:KIS458881 KSN458872:KSO458881 LCJ458872:LCK458881 LMF458872:LMG458881 LWB458872:LWC458881 MFX458872:MFY458881 MPT458872:MPU458881 MZP458872:MZQ458881 NJL458872:NJM458881 NTH458872:NTI458881 ODD458872:ODE458881 OMZ458872:ONA458881 OWV458872:OWW458881 PGR458872:PGS458881 PQN458872:PQO458881 QAJ458872:QAK458881 QKF458872:QKG458881 QUB458872:QUC458881 RDX458872:RDY458881 RNT458872:RNU458881 RXP458872:RXQ458881 SHL458872:SHM458881 SRH458872:SRI458881 TBD458872:TBE458881 TKZ458872:TLA458881 TUV458872:TUW458881 UER458872:UES458881 UON458872:UOO458881 UYJ458872:UYK458881 VIF458872:VIG458881 VSB458872:VSC458881 WBX458872:WBY458881 WLT458872:WLU458881 WVP458872:WVQ458881 H524408:I524417 JD524408:JE524417 SZ524408:TA524417 ACV524408:ACW524417 AMR524408:AMS524417 AWN524408:AWO524417 BGJ524408:BGK524417 BQF524408:BQG524417 CAB524408:CAC524417 CJX524408:CJY524417 CTT524408:CTU524417 DDP524408:DDQ524417 DNL524408:DNM524417 DXH524408:DXI524417 EHD524408:EHE524417 EQZ524408:ERA524417 FAV524408:FAW524417 FKR524408:FKS524417 FUN524408:FUO524417 GEJ524408:GEK524417 GOF524408:GOG524417 GYB524408:GYC524417 HHX524408:HHY524417 HRT524408:HRU524417 IBP524408:IBQ524417 ILL524408:ILM524417 IVH524408:IVI524417 JFD524408:JFE524417 JOZ524408:JPA524417 JYV524408:JYW524417 KIR524408:KIS524417 KSN524408:KSO524417 LCJ524408:LCK524417 LMF524408:LMG524417 LWB524408:LWC524417 MFX524408:MFY524417 MPT524408:MPU524417 MZP524408:MZQ524417 NJL524408:NJM524417 NTH524408:NTI524417 ODD524408:ODE524417 OMZ524408:ONA524417 OWV524408:OWW524417 PGR524408:PGS524417 PQN524408:PQO524417 QAJ524408:QAK524417 QKF524408:QKG524417 QUB524408:QUC524417 RDX524408:RDY524417 RNT524408:RNU524417 RXP524408:RXQ524417 SHL524408:SHM524417 SRH524408:SRI524417 TBD524408:TBE524417 TKZ524408:TLA524417 TUV524408:TUW524417 UER524408:UES524417 UON524408:UOO524417 UYJ524408:UYK524417 VIF524408:VIG524417 VSB524408:VSC524417 WBX524408:WBY524417 WLT524408:WLU524417 WVP524408:WVQ524417 H589944:I589953 JD589944:JE589953 SZ589944:TA589953 ACV589944:ACW589953 AMR589944:AMS589953 AWN589944:AWO589953 BGJ589944:BGK589953 BQF589944:BQG589953 CAB589944:CAC589953 CJX589944:CJY589953 CTT589944:CTU589953 DDP589944:DDQ589953 DNL589944:DNM589953 DXH589944:DXI589953 EHD589944:EHE589953 EQZ589944:ERA589953 FAV589944:FAW589953 FKR589944:FKS589953 FUN589944:FUO589953 GEJ589944:GEK589953 GOF589944:GOG589953 GYB589944:GYC589953 HHX589944:HHY589953 HRT589944:HRU589953 IBP589944:IBQ589953 ILL589944:ILM589953 IVH589944:IVI589953 JFD589944:JFE589953 JOZ589944:JPA589953 JYV589944:JYW589953 KIR589944:KIS589953 KSN589944:KSO589953 LCJ589944:LCK589953 LMF589944:LMG589953 LWB589944:LWC589953 MFX589944:MFY589953 MPT589944:MPU589953 MZP589944:MZQ589953 NJL589944:NJM589953 NTH589944:NTI589953 ODD589944:ODE589953 OMZ589944:ONA589953 OWV589944:OWW589953 PGR589944:PGS589953 PQN589944:PQO589953 QAJ589944:QAK589953 QKF589944:QKG589953 QUB589944:QUC589953 RDX589944:RDY589953 RNT589944:RNU589953 RXP589944:RXQ589953 SHL589944:SHM589953 SRH589944:SRI589953 TBD589944:TBE589953 TKZ589944:TLA589953 TUV589944:TUW589953 UER589944:UES589953 UON589944:UOO589953 UYJ589944:UYK589953 VIF589944:VIG589953 VSB589944:VSC589953 WBX589944:WBY589953 WLT589944:WLU589953 WVP589944:WVQ589953 H655480:I655489 JD655480:JE655489 SZ655480:TA655489 ACV655480:ACW655489 AMR655480:AMS655489 AWN655480:AWO655489 BGJ655480:BGK655489 BQF655480:BQG655489 CAB655480:CAC655489 CJX655480:CJY655489 CTT655480:CTU655489 DDP655480:DDQ655489 DNL655480:DNM655489 DXH655480:DXI655489 EHD655480:EHE655489 EQZ655480:ERA655489 FAV655480:FAW655489 FKR655480:FKS655489 FUN655480:FUO655489 GEJ655480:GEK655489 GOF655480:GOG655489 GYB655480:GYC655489 HHX655480:HHY655489 HRT655480:HRU655489 IBP655480:IBQ655489 ILL655480:ILM655489 IVH655480:IVI655489 JFD655480:JFE655489 JOZ655480:JPA655489 JYV655480:JYW655489 KIR655480:KIS655489 KSN655480:KSO655489 LCJ655480:LCK655489 LMF655480:LMG655489 LWB655480:LWC655489 MFX655480:MFY655489 MPT655480:MPU655489 MZP655480:MZQ655489 NJL655480:NJM655489 NTH655480:NTI655489 ODD655480:ODE655489 OMZ655480:ONA655489 OWV655480:OWW655489 PGR655480:PGS655489 PQN655480:PQO655489 QAJ655480:QAK655489 QKF655480:QKG655489 QUB655480:QUC655489 RDX655480:RDY655489 RNT655480:RNU655489 RXP655480:RXQ655489 SHL655480:SHM655489 SRH655480:SRI655489 TBD655480:TBE655489 TKZ655480:TLA655489 TUV655480:TUW655489 UER655480:UES655489 UON655480:UOO655489 UYJ655480:UYK655489 VIF655480:VIG655489 VSB655480:VSC655489 WBX655480:WBY655489 WLT655480:WLU655489 WVP655480:WVQ655489 H721016:I721025 JD721016:JE721025 SZ721016:TA721025 ACV721016:ACW721025 AMR721016:AMS721025 AWN721016:AWO721025 BGJ721016:BGK721025 BQF721016:BQG721025 CAB721016:CAC721025 CJX721016:CJY721025 CTT721016:CTU721025 DDP721016:DDQ721025 DNL721016:DNM721025 DXH721016:DXI721025 EHD721016:EHE721025 EQZ721016:ERA721025 FAV721016:FAW721025 FKR721016:FKS721025 FUN721016:FUO721025 GEJ721016:GEK721025 GOF721016:GOG721025 GYB721016:GYC721025 HHX721016:HHY721025 HRT721016:HRU721025 IBP721016:IBQ721025 ILL721016:ILM721025 IVH721016:IVI721025 JFD721016:JFE721025 JOZ721016:JPA721025 JYV721016:JYW721025 KIR721016:KIS721025 KSN721016:KSO721025 LCJ721016:LCK721025 LMF721016:LMG721025 LWB721016:LWC721025 MFX721016:MFY721025 MPT721016:MPU721025 MZP721016:MZQ721025 NJL721016:NJM721025 NTH721016:NTI721025 ODD721016:ODE721025 OMZ721016:ONA721025 OWV721016:OWW721025 PGR721016:PGS721025 PQN721016:PQO721025 QAJ721016:QAK721025 QKF721016:QKG721025 QUB721016:QUC721025 RDX721016:RDY721025 RNT721016:RNU721025 RXP721016:RXQ721025 SHL721016:SHM721025 SRH721016:SRI721025 TBD721016:TBE721025 TKZ721016:TLA721025 TUV721016:TUW721025 UER721016:UES721025 UON721016:UOO721025 UYJ721016:UYK721025 VIF721016:VIG721025 VSB721016:VSC721025 WBX721016:WBY721025 WLT721016:WLU721025 WVP721016:WVQ721025 H786552:I786561 JD786552:JE786561 SZ786552:TA786561 ACV786552:ACW786561 AMR786552:AMS786561 AWN786552:AWO786561 BGJ786552:BGK786561 BQF786552:BQG786561 CAB786552:CAC786561 CJX786552:CJY786561 CTT786552:CTU786561 DDP786552:DDQ786561 DNL786552:DNM786561 DXH786552:DXI786561 EHD786552:EHE786561 EQZ786552:ERA786561 FAV786552:FAW786561 FKR786552:FKS786561 FUN786552:FUO786561 GEJ786552:GEK786561 GOF786552:GOG786561 GYB786552:GYC786561 HHX786552:HHY786561 HRT786552:HRU786561 IBP786552:IBQ786561 ILL786552:ILM786561 IVH786552:IVI786561 JFD786552:JFE786561 JOZ786552:JPA786561 JYV786552:JYW786561 KIR786552:KIS786561 KSN786552:KSO786561 LCJ786552:LCK786561 LMF786552:LMG786561 LWB786552:LWC786561 MFX786552:MFY786561 MPT786552:MPU786561 MZP786552:MZQ786561 NJL786552:NJM786561 NTH786552:NTI786561 ODD786552:ODE786561 OMZ786552:ONA786561 OWV786552:OWW786561 PGR786552:PGS786561 PQN786552:PQO786561 QAJ786552:QAK786561 QKF786552:QKG786561 QUB786552:QUC786561 RDX786552:RDY786561 RNT786552:RNU786561 RXP786552:RXQ786561 SHL786552:SHM786561 SRH786552:SRI786561 TBD786552:TBE786561 TKZ786552:TLA786561 TUV786552:TUW786561 UER786552:UES786561 UON786552:UOO786561 UYJ786552:UYK786561 VIF786552:VIG786561 VSB786552:VSC786561 WBX786552:WBY786561 WLT786552:WLU786561 WVP786552:WVQ786561 H852088:I852097 JD852088:JE852097 SZ852088:TA852097 ACV852088:ACW852097 AMR852088:AMS852097 AWN852088:AWO852097 BGJ852088:BGK852097 BQF852088:BQG852097 CAB852088:CAC852097 CJX852088:CJY852097 CTT852088:CTU852097 DDP852088:DDQ852097 DNL852088:DNM852097 DXH852088:DXI852097 EHD852088:EHE852097 EQZ852088:ERA852097 FAV852088:FAW852097 FKR852088:FKS852097 FUN852088:FUO852097 GEJ852088:GEK852097 GOF852088:GOG852097 GYB852088:GYC852097 HHX852088:HHY852097 HRT852088:HRU852097 IBP852088:IBQ852097 ILL852088:ILM852097 IVH852088:IVI852097 JFD852088:JFE852097 JOZ852088:JPA852097 JYV852088:JYW852097 KIR852088:KIS852097 KSN852088:KSO852097 LCJ852088:LCK852097 LMF852088:LMG852097 LWB852088:LWC852097 MFX852088:MFY852097 MPT852088:MPU852097 MZP852088:MZQ852097 NJL852088:NJM852097 NTH852088:NTI852097 ODD852088:ODE852097 OMZ852088:ONA852097 OWV852088:OWW852097 PGR852088:PGS852097 PQN852088:PQO852097 QAJ852088:QAK852097 QKF852088:QKG852097 QUB852088:QUC852097 RDX852088:RDY852097 RNT852088:RNU852097 RXP852088:RXQ852097 SHL852088:SHM852097 SRH852088:SRI852097 TBD852088:TBE852097 TKZ852088:TLA852097 TUV852088:TUW852097 UER852088:UES852097 UON852088:UOO852097 UYJ852088:UYK852097 VIF852088:VIG852097 VSB852088:VSC852097 WBX852088:WBY852097 WLT852088:WLU852097 WVP852088:WVQ852097 H917624:I917633 JD917624:JE917633 SZ917624:TA917633 ACV917624:ACW917633 AMR917624:AMS917633 AWN917624:AWO917633 BGJ917624:BGK917633 BQF917624:BQG917633 CAB917624:CAC917633 CJX917624:CJY917633 CTT917624:CTU917633 DDP917624:DDQ917633 DNL917624:DNM917633 DXH917624:DXI917633 EHD917624:EHE917633 EQZ917624:ERA917633 FAV917624:FAW917633 FKR917624:FKS917633 FUN917624:FUO917633 GEJ917624:GEK917633 GOF917624:GOG917633 GYB917624:GYC917633 HHX917624:HHY917633 HRT917624:HRU917633 IBP917624:IBQ917633 ILL917624:ILM917633 IVH917624:IVI917633 JFD917624:JFE917633 JOZ917624:JPA917633 JYV917624:JYW917633 KIR917624:KIS917633 KSN917624:KSO917633 LCJ917624:LCK917633 LMF917624:LMG917633 LWB917624:LWC917633 MFX917624:MFY917633 MPT917624:MPU917633 MZP917624:MZQ917633 NJL917624:NJM917633 NTH917624:NTI917633 ODD917624:ODE917633 OMZ917624:ONA917633 OWV917624:OWW917633 PGR917624:PGS917633 PQN917624:PQO917633 QAJ917624:QAK917633 QKF917624:QKG917633 QUB917624:QUC917633 RDX917624:RDY917633 RNT917624:RNU917633 RXP917624:RXQ917633 SHL917624:SHM917633 SRH917624:SRI917633 TBD917624:TBE917633 TKZ917624:TLA917633 TUV917624:TUW917633 UER917624:UES917633 UON917624:UOO917633 UYJ917624:UYK917633 VIF917624:VIG917633 VSB917624:VSC917633 WBX917624:WBY917633 WLT917624:WLU917633 WVP917624:WVQ917633 H983160:I983169 JD983160:JE983169 SZ983160:TA983169 ACV983160:ACW983169 AMR983160:AMS983169 AWN983160:AWO983169 BGJ983160:BGK983169 BQF983160:BQG983169 CAB983160:CAC983169 CJX983160:CJY983169 CTT983160:CTU983169 DDP983160:DDQ983169 DNL983160:DNM983169 DXH983160:DXI983169 EHD983160:EHE983169 EQZ983160:ERA983169 FAV983160:FAW983169 FKR983160:FKS983169 FUN983160:FUO983169 GEJ983160:GEK983169 GOF983160:GOG983169 GYB983160:GYC983169 HHX983160:HHY983169 HRT983160:HRU983169 IBP983160:IBQ983169 ILL983160:ILM983169 IVH983160:IVI983169 JFD983160:JFE983169 JOZ983160:JPA983169 JYV983160:JYW983169 KIR983160:KIS983169 KSN983160:KSO983169 LCJ983160:LCK983169 LMF983160:LMG983169 LWB983160:LWC983169 MFX983160:MFY983169 MPT983160:MPU983169 MZP983160:MZQ983169 NJL983160:NJM983169 NTH983160:NTI983169 ODD983160:ODE983169 OMZ983160:ONA983169 OWV983160:OWW983169 PGR983160:PGS983169 PQN983160:PQO983169 QAJ983160:QAK983169 QKF983160:QKG983169 QUB983160:QUC983169 RDX983160:RDY983169 RNT983160:RNU983169 RXP983160:RXQ983169 SHL983160:SHM983169 SRH983160:SRI983169 TBD983160:TBE983169 TKZ983160:TLA983169 TUV983160:TUW983169 UER983160:UES983169 UON983160:UOO983169 UYJ983160:UYK983169 VIF983160:VIG983169 VSB983160:VSC983169 WBX983160:WBY983169 WLT983160:WLU983169 WVP983160:WVQ983169" xr:uid="{00000000-0002-0000-2100-00000E000000}">
      <formula1>"Yes, No, Don't know"</formula1>
    </dataValidation>
    <dataValidation type="list" allowBlank="1" showInputMessage="1" showErrorMessage="1" error="Please select from the dropdown list" prompt="Please select from the dropdown list" sqref="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xr:uid="{00000000-0002-0000-2100-00000F000000}">
      <formula1>"January, February, March, April, May, June, July August, September, October, November, December, Don’t know"</formula1>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Please choose from the dropdown list." xr:uid="{00000000-0002-0000-2100-000010000000}">
          <x14:formula1>
            <xm:f>"Yes, No, Don't know"</xm:f>
          </x14:formula1>
          <xm:sqref>J95:K95 JF95:JG95 TB95:TC95 ACX95:ACY95 AMT95:AMU95 AWP95:AWQ95 BGL95:BGM95 BQH95:BQI95 CAD95:CAE95 CJZ95:CKA95 CTV95:CTW95 DDR95:DDS95 DNN95:DNO95 DXJ95:DXK95 EHF95:EHG95 ERB95:ERC95 FAX95:FAY95 FKT95:FKU95 FUP95:FUQ95 GEL95:GEM95 GOH95:GOI95 GYD95:GYE95 HHZ95:HIA95 HRV95:HRW95 IBR95:IBS95 ILN95:ILO95 IVJ95:IVK95 JFF95:JFG95 JPB95:JPC95 JYX95:JYY95 KIT95:KIU95 KSP95:KSQ95 LCL95:LCM95 LMH95:LMI95 LWD95:LWE95 MFZ95:MGA95 MPV95:MPW95 MZR95:MZS95 NJN95:NJO95 NTJ95:NTK95 ODF95:ODG95 ONB95:ONC95 OWX95:OWY95 PGT95:PGU95 PQP95:PQQ95 QAL95:QAM95 QKH95:QKI95 QUD95:QUE95 RDZ95:REA95 RNV95:RNW95 RXR95:RXS95 SHN95:SHO95 SRJ95:SRK95 TBF95:TBG95 TLB95:TLC95 TUX95:TUY95 UET95:UEU95 UOP95:UOQ95 UYL95:UYM95 VIH95:VII95 VSD95:VSE95 WBZ95:WCA95 WLV95:WLW95 WVR95:WVS95 J65631:K65631 JF65631:JG65631 TB65631:TC65631 ACX65631:ACY65631 AMT65631:AMU65631 AWP65631:AWQ65631 BGL65631:BGM65631 BQH65631:BQI65631 CAD65631:CAE65631 CJZ65631:CKA65631 CTV65631:CTW65631 DDR65631:DDS65631 DNN65631:DNO65631 DXJ65631:DXK65631 EHF65631:EHG65631 ERB65631:ERC65631 FAX65631:FAY65631 FKT65631:FKU65631 FUP65631:FUQ65631 GEL65631:GEM65631 GOH65631:GOI65631 GYD65631:GYE65631 HHZ65631:HIA65631 HRV65631:HRW65631 IBR65631:IBS65631 ILN65631:ILO65631 IVJ65631:IVK65631 JFF65631:JFG65631 JPB65631:JPC65631 JYX65631:JYY65631 KIT65631:KIU65631 KSP65631:KSQ65631 LCL65631:LCM65631 LMH65631:LMI65631 LWD65631:LWE65631 MFZ65631:MGA65631 MPV65631:MPW65631 MZR65631:MZS65631 NJN65631:NJO65631 NTJ65631:NTK65631 ODF65631:ODG65631 ONB65631:ONC65631 OWX65631:OWY65631 PGT65631:PGU65631 PQP65631:PQQ65631 QAL65631:QAM65631 QKH65631:QKI65631 QUD65631:QUE65631 RDZ65631:REA65631 RNV65631:RNW65631 RXR65631:RXS65631 SHN65631:SHO65631 SRJ65631:SRK65631 TBF65631:TBG65631 TLB65631:TLC65631 TUX65631:TUY65631 UET65631:UEU65631 UOP65631:UOQ65631 UYL65631:UYM65631 VIH65631:VII65631 VSD65631:VSE65631 WBZ65631:WCA65631 WLV65631:WLW65631 WVR65631:WVS65631 J131167:K131167 JF131167:JG131167 TB131167:TC131167 ACX131167:ACY131167 AMT131167:AMU131167 AWP131167:AWQ131167 BGL131167:BGM131167 BQH131167:BQI131167 CAD131167:CAE131167 CJZ131167:CKA131167 CTV131167:CTW131167 DDR131167:DDS131167 DNN131167:DNO131167 DXJ131167:DXK131167 EHF131167:EHG131167 ERB131167:ERC131167 FAX131167:FAY131167 FKT131167:FKU131167 FUP131167:FUQ131167 GEL131167:GEM131167 GOH131167:GOI131167 GYD131167:GYE131167 HHZ131167:HIA131167 HRV131167:HRW131167 IBR131167:IBS131167 ILN131167:ILO131167 IVJ131167:IVK131167 JFF131167:JFG131167 JPB131167:JPC131167 JYX131167:JYY131167 KIT131167:KIU131167 KSP131167:KSQ131167 LCL131167:LCM131167 LMH131167:LMI131167 LWD131167:LWE131167 MFZ131167:MGA131167 MPV131167:MPW131167 MZR131167:MZS131167 NJN131167:NJO131167 NTJ131167:NTK131167 ODF131167:ODG131167 ONB131167:ONC131167 OWX131167:OWY131167 PGT131167:PGU131167 PQP131167:PQQ131167 QAL131167:QAM131167 QKH131167:QKI131167 QUD131167:QUE131167 RDZ131167:REA131167 RNV131167:RNW131167 RXR131167:RXS131167 SHN131167:SHO131167 SRJ131167:SRK131167 TBF131167:TBG131167 TLB131167:TLC131167 TUX131167:TUY131167 UET131167:UEU131167 UOP131167:UOQ131167 UYL131167:UYM131167 VIH131167:VII131167 VSD131167:VSE131167 WBZ131167:WCA131167 WLV131167:WLW131167 WVR131167:WVS131167 J196703:K196703 JF196703:JG196703 TB196703:TC196703 ACX196703:ACY196703 AMT196703:AMU196703 AWP196703:AWQ196703 BGL196703:BGM196703 BQH196703:BQI196703 CAD196703:CAE196703 CJZ196703:CKA196703 CTV196703:CTW196703 DDR196703:DDS196703 DNN196703:DNO196703 DXJ196703:DXK196703 EHF196703:EHG196703 ERB196703:ERC196703 FAX196703:FAY196703 FKT196703:FKU196703 FUP196703:FUQ196703 GEL196703:GEM196703 GOH196703:GOI196703 GYD196703:GYE196703 HHZ196703:HIA196703 HRV196703:HRW196703 IBR196703:IBS196703 ILN196703:ILO196703 IVJ196703:IVK196703 JFF196703:JFG196703 JPB196703:JPC196703 JYX196703:JYY196703 KIT196703:KIU196703 KSP196703:KSQ196703 LCL196703:LCM196703 LMH196703:LMI196703 LWD196703:LWE196703 MFZ196703:MGA196703 MPV196703:MPW196703 MZR196703:MZS196703 NJN196703:NJO196703 NTJ196703:NTK196703 ODF196703:ODG196703 ONB196703:ONC196703 OWX196703:OWY196703 PGT196703:PGU196703 PQP196703:PQQ196703 QAL196703:QAM196703 QKH196703:QKI196703 QUD196703:QUE196703 RDZ196703:REA196703 RNV196703:RNW196703 RXR196703:RXS196703 SHN196703:SHO196703 SRJ196703:SRK196703 TBF196703:TBG196703 TLB196703:TLC196703 TUX196703:TUY196703 UET196703:UEU196703 UOP196703:UOQ196703 UYL196703:UYM196703 VIH196703:VII196703 VSD196703:VSE196703 WBZ196703:WCA196703 WLV196703:WLW196703 WVR196703:WVS196703 J262239:K262239 JF262239:JG262239 TB262239:TC262239 ACX262239:ACY262239 AMT262239:AMU262239 AWP262239:AWQ262239 BGL262239:BGM262239 BQH262239:BQI262239 CAD262239:CAE262239 CJZ262239:CKA262239 CTV262239:CTW262239 DDR262239:DDS262239 DNN262239:DNO262239 DXJ262239:DXK262239 EHF262239:EHG262239 ERB262239:ERC262239 FAX262239:FAY262239 FKT262239:FKU262239 FUP262239:FUQ262239 GEL262239:GEM262239 GOH262239:GOI262239 GYD262239:GYE262239 HHZ262239:HIA262239 HRV262239:HRW262239 IBR262239:IBS262239 ILN262239:ILO262239 IVJ262239:IVK262239 JFF262239:JFG262239 JPB262239:JPC262239 JYX262239:JYY262239 KIT262239:KIU262239 KSP262239:KSQ262239 LCL262239:LCM262239 LMH262239:LMI262239 LWD262239:LWE262239 MFZ262239:MGA262239 MPV262239:MPW262239 MZR262239:MZS262239 NJN262239:NJO262239 NTJ262239:NTK262239 ODF262239:ODG262239 ONB262239:ONC262239 OWX262239:OWY262239 PGT262239:PGU262239 PQP262239:PQQ262239 QAL262239:QAM262239 QKH262239:QKI262239 QUD262239:QUE262239 RDZ262239:REA262239 RNV262239:RNW262239 RXR262239:RXS262239 SHN262239:SHO262239 SRJ262239:SRK262239 TBF262239:TBG262239 TLB262239:TLC262239 TUX262239:TUY262239 UET262239:UEU262239 UOP262239:UOQ262239 UYL262239:UYM262239 VIH262239:VII262239 VSD262239:VSE262239 WBZ262239:WCA262239 WLV262239:WLW262239 WVR262239:WVS262239 J327775:K327775 JF327775:JG327775 TB327775:TC327775 ACX327775:ACY327775 AMT327775:AMU327775 AWP327775:AWQ327775 BGL327775:BGM327775 BQH327775:BQI327775 CAD327775:CAE327775 CJZ327775:CKA327775 CTV327775:CTW327775 DDR327775:DDS327775 DNN327775:DNO327775 DXJ327775:DXK327775 EHF327775:EHG327775 ERB327775:ERC327775 FAX327775:FAY327775 FKT327775:FKU327775 FUP327775:FUQ327775 GEL327775:GEM327775 GOH327775:GOI327775 GYD327775:GYE327775 HHZ327775:HIA327775 HRV327775:HRW327775 IBR327775:IBS327775 ILN327775:ILO327775 IVJ327775:IVK327775 JFF327775:JFG327775 JPB327775:JPC327775 JYX327775:JYY327775 KIT327775:KIU327775 KSP327775:KSQ327775 LCL327775:LCM327775 LMH327775:LMI327775 LWD327775:LWE327775 MFZ327775:MGA327775 MPV327775:MPW327775 MZR327775:MZS327775 NJN327775:NJO327775 NTJ327775:NTK327775 ODF327775:ODG327775 ONB327775:ONC327775 OWX327775:OWY327775 PGT327775:PGU327775 PQP327775:PQQ327775 QAL327775:QAM327775 QKH327775:QKI327775 QUD327775:QUE327775 RDZ327775:REA327775 RNV327775:RNW327775 RXR327775:RXS327775 SHN327775:SHO327775 SRJ327775:SRK327775 TBF327775:TBG327775 TLB327775:TLC327775 TUX327775:TUY327775 UET327775:UEU327775 UOP327775:UOQ327775 UYL327775:UYM327775 VIH327775:VII327775 VSD327775:VSE327775 WBZ327775:WCA327775 WLV327775:WLW327775 WVR327775:WVS327775 J393311:K393311 JF393311:JG393311 TB393311:TC393311 ACX393311:ACY393311 AMT393311:AMU393311 AWP393311:AWQ393311 BGL393311:BGM393311 BQH393311:BQI393311 CAD393311:CAE393311 CJZ393311:CKA393311 CTV393311:CTW393311 DDR393311:DDS393311 DNN393311:DNO393311 DXJ393311:DXK393311 EHF393311:EHG393311 ERB393311:ERC393311 FAX393311:FAY393311 FKT393311:FKU393311 FUP393311:FUQ393311 GEL393311:GEM393311 GOH393311:GOI393311 GYD393311:GYE393311 HHZ393311:HIA393311 HRV393311:HRW393311 IBR393311:IBS393311 ILN393311:ILO393311 IVJ393311:IVK393311 JFF393311:JFG393311 JPB393311:JPC393311 JYX393311:JYY393311 KIT393311:KIU393311 KSP393311:KSQ393311 LCL393311:LCM393311 LMH393311:LMI393311 LWD393311:LWE393311 MFZ393311:MGA393311 MPV393311:MPW393311 MZR393311:MZS393311 NJN393311:NJO393311 NTJ393311:NTK393311 ODF393311:ODG393311 ONB393311:ONC393311 OWX393311:OWY393311 PGT393311:PGU393311 PQP393311:PQQ393311 QAL393311:QAM393311 QKH393311:QKI393311 QUD393311:QUE393311 RDZ393311:REA393311 RNV393311:RNW393311 RXR393311:RXS393311 SHN393311:SHO393311 SRJ393311:SRK393311 TBF393311:TBG393311 TLB393311:TLC393311 TUX393311:TUY393311 UET393311:UEU393311 UOP393311:UOQ393311 UYL393311:UYM393311 VIH393311:VII393311 VSD393311:VSE393311 WBZ393311:WCA393311 WLV393311:WLW393311 WVR393311:WVS393311 J458847:K458847 JF458847:JG458847 TB458847:TC458847 ACX458847:ACY458847 AMT458847:AMU458847 AWP458847:AWQ458847 BGL458847:BGM458847 BQH458847:BQI458847 CAD458847:CAE458847 CJZ458847:CKA458847 CTV458847:CTW458847 DDR458847:DDS458847 DNN458847:DNO458847 DXJ458847:DXK458847 EHF458847:EHG458847 ERB458847:ERC458847 FAX458847:FAY458847 FKT458847:FKU458847 FUP458847:FUQ458847 GEL458847:GEM458847 GOH458847:GOI458847 GYD458847:GYE458847 HHZ458847:HIA458847 HRV458847:HRW458847 IBR458847:IBS458847 ILN458847:ILO458847 IVJ458847:IVK458847 JFF458847:JFG458847 JPB458847:JPC458847 JYX458847:JYY458847 KIT458847:KIU458847 KSP458847:KSQ458847 LCL458847:LCM458847 LMH458847:LMI458847 LWD458847:LWE458847 MFZ458847:MGA458847 MPV458847:MPW458847 MZR458847:MZS458847 NJN458847:NJO458847 NTJ458847:NTK458847 ODF458847:ODG458847 ONB458847:ONC458847 OWX458847:OWY458847 PGT458847:PGU458847 PQP458847:PQQ458847 QAL458847:QAM458847 QKH458847:QKI458847 QUD458847:QUE458847 RDZ458847:REA458847 RNV458847:RNW458847 RXR458847:RXS458847 SHN458847:SHO458847 SRJ458847:SRK458847 TBF458847:TBG458847 TLB458847:TLC458847 TUX458847:TUY458847 UET458847:UEU458847 UOP458847:UOQ458847 UYL458847:UYM458847 VIH458847:VII458847 VSD458847:VSE458847 WBZ458847:WCA458847 WLV458847:WLW458847 WVR458847:WVS458847 J524383:K524383 JF524383:JG524383 TB524383:TC524383 ACX524383:ACY524383 AMT524383:AMU524383 AWP524383:AWQ524383 BGL524383:BGM524383 BQH524383:BQI524383 CAD524383:CAE524383 CJZ524383:CKA524383 CTV524383:CTW524383 DDR524383:DDS524383 DNN524383:DNO524383 DXJ524383:DXK524383 EHF524383:EHG524383 ERB524383:ERC524383 FAX524383:FAY524383 FKT524383:FKU524383 FUP524383:FUQ524383 GEL524383:GEM524383 GOH524383:GOI524383 GYD524383:GYE524383 HHZ524383:HIA524383 HRV524383:HRW524383 IBR524383:IBS524383 ILN524383:ILO524383 IVJ524383:IVK524383 JFF524383:JFG524383 JPB524383:JPC524383 JYX524383:JYY524383 KIT524383:KIU524383 KSP524383:KSQ524383 LCL524383:LCM524383 LMH524383:LMI524383 LWD524383:LWE524383 MFZ524383:MGA524383 MPV524383:MPW524383 MZR524383:MZS524383 NJN524383:NJO524383 NTJ524383:NTK524383 ODF524383:ODG524383 ONB524383:ONC524383 OWX524383:OWY524383 PGT524383:PGU524383 PQP524383:PQQ524383 QAL524383:QAM524383 QKH524383:QKI524383 QUD524383:QUE524383 RDZ524383:REA524383 RNV524383:RNW524383 RXR524383:RXS524383 SHN524383:SHO524383 SRJ524383:SRK524383 TBF524383:TBG524383 TLB524383:TLC524383 TUX524383:TUY524383 UET524383:UEU524383 UOP524383:UOQ524383 UYL524383:UYM524383 VIH524383:VII524383 VSD524383:VSE524383 WBZ524383:WCA524383 WLV524383:WLW524383 WVR524383:WVS524383 J589919:K589919 JF589919:JG589919 TB589919:TC589919 ACX589919:ACY589919 AMT589919:AMU589919 AWP589919:AWQ589919 BGL589919:BGM589919 BQH589919:BQI589919 CAD589919:CAE589919 CJZ589919:CKA589919 CTV589919:CTW589919 DDR589919:DDS589919 DNN589919:DNO589919 DXJ589919:DXK589919 EHF589919:EHG589919 ERB589919:ERC589919 FAX589919:FAY589919 FKT589919:FKU589919 FUP589919:FUQ589919 GEL589919:GEM589919 GOH589919:GOI589919 GYD589919:GYE589919 HHZ589919:HIA589919 HRV589919:HRW589919 IBR589919:IBS589919 ILN589919:ILO589919 IVJ589919:IVK589919 JFF589919:JFG589919 JPB589919:JPC589919 JYX589919:JYY589919 KIT589919:KIU589919 KSP589919:KSQ589919 LCL589919:LCM589919 LMH589919:LMI589919 LWD589919:LWE589919 MFZ589919:MGA589919 MPV589919:MPW589919 MZR589919:MZS589919 NJN589919:NJO589919 NTJ589919:NTK589919 ODF589919:ODG589919 ONB589919:ONC589919 OWX589919:OWY589919 PGT589919:PGU589919 PQP589919:PQQ589919 QAL589919:QAM589919 QKH589919:QKI589919 QUD589919:QUE589919 RDZ589919:REA589919 RNV589919:RNW589919 RXR589919:RXS589919 SHN589919:SHO589919 SRJ589919:SRK589919 TBF589919:TBG589919 TLB589919:TLC589919 TUX589919:TUY589919 UET589919:UEU589919 UOP589919:UOQ589919 UYL589919:UYM589919 VIH589919:VII589919 VSD589919:VSE589919 WBZ589919:WCA589919 WLV589919:WLW589919 WVR589919:WVS589919 J655455:K655455 JF655455:JG655455 TB655455:TC655455 ACX655455:ACY655455 AMT655455:AMU655455 AWP655455:AWQ655455 BGL655455:BGM655455 BQH655455:BQI655455 CAD655455:CAE655455 CJZ655455:CKA655455 CTV655455:CTW655455 DDR655455:DDS655455 DNN655455:DNO655455 DXJ655455:DXK655455 EHF655455:EHG655455 ERB655455:ERC655455 FAX655455:FAY655455 FKT655455:FKU655455 FUP655455:FUQ655455 GEL655455:GEM655455 GOH655455:GOI655455 GYD655455:GYE655455 HHZ655455:HIA655455 HRV655455:HRW655455 IBR655455:IBS655455 ILN655455:ILO655455 IVJ655455:IVK655455 JFF655455:JFG655455 JPB655455:JPC655455 JYX655455:JYY655455 KIT655455:KIU655455 KSP655455:KSQ655455 LCL655455:LCM655455 LMH655455:LMI655455 LWD655455:LWE655455 MFZ655455:MGA655455 MPV655455:MPW655455 MZR655455:MZS655455 NJN655455:NJO655455 NTJ655455:NTK655455 ODF655455:ODG655455 ONB655455:ONC655455 OWX655455:OWY655455 PGT655455:PGU655455 PQP655455:PQQ655455 QAL655455:QAM655455 QKH655455:QKI655455 QUD655455:QUE655455 RDZ655455:REA655455 RNV655455:RNW655455 RXR655455:RXS655455 SHN655455:SHO655455 SRJ655455:SRK655455 TBF655455:TBG655455 TLB655455:TLC655455 TUX655455:TUY655455 UET655455:UEU655455 UOP655455:UOQ655455 UYL655455:UYM655455 VIH655455:VII655455 VSD655455:VSE655455 WBZ655455:WCA655455 WLV655455:WLW655455 WVR655455:WVS655455 J720991:K720991 JF720991:JG720991 TB720991:TC720991 ACX720991:ACY720991 AMT720991:AMU720991 AWP720991:AWQ720991 BGL720991:BGM720991 BQH720991:BQI720991 CAD720991:CAE720991 CJZ720991:CKA720991 CTV720991:CTW720991 DDR720991:DDS720991 DNN720991:DNO720991 DXJ720991:DXK720991 EHF720991:EHG720991 ERB720991:ERC720991 FAX720991:FAY720991 FKT720991:FKU720991 FUP720991:FUQ720991 GEL720991:GEM720991 GOH720991:GOI720991 GYD720991:GYE720991 HHZ720991:HIA720991 HRV720991:HRW720991 IBR720991:IBS720991 ILN720991:ILO720991 IVJ720991:IVK720991 JFF720991:JFG720991 JPB720991:JPC720991 JYX720991:JYY720991 KIT720991:KIU720991 KSP720991:KSQ720991 LCL720991:LCM720991 LMH720991:LMI720991 LWD720991:LWE720991 MFZ720991:MGA720991 MPV720991:MPW720991 MZR720991:MZS720991 NJN720991:NJO720991 NTJ720991:NTK720991 ODF720991:ODG720991 ONB720991:ONC720991 OWX720991:OWY720991 PGT720991:PGU720991 PQP720991:PQQ720991 QAL720991:QAM720991 QKH720991:QKI720991 QUD720991:QUE720991 RDZ720991:REA720991 RNV720991:RNW720991 RXR720991:RXS720991 SHN720991:SHO720991 SRJ720991:SRK720991 TBF720991:TBG720991 TLB720991:TLC720991 TUX720991:TUY720991 UET720991:UEU720991 UOP720991:UOQ720991 UYL720991:UYM720991 VIH720991:VII720991 VSD720991:VSE720991 WBZ720991:WCA720991 WLV720991:WLW720991 WVR720991:WVS720991 J786527:K786527 JF786527:JG786527 TB786527:TC786527 ACX786527:ACY786527 AMT786527:AMU786527 AWP786527:AWQ786527 BGL786527:BGM786527 BQH786527:BQI786527 CAD786527:CAE786527 CJZ786527:CKA786527 CTV786527:CTW786527 DDR786527:DDS786527 DNN786527:DNO786527 DXJ786527:DXK786527 EHF786527:EHG786527 ERB786527:ERC786527 FAX786527:FAY786527 FKT786527:FKU786527 FUP786527:FUQ786527 GEL786527:GEM786527 GOH786527:GOI786527 GYD786527:GYE786527 HHZ786527:HIA786527 HRV786527:HRW786527 IBR786527:IBS786527 ILN786527:ILO786527 IVJ786527:IVK786527 JFF786527:JFG786527 JPB786527:JPC786527 JYX786527:JYY786527 KIT786527:KIU786527 KSP786527:KSQ786527 LCL786527:LCM786527 LMH786527:LMI786527 LWD786527:LWE786527 MFZ786527:MGA786527 MPV786527:MPW786527 MZR786527:MZS786527 NJN786527:NJO786527 NTJ786527:NTK786527 ODF786527:ODG786527 ONB786527:ONC786527 OWX786527:OWY786527 PGT786527:PGU786527 PQP786527:PQQ786527 QAL786527:QAM786527 QKH786527:QKI786527 QUD786527:QUE786527 RDZ786527:REA786527 RNV786527:RNW786527 RXR786527:RXS786527 SHN786527:SHO786527 SRJ786527:SRK786527 TBF786527:TBG786527 TLB786527:TLC786527 TUX786527:TUY786527 UET786527:UEU786527 UOP786527:UOQ786527 UYL786527:UYM786527 VIH786527:VII786527 VSD786527:VSE786527 WBZ786527:WCA786527 WLV786527:WLW786527 WVR786527:WVS786527 J852063:K852063 JF852063:JG852063 TB852063:TC852063 ACX852063:ACY852063 AMT852063:AMU852063 AWP852063:AWQ852063 BGL852063:BGM852063 BQH852063:BQI852063 CAD852063:CAE852063 CJZ852063:CKA852063 CTV852063:CTW852063 DDR852063:DDS852063 DNN852063:DNO852063 DXJ852063:DXK852063 EHF852063:EHG852063 ERB852063:ERC852063 FAX852063:FAY852063 FKT852063:FKU852063 FUP852063:FUQ852063 GEL852063:GEM852063 GOH852063:GOI852063 GYD852063:GYE852063 HHZ852063:HIA852063 HRV852063:HRW852063 IBR852063:IBS852063 ILN852063:ILO852063 IVJ852063:IVK852063 JFF852063:JFG852063 JPB852063:JPC852063 JYX852063:JYY852063 KIT852063:KIU852063 KSP852063:KSQ852063 LCL852063:LCM852063 LMH852063:LMI852063 LWD852063:LWE852063 MFZ852063:MGA852063 MPV852063:MPW852063 MZR852063:MZS852063 NJN852063:NJO852063 NTJ852063:NTK852063 ODF852063:ODG852063 ONB852063:ONC852063 OWX852063:OWY852063 PGT852063:PGU852063 PQP852063:PQQ852063 QAL852063:QAM852063 QKH852063:QKI852063 QUD852063:QUE852063 RDZ852063:REA852063 RNV852063:RNW852063 RXR852063:RXS852063 SHN852063:SHO852063 SRJ852063:SRK852063 TBF852063:TBG852063 TLB852063:TLC852063 TUX852063:TUY852063 UET852063:UEU852063 UOP852063:UOQ852063 UYL852063:UYM852063 VIH852063:VII852063 VSD852063:VSE852063 WBZ852063:WCA852063 WLV852063:WLW852063 WVR852063:WVS852063 J917599:K917599 JF917599:JG917599 TB917599:TC917599 ACX917599:ACY917599 AMT917599:AMU917599 AWP917599:AWQ917599 BGL917599:BGM917599 BQH917599:BQI917599 CAD917599:CAE917599 CJZ917599:CKA917599 CTV917599:CTW917599 DDR917599:DDS917599 DNN917599:DNO917599 DXJ917599:DXK917599 EHF917599:EHG917599 ERB917599:ERC917599 FAX917599:FAY917599 FKT917599:FKU917599 FUP917599:FUQ917599 GEL917599:GEM917599 GOH917599:GOI917599 GYD917599:GYE917599 HHZ917599:HIA917599 HRV917599:HRW917599 IBR917599:IBS917599 ILN917599:ILO917599 IVJ917599:IVK917599 JFF917599:JFG917599 JPB917599:JPC917599 JYX917599:JYY917599 KIT917599:KIU917599 KSP917599:KSQ917599 LCL917599:LCM917599 LMH917599:LMI917599 LWD917599:LWE917599 MFZ917599:MGA917599 MPV917599:MPW917599 MZR917599:MZS917599 NJN917599:NJO917599 NTJ917599:NTK917599 ODF917599:ODG917599 ONB917599:ONC917599 OWX917599:OWY917599 PGT917599:PGU917599 PQP917599:PQQ917599 QAL917599:QAM917599 QKH917599:QKI917599 QUD917599:QUE917599 RDZ917599:REA917599 RNV917599:RNW917599 RXR917599:RXS917599 SHN917599:SHO917599 SRJ917599:SRK917599 TBF917599:TBG917599 TLB917599:TLC917599 TUX917599:TUY917599 UET917599:UEU917599 UOP917599:UOQ917599 UYL917599:UYM917599 VIH917599:VII917599 VSD917599:VSE917599 WBZ917599:WCA917599 WLV917599:WLW917599 WVR917599:WVS917599 J983135:K983135 JF983135:JG983135 TB983135:TC983135 ACX983135:ACY983135 AMT983135:AMU983135 AWP983135:AWQ983135 BGL983135:BGM983135 BQH983135:BQI983135 CAD983135:CAE983135 CJZ983135:CKA983135 CTV983135:CTW983135 DDR983135:DDS983135 DNN983135:DNO983135 DXJ983135:DXK983135 EHF983135:EHG983135 ERB983135:ERC983135 FAX983135:FAY983135 FKT983135:FKU983135 FUP983135:FUQ983135 GEL983135:GEM983135 GOH983135:GOI983135 GYD983135:GYE983135 HHZ983135:HIA983135 HRV983135:HRW983135 IBR983135:IBS983135 ILN983135:ILO983135 IVJ983135:IVK983135 JFF983135:JFG983135 JPB983135:JPC983135 JYX983135:JYY983135 KIT983135:KIU983135 KSP983135:KSQ983135 LCL983135:LCM983135 LMH983135:LMI983135 LWD983135:LWE983135 MFZ983135:MGA983135 MPV983135:MPW983135 MZR983135:MZS983135 NJN983135:NJO983135 NTJ983135:NTK983135 ODF983135:ODG983135 ONB983135:ONC983135 OWX983135:OWY983135 PGT983135:PGU983135 PQP983135:PQQ983135 QAL983135:QAM983135 QKH983135:QKI983135 QUD983135:QUE983135 RDZ983135:REA983135 RNV983135:RNW983135 RXR983135:RXS983135 SHN983135:SHO983135 SRJ983135:SRK983135 TBF983135:TBG983135 TLB983135:TLC983135 TUX983135:TUY983135 UET983135:UEU983135 UOP983135:UOQ983135 UYL983135:UYM983135 VIH983135:VII983135 VSD983135:VSE983135 WBZ983135:WCA983135 WLV983135:WLW983135 WVR983135:WVS983135 J97:K97 JF97:JG97 TB97:TC97 ACX97:ACY97 AMT97:AMU97 AWP97:AWQ97 BGL97:BGM97 BQH97:BQI97 CAD97:CAE97 CJZ97:CKA97 CTV97:CTW97 DDR97:DDS97 DNN97:DNO97 DXJ97:DXK97 EHF97:EHG97 ERB97:ERC97 FAX97:FAY97 FKT97:FKU97 FUP97:FUQ97 GEL97:GEM97 GOH97:GOI97 GYD97:GYE97 HHZ97:HIA97 HRV97:HRW97 IBR97:IBS97 ILN97:ILO97 IVJ97:IVK97 JFF97:JFG97 JPB97:JPC97 JYX97:JYY97 KIT97:KIU97 KSP97:KSQ97 LCL97:LCM97 LMH97:LMI97 LWD97:LWE97 MFZ97:MGA97 MPV97:MPW97 MZR97:MZS97 NJN97:NJO97 NTJ97:NTK97 ODF97:ODG97 ONB97:ONC97 OWX97:OWY97 PGT97:PGU97 PQP97:PQQ97 QAL97:QAM97 QKH97:QKI97 QUD97:QUE97 RDZ97:REA97 RNV97:RNW97 RXR97:RXS97 SHN97:SHO97 SRJ97:SRK97 TBF97:TBG97 TLB97:TLC97 TUX97:TUY97 UET97:UEU97 UOP97:UOQ97 UYL97:UYM97 VIH97:VII97 VSD97:VSE97 WBZ97:WCA97 WLV97:WLW97 WVR97:WVS97 J65633:K65633 JF65633:JG65633 TB65633:TC65633 ACX65633:ACY65633 AMT65633:AMU65633 AWP65633:AWQ65633 BGL65633:BGM65633 BQH65633:BQI65633 CAD65633:CAE65633 CJZ65633:CKA65633 CTV65633:CTW65633 DDR65633:DDS65633 DNN65633:DNO65633 DXJ65633:DXK65633 EHF65633:EHG65633 ERB65633:ERC65633 FAX65633:FAY65633 FKT65633:FKU65633 FUP65633:FUQ65633 GEL65633:GEM65633 GOH65633:GOI65633 GYD65633:GYE65633 HHZ65633:HIA65633 HRV65633:HRW65633 IBR65633:IBS65633 ILN65633:ILO65633 IVJ65633:IVK65633 JFF65633:JFG65633 JPB65633:JPC65633 JYX65633:JYY65633 KIT65633:KIU65633 KSP65633:KSQ65633 LCL65633:LCM65633 LMH65633:LMI65633 LWD65633:LWE65633 MFZ65633:MGA65633 MPV65633:MPW65633 MZR65633:MZS65633 NJN65633:NJO65633 NTJ65633:NTK65633 ODF65633:ODG65633 ONB65633:ONC65633 OWX65633:OWY65633 PGT65633:PGU65633 PQP65633:PQQ65633 QAL65633:QAM65633 QKH65633:QKI65633 QUD65633:QUE65633 RDZ65633:REA65633 RNV65633:RNW65633 RXR65633:RXS65633 SHN65633:SHO65633 SRJ65633:SRK65633 TBF65633:TBG65633 TLB65633:TLC65633 TUX65633:TUY65633 UET65633:UEU65633 UOP65633:UOQ65633 UYL65633:UYM65633 VIH65633:VII65633 VSD65633:VSE65633 WBZ65633:WCA65633 WLV65633:WLW65633 WVR65633:WVS65633 J131169:K131169 JF131169:JG131169 TB131169:TC131169 ACX131169:ACY131169 AMT131169:AMU131169 AWP131169:AWQ131169 BGL131169:BGM131169 BQH131169:BQI131169 CAD131169:CAE131169 CJZ131169:CKA131169 CTV131169:CTW131169 DDR131169:DDS131169 DNN131169:DNO131169 DXJ131169:DXK131169 EHF131169:EHG131169 ERB131169:ERC131169 FAX131169:FAY131169 FKT131169:FKU131169 FUP131169:FUQ131169 GEL131169:GEM131169 GOH131169:GOI131169 GYD131169:GYE131169 HHZ131169:HIA131169 HRV131169:HRW131169 IBR131169:IBS131169 ILN131169:ILO131169 IVJ131169:IVK131169 JFF131169:JFG131169 JPB131169:JPC131169 JYX131169:JYY131169 KIT131169:KIU131169 KSP131169:KSQ131169 LCL131169:LCM131169 LMH131169:LMI131169 LWD131169:LWE131169 MFZ131169:MGA131169 MPV131169:MPW131169 MZR131169:MZS131169 NJN131169:NJO131169 NTJ131169:NTK131169 ODF131169:ODG131169 ONB131169:ONC131169 OWX131169:OWY131169 PGT131169:PGU131169 PQP131169:PQQ131169 QAL131169:QAM131169 QKH131169:QKI131169 QUD131169:QUE131169 RDZ131169:REA131169 RNV131169:RNW131169 RXR131169:RXS131169 SHN131169:SHO131169 SRJ131169:SRK131169 TBF131169:TBG131169 TLB131169:TLC131169 TUX131169:TUY131169 UET131169:UEU131169 UOP131169:UOQ131169 UYL131169:UYM131169 VIH131169:VII131169 VSD131169:VSE131169 WBZ131169:WCA131169 WLV131169:WLW131169 WVR131169:WVS131169 J196705:K196705 JF196705:JG196705 TB196705:TC196705 ACX196705:ACY196705 AMT196705:AMU196705 AWP196705:AWQ196705 BGL196705:BGM196705 BQH196705:BQI196705 CAD196705:CAE196705 CJZ196705:CKA196705 CTV196705:CTW196705 DDR196705:DDS196705 DNN196705:DNO196705 DXJ196705:DXK196705 EHF196705:EHG196705 ERB196705:ERC196705 FAX196705:FAY196705 FKT196705:FKU196705 FUP196705:FUQ196705 GEL196705:GEM196705 GOH196705:GOI196705 GYD196705:GYE196705 HHZ196705:HIA196705 HRV196705:HRW196705 IBR196705:IBS196705 ILN196705:ILO196705 IVJ196705:IVK196705 JFF196705:JFG196705 JPB196705:JPC196705 JYX196705:JYY196705 KIT196705:KIU196705 KSP196705:KSQ196705 LCL196705:LCM196705 LMH196705:LMI196705 LWD196705:LWE196705 MFZ196705:MGA196705 MPV196705:MPW196705 MZR196705:MZS196705 NJN196705:NJO196705 NTJ196705:NTK196705 ODF196705:ODG196705 ONB196705:ONC196705 OWX196705:OWY196705 PGT196705:PGU196705 PQP196705:PQQ196705 QAL196705:QAM196705 QKH196705:QKI196705 QUD196705:QUE196705 RDZ196705:REA196705 RNV196705:RNW196705 RXR196705:RXS196705 SHN196705:SHO196705 SRJ196705:SRK196705 TBF196705:TBG196705 TLB196705:TLC196705 TUX196705:TUY196705 UET196705:UEU196705 UOP196705:UOQ196705 UYL196705:UYM196705 VIH196705:VII196705 VSD196705:VSE196705 WBZ196705:WCA196705 WLV196705:WLW196705 WVR196705:WVS196705 J262241:K262241 JF262241:JG262241 TB262241:TC262241 ACX262241:ACY262241 AMT262241:AMU262241 AWP262241:AWQ262241 BGL262241:BGM262241 BQH262241:BQI262241 CAD262241:CAE262241 CJZ262241:CKA262241 CTV262241:CTW262241 DDR262241:DDS262241 DNN262241:DNO262241 DXJ262241:DXK262241 EHF262241:EHG262241 ERB262241:ERC262241 FAX262241:FAY262241 FKT262241:FKU262241 FUP262241:FUQ262241 GEL262241:GEM262241 GOH262241:GOI262241 GYD262241:GYE262241 HHZ262241:HIA262241 HRV262241:HRW262241 IBR262241:IBS262241 ILN262241:ILO262241 IVJ262241:IVK262241 JFF262241:JFG262241 JPB262241:JPC262241 JYX262241:JYY262241 KIT262241:KIU262241 KSP262241:KSQ262241 LCL262241:LCM262241 LMH262241:LMI262241 LWD262241:LWE262241 MFZ262241:MGA262241 MPV262241:MPW262241 MZR262241:MZS262241 NJN262241:NJO262241 NTJ262241:NTK262241 ODF262241:ODG262241 ONB262241:ONC262241 OWX262241:OWY262241 PGT262241:PGU262241 PQP262241:PQQ262241 QAL262241:QAM262241 QKH262241:QKI262241 QUD262241:QUE262241 RDZ262241:REA262241 RNV262241:RNW262241 RXR262241:RXS262241 SHN262241:SHO262241 SRJ262241:SRK262241 TBF262241:TBG262241 TLB262241:TLC262241 TUX262241:TUY262241 UET262241:UEU262241 UOP262241:UOQ262241 UYL262241:UYM262241 VIH262241:VII262241 VSD262241:VSE262241 WBZ262241:WCA262241 WLV262241:WLW262241 WVR262241:WVS262241 J327777:K327777 JF327777:JG327777 TB327777:TC327777 ACX327777:ACY327777 AMT327777:AMU327777 AWP327777:AWQ327777 BGL327777:BGM327777 BQH327777:BQI327777 CAD327777:CAE327777 CJZ327777:CKA327777 CTV327777:CTW327777 DDR327777:DDS327777 DNN327777:DNO327777 DXJ327777:DXK327777 EHF327777:EHG327777 ERB327777:ERC327777 FAX327777:FAY327777 FKT327777:FKU327777 FUP327777:FUQ327777 GEL327777:GEM327777 GOH327777:GOI327777 GYD327777:GYE327777 HHZ327777:HIA327777 HRV327777:HRW327777 IBR327777:IBS327777 ILN327777:ILO327777 IVJ327777:IVK327777 JFF327777:JFG327777 JPB327777:JPC327777 JYX327777:JYY327777 KIT327777:KIU327777 KSP327777:KSQ327777 LCL327777:LCM327777 LMH327777:LMI327777 LWD327777:LWE327777 MFZ327777:MGA327777 MPV327777:MPW327777 MZR327777:MZS327777 NJN327777:NJO327777 NTJ327777:NTK327777 ODF327777:ODG327777 ONB327777:ONC327777 OWX327777:OWY327777 PGT327777:PGU327777 PQP327777:PQQ327777 QAL327777:QAM327777 QKH327777:QKI327777 QUD327777:QUE327777 RDZ327777:REA327777 RNV327777:RNW327777 RXR327777:RXS327777 SHN327777:SHO327777 SRJ327777:SRK327777 TBF327777:TBG327777 TLB327777:TLC327777 TUX327777:TUY327777 UET327777:UEU327777 UOP327777:UOQ327777 UYL327777:UYM327777 VIH327777:VII327777 VSD327777:VSE327777 WBZ327777:WCA327777 WLV327777:WLW327777 WVR327777:WVS327777 J393313:K393313 JF393313:JG393313 TB393313:TC393313 ACX393313:ACY393313 AMT393313:AMU393313 AWP393313:AWQ393313 BGL393313:BGM393313 BQH393313:BQI393313 CAD393313:CAE393313 CJZ393313:CKA393313 CTV393313:CTW393313 DDR393313:DDS393313 DNN393313:DNO393313 DXJ393313:DXK393313 EHF393313:EHG393313 ERB393313:ERC393313 FAX393313:FAY393313 FKT393313:FKU393313 FUP393313:FUQ393313 GEL393313:GEM393313 GOH393313:GOI393313 GYD393313:GYE393313 HHZ393313:HIA393313 HRV393313:HRW393313 IBR393313:IBS393313 ILN393313:ILO393313 IVJ393313:IVK393313 JFF393313:JFG393313 JPB393313:JPC393313 JYX393313:JYY393313 KIT393313:KIU393313 KSP393313:KSQ393313 LCL393313:LCM393313 LMH393313:LMI393313 LWD393313:LWE393313 MFZ393313:MGA393313 MPV393313:MPW393313 MZR393313:MZS393313 NJN393313:NJO393313 NTJ393313:NTK393313 ODF393313:ODG393313 ONB393313:ONC393313 OWX393313:OWY393313 PGT393313:PGU393313 PQP393313:PQQ393313 QAL393313:QAM393313 QKH393313:QKI393313 QUD393313:QUE393313 RDZ393313:REA393313 RNV393313:RNW393313 RXR393313:RXS393313 SHN393313:SHO393313 SRJ393313:SRK393313 TBF393313:TBG393313 TLB393313:TLC393313 TUX393313:TUY393313 UET393313:UEU393313 UOP393313:UOQ393313 UYL393313:UYM393313 VIH393313:VII393313 VSD393313:VSE393313 WBZ393313:WCA393313 WLV393313:WLW393313 WVR393313:WVS393313 J458849:K458849 JF458849:JG458849 TB458849:TC458849 ACX458849:ACY458849 AMT458849:AMU458849 AWP458849:AWQ458849 BGL458849:BGM458849 BQH458849:BQI458849 CAD458849:CAE458849 CJZ458849:CKA458849 CTV458849:CTW458849 DDR458849:DDS458849 DNN458849:DNO458849 DXJ458849:DXK458849 EHF458849:EHG458849 ERB458849:ERC458849 FAX458849:FAY458849 FKT458849:FKU458849 FUP458849:FUQ458849 GEL458849:GEM458849 GOH458849:GOI458849 GYD458849:GYE458849 HHZ458849:HIA458849 HRV458849:HRW458849 IBR458849:IBS458849 ILN458849:ILO458849 IVJ458849:IVK458849 JFF458849:JFG458849 JPB458849:JPC458849 JYX458849:JYY458849 KIT458849:KIU458849 KSP458849:KSQ458849 LCL458849:LCM458849 LMH458849:LMI458849 LWD458849:LWE458849 MFZ458849:MGA458849 MPV458849:MPW458849 MZR458849:MZS458849 NJN458849:NJO458849 NTJ458849:NTK458849 ODF458849:ODG458849 ONB458849:ONC458849 OWX458849:OWY458849 PGT458849:PGU458849 PQP458849:PQQ458849 QAL458849:QAM458849 QKH458849:QKI458849 QUD458849:QUE458849 RDZ458849:REA458849 RNV458849:RNW458849 RXR458849:RXS458849 SHN458849:SHO458849 SRJ458849:SRK458849 TBF458849:TBG458849 TLB458849:TLC458849 TUX458849:TUY458849 UET458849:UEU458849 UOP458849:UOQ458849 UYL458849:UYM458849 VIH458849:VII458849 VSD458849:VSE458849 WBZ458849:WCA458849 WLV458849:WLW458849 WVR458849:WVS458849 J524385:K524385 JF524385:JG524385 TB524385:TC524385 ACX524385:ACY524385 AMT524385:AMU524385 AWP524385:AWQ524385 BGL524385:BGM524385 BQH524385:BQI524385 CAD524385:CAE524385 CJZ524385:CKA524385 CTV524385:CTW524385 DDR524385:DDS524385 DNN524385:DNO524385 DXJ524385:DXK524385 EHF524385:EHG524385 ERB524385:ERC524385 FAX524385:FAY524385 FKT524385:FKU524385 FUP524385:FUQ524385 GEL524385:GEM524385 GOH524385:GOI524385 GYD524385:GYE524385 HHZ524385:HIA524385 HRV524385:HRW524385 IBR524385:IBS524385 ILN524385:ILO524385 IVJ524385:IVK524385 JFF524385:JFG524385 JPB524385:JPC524385 JYX524385:JYY524385 KIT524385:KIU524385 KSP524385:KSQ524385 LCL524385:LCM524385 LMH524385:LMI524385 LWD524385:LWE524385 MFZ524385:MGA524385 MPV524385:MPW524385 MZR524385:MZS524385 NJN524385:NJO524385 NTJ524385:NTK524385 ODF524385:ODG524385 ONB524385:ONC524385 OWX524385:OWY524385 PGT524385:PGU524385 PQP524385:PQQ524385 QAL524385:QAM524385 QKH524385:QKI524385 QUD524385:QUE524385 RDZ524385:REA524385 RNV524385:RNW524385 RXR524385:RXS524385 SHN524385:SHO524385 SRJ524385:SRK524385 TBF524385:TBG524385 TLB524385:TLC524385 TUX524385:TUY524385 UET524385:UEU524385 UOP524385:UOQ524385 UYL524385:UYM524385 VIH524385:VII524385 VSD524385:VSE524385 WBZ524385:WCA524385 WLV524385:WLW524385 WVR524385:WVS524385 J589921:K589921 JF589921:JG589921 TB589921:TC589921 ACX589921:ACY589921 AMT589921:AMU589921 AWP589921:AWQ589921 BGL589921:BGM589921 BQH589921:BQI589921 CAD589921:CAE589921 CJZ589921:CKA589921 CTV589921:CTW589921 DDR589921:DDS589921 DNN589921:DNO589921 DXJ589921:DXK589921 EHF589921:EHG589921 ERB589921:ERC589921 FAX589921:FAY589921 FKT589921:FKU589921 FUP589921:FUQ589921 GEL589921:GEM589921 GOH589921:GOI589921 GYD589921:GYE589921 HHZ589921:HIA589921 HRV589921:HRW589921 IBR589921:IBS589921 ILN589921:ILO589921 IVJ589921:IVK589921 JFF589921:JFG589921 JPB589921:JPC589921 JYX589921:JYY589921 KIT589921:KIU589921 KSP589921:KSQ589921 LCL589921:LCM589921 LMH589921:LMI589921 LWD589921:LWE589921 MFZ589921:MGA589921 MPV589921:MPW589921 MZR589921:MZS589921 NJN589921:NJO589921 NTJ589921:NTK589921 ODF589921:ODG589921 ONB589921:ONC589921 OWX589921:OWY589921 PGT589921:PGU589921 PQP589921:PQQ589921 QAL589921:QAM589921 QKH589921:QKI589921 QUD589921:QUE589921 RDZ589921:REA589921 RNV589921:RNW589921 RXR589921:RXS589921 SHN589921:SHO589921 SRJ589921:SRK589921 TBF589921:TBG589921 TLB589921:TLC589921 TUX589921:TUY589921 UET589921:UEU589921 UOP589921:UOQ589921 UYL589921:UYM589921 VIH589921:VII589921 VSD589921:VSE589921 WBZ589921:WCA589921 WLV589921:WLW589921 WVR589921:WVS589921 J655457:K655457 JF655457:JG655457 TB655457:TC655457 ACX655457:ACY655457 AMT655457:AMU655457 AWP655457:AWQ655457 BGL655457:BGM655457 BQH655457:BQI655457 CAD655457:CAE655457 CJZ655457:CKA655457 CTV655457:CTW655457 DDR655457:DDS655457 DNN655457:DNO655457 DXJ655457:DXK655457 EHF655457:EHG655457 ERB655457:ERC655457 FAX655457:FAY655457 FKT655457:FKU655457 FUP655457:FUQ655457 GEL655457:GEM655457 GOH655457:GOI655457 GYD655457:GYE655457 HHZ655457:HIA655457 HRV655457:HRW655457 IBR655457:IBS655457 ILN655457:ILO655457 IVJ655457:IVK655457 JFF655457:JFG655457 JPB655457:JPC655457 JYX655457:JYY655457 KIT655457:KIU655457 KSP655457:KSQ655457 LCL655457:LCM655457 LMH655457:LMI655457 LWD655457:LWE655457 MFZ655457:MGA655457 MPV655457:MPW655457 MZR655457:MZS655457 NJN655457:NJO655457 NTJ655457:NTK655457 ODF655457:ODG655457 ONB655457:ONC655457 OWX655457:OWY655457 PGT655457:PGU655457 PQP655457:PQQ655457 QAL655457:QAM655457 QKH655457:QKI655457 QUD655457:QUE655457 RDZ655457:REA655457 RNV655457:RNW655457 RXR655457:RXS655457 SHN655457:SHO655457 SRJ655457:SRK655457 TBF655457:TBG655457 TLB655457:TLC655457 TUX655457:TUY655457 UET655457:UEU655457 UOP655457:UOQ655457 UYL655457:UYM655457 VIH655457:VII655457 VSD655457:VSE655457 WBZ655457:WCA655457 WLV655457:WLW655457 WVR655457:WVS655457 J720993:K720993 JF720993:JG720993 TB720993:TC720993 ACX720993:ACY720993 AMT720993:AMU720993 AWP720993:AWQ720993 BGL720993:BGM720993 BQH720993:BQI720993 CAD720993:CAE720993 CJZ720993:CKA720993 CTV720993:CTW720993 DDR720993:DDS720993 DNN720993:DNO720993 DXJ720993:DXK720993 EHF720993:EHG720993 ERB720993:ERC720993 FAX720993:FAY720993 FKT720993:FKU720993 FUP720993:FUQ720993 GEL720993:GEM720993 GOH720993:GOI720993 GYD720993:GYE720993 HHZ720993:HIA720993 HRV720993:HRW720993 IBR720993:IBS720993 ILN720993:ILO720993 IVJ720993:IVK720993 JFF720993:JFG720993 JPB720993:JPC720993 JYX720993:JYY720993 KIT720993:KIU720993 KSP720993:KSQ720993 LCL720993:LCM720993 LMH720993:LMI720993 LWD720993:LWE720993 MFZ720993:MGA720993 MPV720993:MPW720993 MZR720993:MZS720993 NJN720993:NJO720993 NTJ720993:NTK720993 ODF720993:ODG720993 ONB720993:ONC720993 OWX720993:OWY720993 PGT720993:PGU720993 PQP720993:PQQ720993 QAL720993:QAM720993 QKH720993:QKI720993 QUD720993:QUE720993 RDZ720993:REA720993 RNV720993:RNW720993 RXR720993:RXS720993 SHN720993:SHO720993 SRJ720993:SRK720993 TBF720993:TBG720993 TLB720993:TLC720993 TUX720993:TUY720993 UET720993:UEU720993 UOP720993:UOQ720993 UYL720993:UYM720993 VIH720993:VII720993 VSD720993:VSE720993 WBZ720993:WCA720993 WLV720993:WLW720993 WVR720993:WVS720993 J786529:K786529 JF786529:JG786529 TB786529:TC786529 ACX786529:ACY786529 AMT786529:AMU786529 AWP786529:AWQ786529 BGL786529:BGM786529 BQH786529:BQI786529 CAD786529:CAE786529 CJZ786529:CKA786529 CTV786529:CTW786529 DDR786529:DDS786529 DNN786529:DNO786529 DXJ786529:DXK786529 EHF786529:EHG786529 ERB786529:ERC786529 FAX786529:FAY786529 FKT786529:FKU786529 FUP786529:FUQ786529 GEL786529:GEM786529 GOH786529:GOI786529 GYD786529:GYE786529 HHZ786529:HIA786529 HRV786529:HRW786529 IBR786529:IBS786529 ILN786529:ILO786529 IVJ786529:IVK786529 JFF786529:JFG786529 JPB786529:JPC786529 JYX786529:JYY786529 KIT786529:KIU786529 KSP786529:KSQ786529 LCL786529:LCM786529 LMH786529:LMI786529 LWD786529:LWE786529 MFZ786529:MGA786529 MPV786529:MPW786529 MZR786529:MZS786529 NJN786529:NJO786529 NTJ786529:NTK786529 ODF786529:ODG786529 ONB786529:ONC786529 OWX786529:OWY786529 PGT786529:PGU786529 PQP786529:PQQ786529 QAL786529:QAM786529 QKH786529:QKI786529 QUD786529:QUE786529 RDZ786529:REA786529 RNV786529:RNW786529 RXR786529:RXS786529 SHN786529:SHO786529 SRJ786529:SRK786529 TBF786529:TBG786529 TLB786529:TLC786529 TUX786529:TUY786529 UET786529:UEU786529 UOP786529:UOQ786529 UYL786529:UYM786529 VIH786529:VII786529 VSD786529:VSE786529 WBZ786529:WCA786529 WLV786529:WLW786529 WVR786529:WVS786529 J852065:K852065 JF852065:JG852065 TB852065:TC852065 ACX852065:ACY852065 AMT852065:AMU852065 AWP852065:AWQ852065 BGL852065:BGM852065 BQH852065:BQI852065 CAD852065:CAE852065 CJZ852065:CKA852065 CTV852065:CTW852065 DDR852065:DDS852065 DNN852065:DNO852065 DXJ852065:DXK852065 EHF852065:EHG852065 ERB852065:ERC852065 FAX852065:FAY852065 FKT852065:FKU852065 FUP852065:FUQ852065 GEL852065:GEM852065 GOH852065:GOI852065 GYD852065:GYE852065 HHZ852065:HIA852065 HRV852065:HRW852065 IBR852065:IBS852065 ILN852065:ILO852065 IVJ852065:IVK852065 JFF852065:JFG852065 JPB852065:JPC852065 JYX852065:JYY852065 KIT852065:KIU852065 KSP852065:KSQ852065 LCL852065:LCM852065 LMH852065:LMI852065 LWD852065:LWE852065 MFZ852065:MGA852065 MPV852065:MPW852065 MZR852065:MZS852065 NJN852065:NJO852065 NTJ852065:NTK852065 ODF852065:ODG852065 ONB852065:ONC852065 OWX852065:OWY852065 PGT852065:PGU852065 PQP852065:PQQ852065 QAL852065:QAM852065 QKH852065:QKI852065 QUD852065:QUE852065 RDZ852065:REA852065 RNV852065:RNW852065 RXR852065:RXS852065 SHN852065:SHO852065 SRJ852065:SRK852065 TBF852065:TBG852065 TLB852065:TLC852065 TUX852065:TUY852065 UET852065:UEU852065 UOP852065:UOQ852065 UYL852065:UYM852065 VIH852065:VII852065 VSD852065:VSE852065 WBZ852065:WCA852065 WLV852065:WLW852065 WVR852065:WVS852065 J917601:K917601 JF917601:JG917601 TB917601:TC917601 ACX917601:ACY917601 AMT917601:AMU917601 AWP917601:AWQ917601 BGL917601:BGM917601 BQH917601:BQI917601 CAD917601:CAE917601 CJZ917601:CKA917601 CTV917601:CTW917601 DDR917601:DDS917601 DNN917601:DNO917601 DXJ917601:DXK917601 EHF917601:EHG917601 ERB917601:ERC917601 FAX917601:FAY917601 FKT917601:FKU917601 FUP917601:FUQ917601 GEL917601:GEM917601 GOH917601:GOI917601 GYD917601:GYE917601 HHZ917601:HIA917601 HRV917601:HRW917601 IBR917601:IBS917601 ILN917601:ILO917601 IVJ917601:IVK917601 JFF917601:JFG917601 JPB917601:JPC917601 JYX917601:JYY917601 KIT917601:KIU917601 KSP917601:KSQ917601 LCL917601:LCM917601 LMH917601:LMI917601 LWD917601:LWE917601 MFZ917601:MGA917601 MPV917601:MPW917601 MZR917601:MZS917601 NJN917601:NJO917601 NTJ917601:NTK917601 ODF917601:ODG917601 ONB917601:ONC917601 OWX917601:OWY917601 PGT917601:PGU917601 PQP917601:PQQ917601 QAL917601:QAM917601 QKH917601:QKI917601 QUD917601:QUE917601 RDZ917601:REA917601 RNV917601:RNW917601 RXR917601:RXS917601 SHN917601:SHO917601 SRJ917601:SRK917601 TBF917601:TBG917601 TLB917601:TLC917601 TUX917601:TUY917601 UET917601:UEU917601 UOP917601:UOQ917601 UYL917601:UYM917601 VIH917601:VII917601 VSD917601:VSE917601 WBZ917601:WCA917601 WLV917601:WLW917601 WVR917601:WVS917601 J983137:K983137 JF983137:JG983137 TB983137:TC983137 ACX983137:ACY983137 AMT983137:AMU983137 AWP983137:AWQ983137 BGL983137:BGM983137 BQH983137:BQI983137 CAD983137:CAE983137 CJZ983137:CKA983137 CTV983137:CTW983137 DDR983137:DDS983137 DNN983137:DNO983137 DXJ983137:DXK983137 EHF983137:EHG983137 ERB983137:ERC983137 FAX983137:FAY983137 FKT983137:FKU983137 FUP983137:FUQ983137 GEL983137:GEM983137 GOH983137:GOI983137 GYD983137:GYE983137 HHZ983137:HIA983137 HRV983137:HRW983137 IBR983137:IBS983137 ILN983137:ILO983137 IVJ983137:IVK983137 JFF983137:JFG983137 JPB983137:JPC983137 JYX983137:JYY983137 KIT983137:KIU983137 KSP983137:KSQ983137 LCL983137:LCM983137 LMH983137:LMI983137 LWD983137:LWE983137 MFZ983137:MGA983137 MPV983137:MPW983137 MZR983137:MZS983137 NJN983137:NJO983137 NTJ983137:NTK983137 ODF983137:ODG983137 ONB983137:ONC983137 OWX983137:OWY983137 PGT983137:PGU983137 PQP983137:PQQ983137 QAL983137:QAM983137 QKH983137:QKI983137 QUD983137:QUE983137 RDZ983137:REA983137 RNV983137:RNW983137 RXR983137:RXS983137 SHN983137:SHO983137 SRJ983137:SRK983137 TBF983137:TBG983137 TLB983137:TLC983137 TUX983137:TUY983137 UET983137:UEU983137 UOP983137:UOQ983137 UYL983137:UYM983137 VIH983137:VII983137 VSD983137:VSE983137 WBZ983137:WCA983137 WLV983137:WLW983137 WVR983137:WVS983137 G60 JC60 SY60 ACU60 AMQ60 AWM60 BGI60 BQE60 CAA60 CJW60 CTS60 DDO60 DNK60 DXG60 EHC60 EQY60 FAU60 FKQ60 FUM60 GEI60 GOE60 GYA60 HHW60 HRS60 IBO60 ILK60 IVG60 JFC60 JOY60 JYU60 KIQ60 KSM60 LCI60 LME60 LWA60 MFW60 MPS60 MZO60 NJK60 NTG60 ODC60 OMY60 OWU60 PGQ60 PQM60 QAI60 QKE60 QUA60 RDW60 RNS60 RXO60 SHK60 SRG60 TBC60 TKY60 TUU60 UEQ60 UOM60 UYI60 VIE60 VSA60 WBW60 WLS60 WVO60 G65596 JC65596 SY65596 ACU65596 AMQ65596 AWM65596 BGI65596 BQE65596 CAA65596 CJW65596 CTS65596 DDO65596 DNK65596 DXG65596 EHC65596 EQY65596 FAU65596 FKQ65596 FUM65596 GEI65596 GOE65596 GYA65596 HHW65596 HRS65596 IBO65596 ILK65596 IVG65596 JFC65596 JOY65596 JYU65596 KIQ65596 KSM65596 LCI65596 LME65596 LWA65596 MFW65596 MPS65596 MZO65596 NJK65596 NTG65596 ODC65596 OMY65596 OWU65596 PGQ65596 PQM65596 QAI65596 QKE65596 QUA65596 RDW65596 RNS65596 RXO65596 SHK65596 SRG65596 TBC65596 TKY65596 TUU65596 UEQ65596 UOM65596 UYI65596 VIE65596 VSA65596 WBW65596 WLS65596 WVO65596 G131132 JC131132 SY131132 ACU131132 AMQ131132 AWM131132 BGI131132 BQE131132 CAA131132 CJW131132 CTS131132 DDO131132 DNK131132 DXG131132 EHC131132 EQY131132 FAU131132 FKQ131132 FUM131132 GEI131132 GOE131132 GYA131132 HHW131132 HRS131132 IBO131132 ILK131132 IVG131132 JFC131132 JOY131132 JYU131132 KIQ131132 KSM131132 LCI131132 LME131132 LWA131132 MFW131132 MPS131132 MZO131132 NJK131132 NTG131132 ODC131132 OMY131132 OWU131132 PGQ131132 PQM131132 QAI131132 QKE131132 QUA131132 RDW131132 RNS131132 RXO131132 SHK131132 SRG131132 TBC131132 TKY131132 TUU131132 UEQ131132 UOM131132 UYI131132 VIE131132 VSA131132 WBW131132 WLS131132 WVO131132 G196668 JC196668 SY196668 ACU196668 AMQ196668 AWM196668 BGI196668 BQE196668 CAA196668 CJW196668 CTS196668 DDO196668 DNK196668 DXG196668 EHC196668 EQY196668 FAU196668 FKQ196668 FUM196668 GEI196668 GOE196668 GYA196668 HHW196668 HRS196668 IBO196668 ILK196668 IVG196668 JFC196668 JOY196668 JYU196668 KIQ196668 KSM196668 LCI196668 LME196668 LWA196668 MFW196668 MPS196668 MZO196668 NJK196668 NTG196668 ODC196668 OMY196668 OWU196668 PGQ196668 PQM196668 QAI196668 QKE196668 QUA196668 RDW196668 RNS196668 RXO196668 SHK196668 SRG196668 TBC196668 TKY196668 TUU196668 UEQ196668 UOM196668 UYI196668 VIE196668 VSA196668 WBW196668 WLS196668 WVO196668 G262204 JC262204 SY262204 ACU262204 AMQ262204 AWM262204 BGI262204 BQE262204 CAA262204 CJW262204 CTS262204 DDO262204 DNK262204 DXG262204 EHC262204 EQY262204 FAU262204 FKQ262204 FUM262204 GEI262204 GOE262204 GYA262204 HHW262204 HRS262204 IBO262204 ILK262204 IVG262204 JFC262204 JOY262204 JYU262204 KIQ262204 KSM262204 LCI262204 LME262204 LWA262204 MFW262204 MPS262204 MZO262204 NJK262204 NTG262204 ODC262204 OMY262204 OWU262204 PGQ262204 PQM262204 QAI262204 QKE262204 QUA262204 RDW262204 RNS262204 RXO262204 SHK262204 SRG262204 TBC262204 TKY262204 TUU262204 UEQ262204 UOM262204 UYI262204 VIE262204 VSA262204 WBW262204 WLS262204 WVO262204 G327740 JC327740 SY327740 ACU327740 AMQ327740 AWM327740 BGI327740 BQE327740 CAA327740 CJW327740 CTS327740 DDO327740 DNK327740 DXG327740 EHC327740 EQY327740 FAU327740 FKQ327740 FUM327740 GEI327740 GOE327740 GYA327740 HHW327740 HRS327740 IBO327740 ILK327740 IVG327740 JFC327740 JOY327740 JYU327740 KIQ327740 KSM327740 LCI327740 LME327740 LWA327740 MFW327740 MPS327740 MZO327740 NJK327740 NTG327740 ODC327740 OMY327740 OWU327740 PGQ327740 PQM327740 QAI327740 QKE327740 QUA327740 RDW327740 RNS327740 RXO327740 SHK327740 SRG327740 TBC327740 TKY327740 TUU327740 UEQ327740 UOM327740 UYI327740 VIE327740 VSA327740 WBW327740 WLS327740 WVO327740 G393276 JC393276 SY393276 ACU393276 AMQ393276 AWM393276 BGI393276 BQE393276 CAA393276 CJW393276 CTS393276 DDO393276 DNK393276 DXG393276 EHC393276 EQY393276 FAU393276 FKQ393276 FUM393276 GEI393276 GOE393276 GYA393276 HHW393276 HRS393276 IBO393276 ILK393276 IVG393276 JFC393276 JOY393276 JYU393276 KIQ393276 KSM393276 LCI393276 LME393276 LWA393276 MFW393276 MPS393276 MZO393276 NJK393276 NTG393276 ODC393276 OMY393276 OWU393276 PGQ393276 PQM393276 QAI393276 QKE393276 QUA393276 RDW393276 RNS393276 RXO393276 SHK393276 SRG393276 TBC393276 TKY393276 TUU393276 UEQ393276 UOM393276 UYI393276 VIE393276 VSA393276 WBW393276 WLS393276 WVO393276 G458812 JC458812 SY458812 ACU458812 AMQ458812 AWM458812 BGI458812 BQE458812 CAA458812 CJW458812 CTS458812 DDO458812 DNK458812 DXG458812 EHC458812 EQY458812 FAU458812 FKQ458812 FUM458812 GEI458812 GOE458812 GYA458812 HHW458812 HRS458812 IBO458812 ILK458812 IVG458812 JFC458812 JOY458812 JYU458812 KIQ458812 KSM458812 LCI458812 LME458812 LWA458812 MFW458812 MPS458812 MZO458812 NJK458812 NTG458812 ODC458812 OMY458812 OWU458812 PGQ458812 PQM458812 QAI458812 QKE458812 QUA458812 RDW458812 RNS458812 RXO458812 SHK458812 SRG458812 TBC458812 TKY458812 TUU458812 UEQ458812 UOM458812 UYI458812 VIE458812 VSA458812 WBW458812 WLS458812 WVO458812 G524348 JC524348 SY524348 ACU524348 AMQ524348 AWM524348 BGI524348 BQE524348 CAA524348 CJW524348 CTS524348 DDO524348 DNK524348 DXG524348 EHC524348 EQY524348 FAU524348 FKQ524348 FUM524348 GEI524348 GOE524348 GYA524348 HHW524348 HRS524348 IBO524348 ILK524348 IVG524348 JFC524348 JOY524348 JYU524348 KIQ524348 KSM524348 LCI524348 LME524348 LWA524348 MFW524348 MPS524348 MZO524348 NJK524348 NTG524348 ODC524348 OMY524348 OWU524348 PGQ524348 PQM524348 QAI524348 QKE524348 QUA524348 RDW524348 RNS524348 RXO524348 SHK524348 SRG524348 TBC524348 TKY524348 TUU524348 UEQ524348 UOM524348 UYI524348 VIE524348 VSA524348 WBW524348 WLS524348 WVO524348 G589884 JC589884 SY589884 ACU589884 AMQ589884 AWM589884 BGI589884 BQE589884 CAA589884 CJW589884 CTS589884 DDO589884 DNK589884 DXG589884 EHC589884 EQY589884 FAU589884 FKQ589884 FUM589884 GEI589884 GOE589884 GYA589884 HHW589884 HRS589884 IBO589884 ILK589884 IVG589884 JFC589884 JOY589884 JYU589884 KIQ589884 KSM589884 LCI589884 LME589884 LWA589884 MFW589884 MPS589884 MZO589884 NJK589884 NTG589884 ODC589884 OMY589884 OWU589884 PGQ589884 PQM589884 QAI589884 QKE589884 QUA589884 RDW589884 RNS589884 RXO589884 SHK589884 SRG589884 TBC589884 TKY589884 TUU589884 UEQ589884 UOM589884 UYI589884 VIE589884 VSA589884 WBW589884 WLS589884 WVO589884 G655420 JC655420 SY655420 ACU655420 AMQ655420 AWM655420 BGI655420 BQE655420 CAA655420 CJW655420 CTS655420 DDO655420 DNK655420 DXG655420 EHC655420 EQY655420 FAU655420 FKQ655420 FUM655420 GEI655420 GOE655420 GYA655420 HHW655420 HRS655420 IBO655420 ILK655420 IVG655420 JFC655420 JOY655420 JYU655420 KIQ655420 KSM655420 LCI655420 LME655420 LWA655420 MFW655420 MPS655420 MZO655420 NJK655420 NTG655420 ODC655420 OMY655420 OWU655420 PGQ655420 PQM655420 QAI655420 QKE655420 QUA655420 RDW655420 RNS655420 RXO655420 SHK655420 SRG655420 TBC655420 TKY655420 TUU655420 UEQ655420 UOM655420 UYI655420 VIE655420 VSA655420 WBW655420 WLS655420 WVO655420 G720956 JC720956 SY720956 ACU720956 AMQ720956 AWM720956 BGI720956 BQE720956 CAA720956 CJW720956 CTS720956 DDO720956 DNK720956 DXG720956 EHC720956 EQY720956 FAU720956 FKQ720956 FUM720956 GEI720956 GOE720956 GYA720956 HHW720956 HRS720956 IBO720956 ILK720956 IVG720956 JFC720956 JOY720956 JYU720956 KIQ720956 KSM720956 LCI720956 LME720956 LWA720956 MFW720956 MPS720956 MZO720956 NJK720956 NTG720956 ODC720956 OMY720956 OWU720956 PGQ720956 PQM720956 QAI720956 QKE720956 QUA720956 RDW720956 RNS720956 RXO720956 SHK720956 SRG720956 TBC720956 TKY720956 TUU720956 UEQ720956 UOM720956 UYI720956 VIE720956 VSA720956 WBW720956 WLS720956 WVO720956 G786492 JC786492 SY786492 ACU786492 AMQ786492 AWM786492 BGI786492 BQE786492 CAA786492 CJW786492 CTS786492 DDO786492 DNK786492 DXG786492 EHC786492 EQY786492 FAU786492 FKQ786492 FUM786492 GEI786492 GOE786492 GYA786492 HHW786492 HRS786492 IBO786492 ILK786492 IVG786492 JFC786492 JOY786492 JYU786492 KIQ786492 KSM786492 LCI786492 LME786492 LWA786492 MFW786492 MPS786492 MZO786492 NJK786492 NTG786492 ODC786492 OMY786492 OWU786492 PGQ786492 PQM786492 QAI786492 QKE786492 QUA786492 RDW786492 RNS786492 RXO786492 SHK786492 SRG786492 TBC786492 TKY786492 TUU786492 UEQ786492 UOM786492 UYI786492 VIE786492 VSA786492 WBW786492 WLS786492 WVO786492 G852028 JC852028 SY852028 ACU852028 AMQ852028 AWM852028 BGI852028 BQE852028 CAA852028 CJW852028 CTS852028 DDO852028 DNK852028 DXG852028 EHC852028 EQY852028 FAU852028 FKQ852028 FUM852028 GEI852028 GOE852028 GYA852028 HHW852028 HRS852028 IBO852028 ILK852028 IVG852028 JFC852028 JOY852028 JYU852028 KIQ852028 KSM852028 LCI852028 LME852028 LWA852028 MFW852028 MPS852028 MZO852028 NJK852028 NTG852028 ODC852028 OMY852028 OWU852028 PGQ852028 PQM852028 QAI852028 QKE852028 QUA852028 RDW852028 RNS852028 RXO852028 SHK852028 SRG852028 TBC852028 TKY852028 TUU852028 UEQ852028 UOM852028 UYI852028 VIE852028 VSA852028 WBW852028 WLS852028 WVO852028 G917564 JC917564 SY917564 ACU917564 AMQ917564 AWM917564 BGI917564 BQE917564 CAA917564 CJW917564 CTS917564 DDO917564 DNK917564 DXG917564 EHC917564 EQY917564 FAU917564 FKQ917564 FUM917564 GEI917564 GOE917564 GYA917564 HHW917564 HRS917564 IBO917564 ILK917564 IVG917564 JFC917564 JOY917564 JYU917564 KIQ917564 KSM917564 LCI917564 LME917564 LWA917564 MFW917564 MPS917564 MZO917564 NJK917564 NTG917564 ODC917564 OMY917564 OWU917564 PGQ917564 PQM917564 QAI917564 QKE917564 QUA917564 RDW917564 RNS917564 RXO917564 SHK917564 SRG917564 TBC917564 TKY917564 TUU917564 UEQ917564 UOM917564 UYI917564 VIE917564 VSA917564 WBW917564 WLS917564 WVO917564 G983100 JC983100 SY983100 ACU983100 AMQ983100 AWM983100 BGI983100 BQE983100 CAA983100 CJW983100 CTS983100 DDO983100 DNK983100 DXG983100 EHC983100 EQY983100 FAU983100 FKQ983100 FUM983100 GEI983100 GOE983100 GYA983100 HHW983100 HRS983100 IBO983100 ILK983100 IVG983100 JFC983100 JOY983100 JYU983100 KIQ983100 KSM983100 LCI983100 LME983100 LWA983100 MFW983100 MPS983100 MZO983100 NJK983100 NTG983100 ODC983100 OMY983100 OWU983100 PGQ983100 PQM983100 QAI983100 QKE983100 QUA983100 RDW983100 RNS983100 RXO983100 SHK983100 SRG983100 TBC983100 TKY983100 TUU983100 UEQ983100 UOM983100 UYI983100 VIE983100 VSA983100 WBW983100 WLS983100 WVO983100 I34 JE34 TA34 ACW34 AMS34 AWO34 BGK34 BQG34 CAC34 CJY34 CTU34 DDQ34 DNM34 DXI34 EHE34 ERA34 FAW34 FKS34 FUO34 GEK34 GOG34 GYC34 HHY34 HRU34 IBQ34 ILM34 IVI34 JFE34 JPA34 JYW34 KIS34 KSO34 LCK34 LMG34 LWC34 MFY34 MPU34 MZQ34 NJM34 NTI34 ODE34 ONA34 OWW34 PGS34 PQO34 QAK34 QKG34 QUC34 RDY34 RNU34 RXQ34 SHM34 SRI34 TBE34 TLA34 TUW34 UES34 UOO34 UYK34 VIG34 VSC34 WBY34 WLU34 WVQ34 I65570 JE65570 TA65570 ACW65570 AMS65570 AWO65570 BGK65570 BQG65570 CAC65570 CJY65570 CTU65570 DDQ65570 DNM65570 DXI65570 EHE65570 ERA65570 FAW65570 FKS65570 FUO65570 GEK65570 GOG65570 GYC65570 HHY65570 HRU65570 IBQ65570 ILM65570 IVI65570 JFE65570 JPA65570 JYW65570 KIS65570 KSO65570 LCK65570 LMG65570 LWC65570 MFY65570 MPU65570 MZQ65570 NJM65570 NTI65570 ODE65570 ONA65570 OWW65570 PGS65570 PQO65570 QAK65570 QKG65570 QUC65570 RDY65570 RNU65570 RXQ65570 SHM65570 SRI65570 TBE65570 TLA65570 TUW65570 UES65570 UOO65570 UYK65570 VIG65570 VSC65570 WBY65570 WLU65570 WVQ65570 I131106 JE131106 TA131106 ACW131106 AMS131106 AWO131106 BGK131106 BQG131106 CAC131106 CJY131106 CTU131106 DDQ131106 DNM131106 DXI131106 EHE131106 ERA131106 FAW131106 FKS131106 FUO131106 GEK131106 GOG131106 GYC131106 HHY131106 HRU131106 IBQ131106 ILM131106 IVI131106 JFE131106 JPA131106 JYW131106 KIS131106 KSO131106 LCK131106 LMG131106 LWC131106 MFY131106 MPU131106 MZQ131106 NJM131106 NTI131106 ODE131106 ONA131106 OWW131106 PGS131106 PQO131106 QAK131106 QKG131106 QUC131106 RDY131106 RNU131106 RXQ131106 SHM131106 SRI131106 TBE131106 TLA131106 TUW131106 UES131106 UOO131106 UYK131106 VIG131106 VSC131106 WBY131106 WLU131106 WVQ131106 I196642 JE196642 TA196642 ACW196642 AMS196642 AWO196642 BGK196642 BQG196642 CAC196642 CJY196642 CTU196642 DDQ196642 DNM196642 DXI196642 EHE196642 ERA196642 FAW196642 FKS196642 FUO196642 GEK196642 GOG196642 GYC196642 HHY196642 HRU196642 IBQ196642 ILM196642 IVI196642 JFE196642 JPA196642 JYW196642 KIS196642 KSO196642 LCK196642 LMG196642 LWC196642 MFY196642 MPU196642 MZQ196642 NJM196642 NTI196642 ODE196642 ONA196642 OWW196642 PGS196642 PQO196642 QAK196642 QKG196642 QUC196642 RDY196642 RNU196642 RXQ196642 SHM196642 SRI196642 TBE196642 TLA196642 TUW196642 UES196642 UOO196642 UYK196642 VIG196642 VSC196642 WBY196642 WLU196642 WVQ196642 I262178 JE262178 TA262178 ACW262178 AMS262178 AWO262178 BGK262178 BQG262178 CAC262178 CJY262178 CTU262178 DDQ262178 DNM262178 DXI262178 EHE262178 ERA262178 FAW262178 FKS262178 FUO262178 GEK262178 GOG262178 GYC262178 HHY262178 HRU262178 IBQ262178 ILM262178 IVI262178 JFE262178 JPA262178 JYW262178 KIS262178 KSO262178 LCK262178 LMG262178 LWC262178 MFY262178 MPU262178 MZQ262178 NJM262178 NTI262178 ODE262178 ONA262178 OWW262178 PGS262178 PQO262178 QAK262178 QKG262178 QUC262178 RDY262178 RNU262178 RXQ262178 SHM262178 SRI262178 TBE262178 TLA262178 TUW262178 UES262178 UOO262178 UYK262178 VIG262178 VSC262178 WBY262178 WLU262178 WVQ262178 I327714 JE327714 TA327714 ACW327714 AMS327714 AWO327714 BGK327714 BQG327714 CAC327714 CJY327714 CTU327714 DDQ327714 DNM327714 DXI327714 EHE327714 ERA327714 FAW327714 FKS327714 FUO327714 GEK327714 GOG327714 GYC327714 HHY327714 HRU327714 IBQ327714 ILM327714 IVI327714 JFE327714 JPA327714 JYW327714 KIS327714 KSO327714 LCK327714 LMG327714 LWC327714 MFY327714 MPU327714 MZQ327714 NJM327714 NTI327714 ODE327714 ONA327714 OWW327714 PGS327714 PQO327714 QAK327714 QKG327714 QUC327714 RDY327714 RNU327714 RXQ327714 SHM327714 SRI327714 TBE327714 TLA327714 TUW327714 UES327714 UOO327714 UYK327714 VIG327714 VSC327714 WBY327714 WLU327714 WVQ327714 I393250 JE393250 TA393250 ACW393250 AMS393250 AWO393250 BGK393250 BQG393250 CAC393250 CJY393250 CTU393250 DDQ393250 DNM393250 DXI393250 EHE393250 ERA393250 FAW393250 FKS393250 FUO393250 GEK393250 GOG393250 GYC393250 HHY393250 HRU393250 IBQ393250 ILM393250 IVI393250 JFE393250 JPA393250 JYW393250 KIS393250 KSO393250 LCK393250 LMG393250 LWC393250 MFY393250 MPU393250 MZQ393250 NJM393250 NTI393250 ODE393250 ONA393250 OWW393250 PGS393250 PQO393250 QAK393250 QKG393250 QUC393250 RDY393250 RNU393250 RXQ393250 SHM393250 SRI393250 TBE393250 TLA393250 TUW393250 UES393250 UOO393250 UYK393250 VIG393250 VSC393250 WBY393250 WLU393250 WVQ393250 I458786 JE458786 TA458786 ACW458786 AMS458786 AWO458786 BGK458786 BQG458786 CAC458786 CJY458786 CTU458786 DDQ458786 DNM458786 DXI458786 EHE458786 ERA458786 FAW458786 FKS458786 FUO458786 GEK458786 GOG458786 GYC458786 HHY458786 HRU458786 IBQ458786 ILM458786 IVI458786 JFE458786 JPA458786 JYW458786 KIS458786 KSO458786 LCK458786 LMG458786 LWC458786 MFY458786 MPU458786 MZQ458786 NJM458786 NTI458786 ODE458786 ONA458786 OWW458786 PGS458786 PQO458786 QAK458786 QKG458786 QUC458786 RDY458786 RNU458786 RXQ458786 SHM458786 SRI458786 TBE458786 TLA458786 TUW458786 UES458786 UOO458786 UYK458786 VIG458786 VSC458786 WBY458786 WLU458786 WVQ458786 I524322 JE524322 TA524322 ACW524322 AMS524322 AWO524322 BGK524322 BQG524322 CAC524322 CJY524322 CTU524322 DDQ524322 DNM524322 DXI524322 EHE524322 ERA524322 FAW524322 FKS524322 FUO524322 GEK524322 GOG524322 GYC524322 HHY524322 HRU524322 IBQ524322 ILM524322 IVI524322 JFE524322 JPA524322 JYW524322 KIS524322 KSO524322 LCK524322 LMG524322 LWC524322 MFY524322 MPU524322 MZQ524322 NJM524322 NTI524322 ODE524322 ONA524322 OWW524322 PGS524322 PQO524322 QAK524322 QKG524322 QUC524322 RDY524322 RNU524322 RXQ524322 SHM524322 SRI524322 TBE524322 TLA524322 TUW524322 UES524322 UOO524322 UYK524322 VIG524322 VSC524322 WBY524322 WLU524322 WVQ524322 I589858 JE589858 TA589858 ACW589858 AMS589858 AWO589858 BGK589858 BQG589858 CAC589858 CJY589858 CTU589858 DDQ589858 DNM589858 DXI589858 EHE589858 ERA589858 FAW589858 FKS589858 FUO589858 GEK589858 GOG589858 GYC589858 HHY589858 HRU589858 IBQ589858 ILM589858 IVI589858 JFE589858 JPA589858 JYW589858 KIS589858 KSO589858 LCK589858 LMG589858 LWC589858 MFY589858 MPU589858 MZQ589858 NJM589858 NTI589858 ODE589858 ONA589858 OWW589858 PGS589858 PQO589858 QAK589858 QKG589858 QUC589858 RDY589858 RNU589858 RXQ589858 SHM589858 SRI589858 TBE589858 TLA589858 TUW589858 UES589858 UOO589858 UYK589858 VIG589858 VSC589858 WBY589858 WLU589858 WVQ589858 I655394 JE655394 TA655394 ACW655394 AMS655394 AWO655394 BGK655394 BQG655394 CAC655394 CJY655394 CTU655394 DDQ655394 DNM655394 DXI655394 EHE655394 ERA655394 FAW655394 FKS655394 FUO655394 GEK655394 GOG655394 GYC655394 HHY655394 HRU655394 IBQ655394 ILM655394 IVI655394 JFE655394 JPA655394 JYW655394 KIS655394 KSO655394 LCK655394 LMG655394 LWC655394 MFY655394 MPU655394 MZQ655394 NJM655394 NTI655394 ODE655394 ONA655394 OWW655394 PGS655394 PQO655394 QAK655394 QKG655394 QUC655394 RDY655394 RNU655394 RXQ655394 SHM655394 SRI655394 TBE655394 TLA655394 TUW655394 UES655394 UOO655394 UYK655394 VIG655394 VSC655394 WBY655394 WLU655394 WVQ655394 I720930 JE720930 TA720930 ACW720930 AMS720930 AWO720930 BGK720930 BQG720930 CAC720930 CJY720930 CTU720930 DDQ720930 DNM720930 DXI720930 EHE720930 ERA720930 FAW720930 FKS720930 FUO720930 GEK720930 GOG720930 GYC720930 HHY720930 HRU720930 IBQ720930 ILM720930 IVI720930 JFE720930 JPA720930 JYW720930 KIS720930 KSO720930 LCK720930 LMG720930 LWC720930 MFY720930 MPU720930 MZQ720930 NJM720930 NTI720930 ODE720930 ONA720930 OWW720930 PGS720930 PQO720930 QAK720930 QKG720930 QUC720930 RDY720930 RNU720930 RXQ720930 SHM720930 SRI720930 TBE720930 TLA720930 TUW720930 UES720930 UOO720930 UYK720930 VIG720930 VSC720930 WBY720930 WLU720930 WVQ720930 I786466 JE786466 TA786466 ACW786466 AMS786466 AWO786466 BGK786466 BQG786466 CAC786466 CJY786466 CTU786466 DDQ786466 DNM786466 DXI786466 EHE786466 ERA786466 FAW786466 FKS786466 FUO786466 GEK786466 GOG786466 GYC786466 HHY786466 HRU786466 IBQ786466 ILM786466 IVI786466 JFE786466 JPA786466 JYW786466 KIS786466 KSO786466 LCK786466 LMG786466 LWC786466 MFY786466 MPU786466 MZQ786466 NJM786466 NTI786466 ODE786466 ONA786466 OWW786466 PGS786466 PQO786466 QAK786466 QKG786466 QUC786466 RDY786466 RNU786466 RXQ786466 SHM786466 SRI786466 TBE786466 TLA786466 TUW786466 UES786466 UOO786466 UYK786466 VIG786466 VSC786466 WBY786466 WLU786466 WVQ786466 I852002 JE852002 TA852002 ACW852002 AMS852002 AWO852002 BGK852002 BQG852002 CAC852002 CJY852002 CTU852002 DDQ852002 DNM852002 DXI852002 EHE852002 ERA852002 FAW852002 FKS852002 FUO852002 GEK852002 GOG852002 GYC852002 HHY852002 HRU852002 IBQ852002 ILM852002 IVI852002 JFE852002 JPA852002 JYW852002 KIS852002 KSO852002 LCK852002 LMG852002 LWC852002 MFY852002 MPU852002 MZQ852002 NJM852002 NTI852002 ODE852002 ONA852002 OWW852002 PGS852002 PQO852002 QAK852002 QKG852002 QUC852002 RDY852002 RNU852002 RXQ852002 SHM852002 SRI852002 TBE852002 TLA852002 TUW852002 UES852002 UOO852002 UYK852002 VIG852002 VSC852002 WBY852002 WLU852002 WVQ852002 I917538 JE917538 TA917538 ACW917538 AMS917538 AWO917538 BGK917538 BQG917538 CAC917538 CJY917538 CTU917538 DDQ917538 DNM917538 DXI917538 EHE917538 ERA917538 FAW917538 FKS917538 FUO917538 GEK917538 GOG917538 GYC917538 HHY917538 HRU917538 IBQ917538 ILM917538 IVI917538 JFE917538 JPA917538 JYW917538 KIS917538 KSO917538 LCK917538 LMG917538 LWC917538 MFY917538 MPU917538 MZQ917538 NJM917538 NTI917538 ODE917538 ONA917538 OWW917538 PGS917538 PQO917538 QAK917538 QKG917538 QUC917538 RDY917538 RNU917538 RXQ917538 SHM917538 SRI917538 TBE917538 TLA917538 TUW917538 UES917538 UOO917538 UYK917538 VIG917538 VSC917538 WBY917538 WLU917538 WVQ917538 I983074 JE983074 TA983074 ACW983074 AMS983074 AWO983074 BGK983074 BQG983074 CAC983074 CJY983074 CTU983074 DDQ983074 DNM983074 DXI983074 EHE983074 ERA983074 FAW983074 FKS983074 FUO983074 GEK983074 GOG983074 GYC983074 HHY983074 HRU983074 IBQ983074 ILM983074 IVI983074 JFE983074 JPA983074 JYW983074 KIS983074 KSO983074 LCK983074 LMG983074 LWC983074 MFY983074 MPU983074 MZQ983074 NJM983074 NTI983074 ODE983074 ONA983074 OWW983074 PGS983074 PQO983074 QAK983074 QKG983074 QUC983074 RDY983074 RNU983074 RXQ983074 SHM983074 SRI983074 TBE983074 TLA983074 TUW983074 UES983074 UOO983074 UYK983074 VIG983074 VSC983074 WBY983074 WLU983074 WVQ983074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E46 JA46 SW46 ACS46 AMO46 AWK46 BGG46 BQC46 BZY46 CJU46 CTQ46 DDM46 DNI46 DXE46 EHA46 EQW46 FAS46 FKO46 FUK46 GEG46 GOC46 GXY46 HHU46 HRQ46 IBM46 ILI46 IVE46 JFA46 JOW46 JYS46 KIO46 KSK46 LCG46 LMC46 LVY46 MFU46 MPQ46 MZM46 NJI46 NTE46 ODA46 OMW46 OWS46 PGO46 PQK46 QAG46 QKC46 QTY46 RDU46 RNQ46 RXM46 SHI46 SRE46 TBA46 TKW46 TUS46 UEO46 UOK46 UYG46 VIC46 VRY46 WBU46 WLQ46 WVM46 E65582 JA65582 SW65582 ACS65582 AMO65582 AWK65582 BGG65582 BQC65582 BZY65582 CJU65582 CTQ65582 DDM65582 DNI65582 DXE65582 EHA65582 EQW65582 FAS65582 FKO65582 FUK65582 GEG65582 GOC65582 GXY65582 HHU65582 HRQ65582 IBM65582 ILI65582 IVE65582 JFA65582 JOW65582 JYS65582 KIO65582 KSK65582 LCG65582 LMC65582 LVY65582 MFU65582 MPQ65582 MZM65582 NJI65582 NTE65582 ODA65582 OMW65582 OWS65582 PGO65582 PQK65582 QAG65582 QKC65582 QTY65582 RDU65582 RNQ65582 RXM65582 SHI65582 SRE65582 TBA65582 TKW65582 TUS65582 UEO65582 UOK65582 UYG65582 VIC65582 VRY65582 WBU65582 WLQ65582 WVM65582 E131118 JA131118 SW131118 ACS131118 AMO131118 AWK131118 BGG131118 BQC131118 BZY131118 CJU131118 CTQ131118 DDM131118 DNI131118 DXE131118 EHA131118 EQW131118 FAS131118 FKO131118 FUK131118 GEG131118 GOC131118 GXY131118 HHU131118 HRQ131118 IBM131118 ILI131118 IVE131118 JFA131118 JOW131118 JYS131118 KIO131118 KSK131118 LCG131118 LMC131118 LVY131118 MFU131118 MPQ131118 MZM131118 NJI131118 NTE131118 ODA131118 OMW131118 OWS131118 PGO131118 PQK131118 QAG131118 QKC131118 QTY131118 RDU131118 RNQ131118 RXM131118 SHI131118 SRE131118 TBA131118 TKW131118 TUS131118 UEO131118 UOK131118 UYG131118 VIC131118 VRY131118 WBU131118 WLQ131118 WVM131118 E196654 JA196654 SW196654 ACS196654 AMO196654 AWK196654 BGG196654 BQC196654 BZY196654 CJU196654 CTQ196654 DDM196654 DNI196654 DXE196654 EHA196654 EQW196654 FAS196654 FKO196654 FUK196654 GEG196654 GOC196654 GXY196654 HHU196654 HRQ196654 IBM196654 ILI196654 IVE196654 JFA196654 JOW196654 JYS196654 KIO196654 KSK196654 LCG196654 LMC196654 LVY196654 MFU196654 MPQ196654 MZM196654 NJI196654 NTE196654 ODA196654 OMW196654 OWS196654 PGO196654 PQK196654 QAG196654 QKC196654 QTY196654 RDU196654 RNQ196654 RXM196654 SHI196654 SRE196654 TBA196654 TKW196654 TUS196654 UEO196654 UOK196654 UYG196654 VIC196654 VRY196654 WBU196654 WLQ196654 WVM196654 E262190 JA262190 SW262190 ACS262190 AMO262190 AWK262190 BGG262190 BQC262190 BZY262190 CJU262190 CTQ262190 DDM262190 DNI262190 DXE262190 EHA262190 EQW262190 FAS262190 FKO262190 FUK262190 GEG262190 GOC262190 GXY262190 HHU262190 HRQ262190 IBM262190 ILI262190 IVE262190 JFA262190 JOW262190 JYS262190 KIO262190 KSK262190 LCG262190 LMC262190 LVY262190 MFU262190 MPQ262190 MZM262190 NJI262190 NTE262190 ODA262190 OMW262190 OWS262190 PGO262190 PQK262190 QAG262190 QKC262190 QTY262190 RDU262190 RNQ262190 RXM262190 SHI262190 SRE262190 TBA262190 TKW262190 TUS262190 UEO262190 UOK262190 UYG262190 VIC262190 VRY262190 WBU262190 WLQ262190 WVM262190 E327726 JA327726 SW327726 ACS327726 AMO327726 AWK327726 BGG327726 BQC327726 BZY327726 CJU327726 CTQ327726 DDM327726 DNI327726 DXE327726 EHA327726 EQW327726 FAS327726 FKO327726 FUK327726 GEG327726 GOC327726 GXY327726 HHU327726 HRQ327726 IBM327726 ILI327726 IVE327726 JFA327726 JOW327726 JYS327726 KIO327726 KSK327726 LCG327726 LMC327726 LVY327726 MFU327726 MPQ327726 MZM327726 NJI327726 NTE327726 ODA327726 OMW327726 OWS327726 PGO327726 PQK327726 QAG327726 QKC327726 QTY327726 RDU327726 RNQ327726 RXM327726 SHI327726 SRE327726 TBA327726 TKW327726 TUS327726 UEO327726 UOK327726 UYG327726 VIC327726 VRY327726 WBU327726 WLQ327726 WVM327726 E393262 JA393262 SW393262 ACS393262 AMO393262 AWK393262 BGG393262 BQC393262 BZY393262 CJU393262 CTQ393262 DDM393262 DNI393262 DXE393262 EHA393262 EQW393262 FAS393262 FKO393262 FUK393262 GEG393262 GOC393262 GXY393262 HHU393262 HRQ393262 IBM393262 ILI393262 IVE393262 JFA393262 JOW393262 JYS393262 KIO393262 KSK393262 LCG393262 LMC393262 LVY393262 MFU393262 MPQ393262 MZM393262 NJI393262 NTE393262 ODA393262 OMW393262 OWS393262 PGO393262 PQK393262 QAG393262 QKC393262 QTY393262 RDU393262 RNQ393262 RXM393262 SHI393262 SRE393262 TBA393262 TKW393262 TUS393262 UEO393262 UOK393262 UYG393262 VIC393262 VRY393262 WBU393262 WLQ393262 WVM393262 E458798 JA458798 SW458798 ACS458798 AMO458798 AWK458798 BGG458798 BQC458798 BZY458798 CJU458798 CTQ458798 DDM458798 DNI458798 DXE458798 EHA458798 EQW458798 FAS458798 FKO458798 FUK458798 GEG458798 GOC458798 GXY458798 HHU458798 HRQ458798 IBM458798 ILI458798 IVE458798 JFA458798 JOW458798 JYS458798 KIO458798 KSK458798 LCG458798 LMC458798 LVY458798 MFU458798 MPQ458798 MZM458798 NJI458798 NTE458798 ODA458798 OMW458798 OWS458798 PGO458798 PQK458798 QAG458798 QKC458798 QTY458798 RDU458798 RNQ458798 RXM458798 SHI458798 SRE458798 TBA458798 TKW458798 TUS458798 UEO458798 UOK458798 UYG458798 VIC458798 VRY458798 WBU458798 WLQ458798 WVM458798 E524334 JA524334 SW524334 ACS524334 AMO524334 AWK524334 BGG524334 BQC524334 BZY524334 CJU524334 CTQ524334 DDM524334 DNI524334 DXE524334 EHA524334 EQW524334 FAS524334 FKO524334 FUK524334 GEG524334 GOC524334 GXY524334 HHU524334 HRQ524334 IBM524334 ILI524334 IVE524334 JFA524334 JOW524334 JYS524334 KIO524334 KSK524334 LCG524334 LMC524334 LVY524334 MFU524334 MPQ524334 MZM524334 NJI524334 NTE524334 ODA524334 OMW524334 OWS524334 PGO524334 PQK524334 QAG524334 QKC524334 QTY524334 RDU524334 RNQ524334 RXM524334 SHI524334 SRE524334 TBA524334 TKW524334 TUS524334 UEO524334 UOK524334 UYG524334 VIC524334 VRY524334 WBU524334 WLQ524334 WVM524334 E589870 JA589870 SW589870 ACS589870 AMO589870 AWK589870 BGG589870 BQC589870 BZY589870 CJU589870 CTQ589870 DDM589870 DNI589870 DXE589870 EHA589870 EQW589870 FAS589870 FKO589870 FUK589870 GEG589870 GOC589870 GXY589870 HHU589870 HRQ589870 IBM589870 ILI589870 IVE589870 JFA589870 JOW589870 JYS589870 KIO589870 KSK589870 LCG589870 LMC589870 LVY589870 MFU589870 MPQ589870 MZM589870 NJI589870 NTE589870 ODA589870 OMW589870 OWS589870 PGO589870 PQK589870 QAG589870 QKC589870 QTY589870 RDU589870 RNQ589870 RXM589870 SHI589870 SRE589870 TBA589870 TKW589870 TUS589870 UEO589870 UOK589870 UYG589870 VIC589870 VRY589870 WBU589870 WLQ589870 WVM589870 E655406 JA655406 SW655406 ACS655406 AMO655406 AWK655406 BGG655406 BQC655406 BZY655406 CJU655406 CTQ655406 DDM655406 DNI655406 DXE655406 EHA655406 EQW655406 FAS655406 FKO655406 FUK655406 GEG655406 GOC655406 GXY655406 HHU655406 HRQ655406 IBM655406 ILI655406 IVE655406 JFA655406 JOW655406 JYS655406 KIO655406 KSK655406 LCG655406 LMC655406 LVY655406 MFU655406 MPQ655406 MZM655406 NJI655406 NTE655406 ODA655406 OMW655406 OWS655406 PGO655406 PQK655406 QAG655406 QKC655406 QTY655406 RDU655406 RNQ655406 RXM655406 SHI655406 SRE655406 TBA655406 TKW655406 TUS655406 UEO655406 UOK655406 UYG655406 VIC655406 VRY655406 WBU655406 WLQ655406 WVM655406 E720942 JA720942 SW720942 ACS720942 AMO720942 AWK720942 BGG720942 BQC720942 BZY720942 CJU720942 CTQ720942 DDM720942 DNI720942 DXE720942 EHA720942 EQW720942 FAS720942 FKO720942 FUK720942 GEG720942 GOC720942 GXY720942 HHU720942 HRQ720942 IBM720942 ILI720942 IVE720942 JFA720942 JOW720942 JYS720942 KIO720942 KSK720942 LCG720942 LMC720942 LVY720942 MFU720942 MPQ720942 MZM720942 NJI720942 NTE720942 ODA720942 OMW720942 OWS720942 PGO720942 PQK720942 QAG720942 QKC720942 QTY720942 RDU720942 RNQ720942 RXM720942 SHI720942 SRE720942 TBA720942 TKW720942 TUS720942 UEO720942 UOK720942 UYG720942 VIC720942 VRY720942 WBU720942 WLQ720942 WVM720942 E786478 JA786478 SW786478 ACS786478 AMO786478 AWK786478 BGG786478 BQC786478 BZY786478 CJU786478 CTQ786478 DDM786478 DNI786478 DXE786478 EHA786478 EQW786478 FAS786478 FKO786478 FUK786478 GEG786478 GOC786478 GXY786478 HHU786478 HRQ786478 IBM786478 ILI786478 IVE786478 JFA786478 JOW786478 JYS786478 KIO786478 KSK786478 LCG786478 LMC786478 LVY786478 MFU786478 MPQ786478 MZM786478 NJI786478 NTE786478 ODA786478 OMW786478 OWS786478 PGO786478 PQK786478 QAG786478 QKC786478 QTY786478 RDU786478 RNQ786478 RXM786478 SHI786478 SRE786478 TBA786478 TKW786478 TUS786478 UEO786478 UOK786478 UYG786478 VIC786478 VRY786478 WBU786478 WLQ786478 WVM786478 E852014 JA852014 SW852014 ACS852014 AMO852014 AWK852014 BGG852014 BQC852014 BZY852014 CJU852014 CTQ852014 DDM852014 DNI852014 DXE852014 EHA852014 EQW852014 FAS852014 FKO852014 FUK852014 GEG852014 GOC852014 GXY852014 HHU852014 HRQ852014 IBM852014 ILI852014 IVE852014 JFA852014 JOW852014 JYS852014 KIO852014 KSK852014 LCG852014 LMC852014 LVY852014 MFU852014 MPQ852014 MZM852014 NJI852014 NTE852014 ODA852014 OMW852014 OWS852014 PGO852014 PQK852014 QAG852014 QKC852014 QTY852014 RDU852014 RNQ852014 RXM852014 SHI852014 SRE852014 TBA852014 TKW852014 TUS852014 UEO852014 UOK852014 UYG852014 VIC852014 VRY852014 WBU852014 WLQ852014 WVM852014 E917550 JA917550 SW917550 ACS917550 AMO917550 AWK917550 BGG917550 BQC917550 BZY917550 CJU917550 CTQ917550 DDM917550 DNI917550 DXE917550 EHA917550 EQW917550 FAS917550 FKO917550 FUK917550 GEG917550 GOC917550 GXY917550 HHU917550 HRQ917550 IBM917550 ILI917550 IVE917550 JFA917550 JOW917550 JYS917550 KIO917550 KSK917550 LCG917550 LMC917550 LVY917550 MFU917550 MPQ917550 MZM917550 NJI917550 NTE917550 ODA917550 OMW917550 OWS917550 PGO917550 PQK917550 QAG917550 QKC917550 QTY917550 RDU917550 RNQ917550 RXM917550 SHI917550 SRE917550 TBA917550 TKW917550 TUS917550 UEO917550 UOK917550 UYG917550 VIC917550 VRY917550 WBU917550 WLQ917550 WVM917550 E983086 JA983086 SW983086 ACS983086 AMO983086 AWK983086 BGG983086 BQC983086 BZY983086 CJU983086 CTQ983086 DDM983086 DNI983086 DXE983086 EHA983086 EQW983086 FAS983086 FKO983086 FUK983086 GEG983086 GOC983086 GXY983086 HHU983086 HRQ983086 IBM983086 ILI983086 IVE983086 JFA983086 JOW983086 JYS983086 KIO983086 KSK983086 LCG983086 LMC983086 LVY983086 MFU983086 MPQ983086 MZM983086 NJI983086 NTE983086 ODA983086 OMW983086 OWS983086 PGO983086 PQK983086 QAG983086 QKC983086 QTY983086 RDU983086 RNQ983086 RXM983086 SHI983086 SRE983086 TBA983086 TKW983086 TUS983086 UEO983086 UOK983086 UYG983086 VIC983086 VRY983086 WBU983086 WLQ983086 WVM983086 E51 JA51 SW51 ACS51 AMO51 AWK51 BGG51 BQC51 BZY51 CJU51 CTQ51 DDM51 DNI51 DXE51 EHA51 EQW51 FAS51 FKO51 FUK51 GEG51 GOC51 GXY51 HHU51 HRQ51 IBM51 ILI51 IVE51 JFA51 JOW51 JYS51 KIO51 KSK51 LCG51 LMC51 LVY51 MFU51 MPQ51 MZM51 NJI51 NTE51 ODA51 OMW51 OWS51 PGO51 PQK51 QAG51 QKC51 QTY51 RDU51 RNQ51 RXM51 SHI51 SRE51 TBA51 TKW51 TUS51 UEO51 UOK51 UYG51 VIC51 VRY51 WBU51 WLQ51 WVM51 E65587 JA65587 SW65587 ACS65587 AMO65587 AWK65587 BGG65587 BQC65587 BZY65587 CJU65587 CTQ65587 DDM65587 DNI65587 DXE65587 EHA65587 EQW65587 FAS65587 FKO65587 FUK65587 GEG65587 GOC65587 GXY65587 HHU65587 HRQ65587 IBM65587 ILI65587 IVE65587 JFA65587 JOW65587 JYS65587 KIO65587 KSK65587 LCG65587 LMC65587 LVY65587 MFU65587 MPQ65587 MZM65587 NJI65587 NTE65587 ODA65587 OMW65587 OWS65587 PGO65587 PQK65587 QAG65587 QKC65587 QTY65587 RDU65587 RNQ65587 RXM65587 SHI65587 SRE65587 TBA65587 TKW65587 TUS65587 UEO65587 UOK65587 UYG65587 VIC65587 VRY65587 WBU65587 WLQ65587 WVM65587 E131123 JA131123 SW131123 ACS131123 AMO131123 AWK131123 BGG131123 BQC131123 BZY131123 CJU131123 CTQ131123 DDM131123 DNI131123 DXE131123 EHA131123 EQW131123 FAS131123 FKO131123 FUK131123 GEG131123 GOC131123 GXY131123 HHU131123 HRQ131123 IBM131123 ILI131123 IVE131123 JFA131123 JOW131123 JYS131123 KIO131123 KSK131123 LCG131123 LMC131123 LVY131123 MFU131123 MPQ131123 MZM131123 NJI131123 NTE131123 ODA131123 OMW131123 OWS131123 PGO131123 PQK131123 QAG131123 QKC131123 QTY131123 RDU131123 RNQ131123 RXM131123 SHI131123 SRE131123 TBA131123 TKW131123 TUS131123 UEO131123 UOK131123 UYG131123 VIC131123 VRY131123 WBU131123 WLQ131123 WVM131123 E196659 JA196659 SW196659 ACS196659 AMO196659 AWK196659 BGG196659 BQC196659 BZY196659 CJU196659 CTQ196659 DDM196659 DNI196659 DXE196659 EHA196659 EQW196659 FAS196659 FKO196659 FUK196659 GEG196659 GOC196659 GXY196659 HHU196659 HRQ196659 IBM196659 ILI196659 IVE196659 JFA196659 JOW196659 JYS196659 KIO196659 KSK196659 LCG196659 LMC196659 LVY196659 MFU196659 MPQ196659 MZM196659 NJI196659 NTE196659 ODA196659 OMW196659 OWS196659 PGO196659 PQK196659 QAG196659 QKC196659 QTY196659 RDU196659 RNQ196659 RXM196659 SHI196659 SRE196659 TBA196659 TKW196659 TUS196659 UEO196659 UOK196659 UYG196659 VIC196659 VRY196659 WBU196659 WLQ196659 WVM196659 E262195 JA262195 SW262195 ACS262195 AMO262195 AWK262195 BGG262195 BQC262195 BZY262195 CJU262195 CTQ262195 DDM262195 DNI262195 DXE262195 EHA262195 EQW262195 FAS262195 FKO262195 FUK262195 GEG262195 GOC262195 GXY262195 HHU262195 HRQ262195 IBM262195 ILI262195 IVE262195 JFA262195 JOW262195 JYS262195 KIO262195 KSK262195 LCG262195 LMC262195 LVY262195 MFU262195 MPQ262195 MZM262195 NJI262195 NTE262195 ODA262195 OMW262195 OWS262195 PGO262195 PQK262195 QAG262195 QKC262195 QTY262195 RDU262195 RNQ262195 RXM262195 SHI262195 SRE262195 TBA262195 TKW262195 TUS262195 UEO262195 UOK262195 UYG262195 VIC262195 VRY262195 WBU262195 WLQ262195 WVM262195 E327731 JA327731 SW327731 ACS327731 AMO327731 AWK327731 BGG327731 BQC327731 BZY327731 CJU327731 CTQ327731 DDM327731 DNI327731 DXE327731 EHA327731 EQW327731 FAS327731 FKO327731 FUK327731 GEG327731 GOC327731 GXY327731 HHU327731 HRQ327731 IBM327731 ILI327731 IVE327731 JFA327731 JOW327731 JYS327731 KIO327731 KSK327731 LCG327731 LMC327731 LVY327731 MFU327731 MPQ327731 MZM327731 NJI327731 NTE327731 ODA327731 OMW327731 OWS327731 PGO327731 PQK327731 QAG327731 QKC327731 QTY327731 RDU327731 RNQ327731 RXM327731 SHI327731 SRE327731 TBA327731 TKW327731 TUS327731 UEO327731 UOK327731 UYG327731 VIC327731 VRY327731 WBU327731 WLQ327731 WVM327731 E393267 JA393267 SW393267 ACS393267 AMO393267 AWK393267 BGG393267 BQC393267 BZY393267 CJU393267 CTQ393267 DDM393267 DNI393267 DXE393267 EHA393267 EQW393267 FAS393267 FKO393267 FUK393267 GEG393267 GOC393267 GXY393267 HHU393267 HRQ393267 IBM393267 ILI393267 IVE393267 JFA393267 JOW393267 JYS393267 KIO393267 KSK393267 LCG393267 LMC393267 LVY393267 MFU393267 MPQ393267 MZM393267 NJI393267 NTE393267 ODA393267 OMW393267 OWS393267 PGO393267 PQK393267 QAG393267 QKC393267 QTY393267 RDU393267 RNQ393267 RXM393267 SHI393267 SRE393267 TBA393267 TKW393267 TUS393267 UEO393267 UOK393267 UYG393267 VIC393267 VRY393267 WBU393267 WLQ393267 WVM393267 E458803 JA458803 SW458803 ACS458803 AMO458803 AWK458803 BGG458803 BQC458803 BZY458803 CJU458803 CTQ458803 DDM458803 DNI458803 DXE458803 EHA458803 EQW458803 FAS458803 FKO458803 FUK458803 GEG458803 GOC458803 GXY458803 HHU458803 HRQ458803 IBM458803 ILI458803 IVE458803 JFA458803 JOW458803 JYS458803 KIO458803 KSK458803 LCG458803 LMC458803 LVY458803 MFU458803 MPQ458803 MZM458803 NJI458803 NTE458803 ODA458803 OMW458803 OWS458803 PGO458803 PQK458803 QAG458803 QKC458803 QTY458803 RDU458803 RNQ458803 RXM458803 SHI458803 SRE458803 TBA458803 TKW458803 TUS458803 UEO458803 UOK458803 UYG458803 VIC458803 VRY458803 WBU458803 WLQ458803 WVM458803 E524339 JA524339 SW524339 ACS524339 AMO524339 AWK524339 BGG524339 BQC524339 BZY524339 CJU524339 CTQ524339 DDM524339 DNI524339 DXE524339 EHA524339 EQW524339 FAS524339 FKO524339 FUK524339 GEG524339 GOC524339 GXY524339 HHU524339 HRQ524339 IBM524339 ILI524339 IVE524339 JFA524339 JOW524339 JYS524339 KIO524339 KSK524339 LCG524339 LMC524339 LVY524339 MFU524339 MPQ524339 MZM524339 NJI524339 NTE524339 ODA524339 OMW524339 OWS524339 PGO524339 PQK524339 QAG524339 QKC524339 QTY524339 RDU524339 RNQ524339 RXM524339 SHI524339 SRE524339 TBA524339 TKW524339 TUS524339 UEO524339 UOK524339 UYG524339 VIC524339 VRY524339 WBU524339 WLQ524339 WVM524339 E589875 JA589875 SW589875 ACS589875 AMO589875 AWK589875 BGG589875 BQC589875 BZY589875 CJU589875 CTQ589875 DDM589875 DNI589875 DXE589875 EHA589875 EQW589875 FAS589875 FKO589875 FUK589875 GEG589875 GOC589875 GXY589875 HHU589875 HRQ589875 IBM589875 ILI589875 IVE589875 JFA589875 JOW589875 JYS589875 KIO589875 KSK589875 LCG589875 LMC589875 LVY589875 MFU589875 MPQ589875 MZM589875 NJI589875 NTE589875 ODA589875 OMW589875 OWS589875 PGO589875 PQK589875 QAG589875 QKC589875 QTY589875 RDU589875 RNQ589875 RXM589875 SHI589875 SRE589875 TBA589875 TKW589875 TUS589875 UEO589875 UOK589875 UYG589875 VIC589875 VRY589875 WBU589875 WLQ589875 WVM589875 E655411 JA655411 SW655411 ACS655411 AMO655411 AWK655411 BGG655411 BQC655411 BZY655411 CJU655411 CTQ655411 DDM655411 DNI655411 DXE655411 EHA655411 EQW655411 FAS655411 FKO655411 FUK655411 GEG655411 GOC655411 GXY655411 HHU655411 HRQ655411 IBM655411 ILI655411 IVE655411 JFA655411 JOW655411 JYS655411 KIO655411 KSK655411 LCG655411 LMC655411 LVY655411 MFU655411 MPQ655411 MZM655411 NJI655411 NTE655411 ODA655411 OMW655411 OWS655411 PGO655411 PQK655411 QAG655411 QKC655411 QTY655411 RDU655411 RNQ655411 RXM655411 SHI655411 SRE655411 TBA655411 TKW655411 TUS655411 UEO655411 UOK655411 UYG655411 VIC655411 VRY655411 WBU655411 WLQ655411 WVM655411 E720947 JA720947 SW720947 ACS720947 AMO720947 AWK720947 BGG720947 BQC720947 BZY720947 CJU720947 CTQ720947 DDM720947 DNI720947 DXE720947 EHA720947 EQW720947 FAS720947 FKO720947 FUK720947 GEG720947 GOC720947 GXY720947 HHU720947 HRQ720947 IBM720947 ILI720947 IVE720947 JFA720947 JOW720947 JYS720947 KIO720947 KSK720947 LCG720947 LMC720947 LVY720947 MFU720947 MPQ720947 MZM720947 NJI720947 NTE720947 ODA720947 OMW720947 OWS720947 PGO720947 PQK720947 QAG720947 QKC720947 QTY720947 RDU720947 RNQ720947 RXM720947 SHI720947 SRE720947 TBA720947 TKW720947 TUS720947 UEO720947 UOK720947 UYG720947 VIC720947 VRY720947 WBU720947 WLQ720947 WVM720947 E786483 JA786483 SW786483 ACS786483 AMO786483 AWK786483 BGG786483 BQC786483 BZY786483 CJU786483 CTQ786483 DDM786483 DNI786483 DXE786483 EHA786483 EQW786483 FAS786483 FKO786483 FUK786483 GEG786483 GOC786483 GXY786483 HHU786483 HRQ786483 IBM786483 ILI786483 IVE786483 JFA786483 JOW786483 JYS786483 KIO786483 KSK786483 LCG786483 LMC786483 LVY786483 MFU786483 MPQ786483 MZM786483 NJI786483 NTE786483 ODA786483 OMW786483 OWS786483 PGO786483 PQK786483 QAG786483 QKC786483 QTY786483 RDU786483 RNQ786483 RXM786483 SHI786483 SRE786483 TBA786483 TKW786483 TUS786483 UEO786483 UOK786483 UYG786483 VIC786483 VRY786483 WBU786483 WLQ786483 WVM786483 E852019 JA852019 SW852019 ACS852019 AMO852019 AWK852019 BGG852019 BQC852019 BZY852019 CJU852019 CTQ852019 DDM852019 DNI852019 DXE852019 EHA852019 EQW852019 FAS852019 FKO852019 FUK852019 GEG852019 GOC852019 GXY852019 HHU852019 HRQ852019 IBM852019 ILI852019 IVE852019 JFA852019 JOW852019 JYS852019 KIO852019 KSK852019 LCG852019 LMC852019 LVY852019 MFU852019 MPQ852019 MZM852019 NJI852019 NTE852019 ODA852019 OMW852019 OWS852019 PGO852019 PQK852019 QAG852019 QKC852019 QTY852019 RDU852019 RNQ852019 RXM852019 SHI852019 SRE852019 TBA852019 TKW852019 TUS852019 UEO852019 UOK852019 UYG852019 VIC852019 VRY852019 WBU852019 WLQ852019 WVM852019 E917555 JA917555 SW917555 ACS917555 AMO917555 AWK917555 BGG917555 BQC917555 BZY917555 CJU917555 CTQ917555 DDM917555 DNI917555 DXE917555 EHA917555 EQW917555 FAS917555 FKO917555 FUK917555 GEG917555 GOC917555 GXY917555 HHU917555 HRQ917555 IBM917555 ILI917555 IVE917555 JFA917555 JOW917555 JYS917555 KIO917555 KSK917555 LCG917555 LMC917555 LVY917555 MFU917555 MPQ917555 MZM917555 NJI917555 NTE917555 ODA917555 OMW917555 OWS917555 PGO917555 PQK917555 QAG917555 QKC917555 QTY917555 RDU917555 RNQ917555 RXM917555 SHI917555 SRE917555 TBA917555 TKW917555 TUS917555 UEO917555 UOK917555 UYG917555 VIC917555 VRY917555 WBU917555 WLQ917555 WVM917555 E983091 JA983091 SW983091 ACS983091 AMO983091 AWK983091 BGG983091 BQC983091 BZY983091 CJU983091 CTQ983091 DDM983091 DNI983091 DXE983091 EHA983091 EQW983091 FAS983091 FKO983091 FUK983091 GEG983091 GOC983091 GXY983091 HHU983091 HRQ983091 IBM983091 ILI983091 IVE983091 JFA983091 JOW983091 JYS983091 KIO983091 KSK983091 LCG983091 LMC983091 LVY983091 MFU983091 MPQ983091 MZM983091 NJI983091 NTE983091 ODA983091 OMW983091 OWS983091 PGO983091 PQK983091 QAG983091 QKC983091 QTY983091 RDU983091 RNQ983091 RXM983091 SHI983091 SRE983091 TBA983091 TKW983091 TUS983091 UEO983091 UOK983091 UYG983091 VIC983091 VRY983091 WBU983091 WLQ983091 WVM983091 E53:E54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E65589:E65590 JA65589:JA65590 SW65589:SW65590 ACS65589:ACS65590 AMO65589:AMO65590 AWK65589:AWK65590 BGG65589:BGG65590 BQC65589:BQC65590 BZY65589:BZY65590 CJU65589:CJU65590 CTQ65589:CTQ65590 DDM65589:DDM65590 DNI65589:DNI65590 DXE65589:DXE65590 EHA65589:EHA65590 EQW65589:EQW65590 FAS65589:FAS65590 FKO65589:FKO65590 FUK65589:FUK65590 GEG65589:GEG65590 GOC65589:GOC65590 GXY65589:GXY65590 HHU65589:HHU65590 HRQ65589:HRQ65590 IBM65589:IBM65590 ILI65589:ILI65590 IVE65589:IVE65590 JFA65589:JFA65590 JOW65589:JOW65590 JYS65589:JYS65590 KIO65589:KIO65590 KSK65589:KSK65590 LCG65589:LCG65590 LMC65589:LMC65590 LVY65589:LVY65590 MFU65589:MFU65590 MPQ65589:MPQ65590 MZM65589:MZM65590 NJI65589:NJI65590 NTE65589:NTE65590 ODA65589:ODA65590 OMW65589:OMW65590 OWS65589:OWS65590 PGO65589:PGO65590 PQK65589:PQK65590 QAG65589:QAG65590 QKC65589:QKC65590 QTY65589:QTY65590 RDU65589:RDU65590 RNQ65589:RNQ65590 RXM65589:RXM65590 SHI65589:SHI65590 SRE65589:SRE65590 TBA65589:TBA65590 TKW65589:TKW65590 TUS65589:TUS65590 UEO65589:UEO65590 UOK65589:UOK65590 UYG65589:UYG65590 VIC65589:VIC65590 VRY65589:VRY65590 WBU65589:WBU65590 WLQ65589:WLQ65590 WVM65589:WVM65590 E131125:E131126 JA131125:JA131126 SW131125:SW131126 ACS131125:ACS131126 AMO131125:AMO131126 AWK131125:AWK131126 BGG131125:BGG131126 BQC131125:BQC131126 BZY131125:BZY131126 CJU131125:CJU131126 CTQ131125:CTQ131126 DDM131125:DDM131126 DNI131125:DNI131126 DXE131125:DXE131126 EHA131125:EHA131126 EQW131125:EQW131126 FAS131125:FAS131126 FKO131125:FKO131126 FUK131125:FUK131126 GEG131125:GEG131126 GOC131125:GOC131126 GXY131125:GXY131126 HHU131125:HHU131126 HRQ131125:HRQ131126 IBM131125:IBM131126 ILI131125:ILI131126 IVE131125:IVE131126 JFA131125:JFA131126 JOW131125:JOW131126 JYS131125:JYS131126 KIO131125:KIO131126 KSK131125:KSK131126 LCG131125:LCG131126 LMC131125:LMC131126 LVY131125:LVY131126 MFU131125:MFU131126 MPQ131125:MPQ131126 MZM131125:MZM131126 NJI131125:NJI131126 NTE131125:NTE131126 ODA131125:ODA131126 OMW131125:OMW131126 OWS131125:OWS131126 PGO131125:PGO131126 PQK131125:PQK131126 QAG131125:QAG131126 QKC131125:QKC131126 QTY131125:QTY131126 RDU131125:RDU131126 RNQ131125:RNQ131126 RXM131125:RXM131126 SHI131125:SHI131126 SRE131125:SRE131126 TBA131125:TBA131126 TKW131125:TKW131126 TUS131125:TUS131126 UEO131125:UEO131126 UOK131125:UOK131126 UYG131125:UYG131126 VIC131125:VIC131126 VRY131125:VRY131126 WBU131125:WBU131126 WLQ131125:WLQ131126 WVM131125:WVM131126 E196661:E196662 JA196661:JA196662 SW196661:SW196662 ACS196661:ACS196662 AMO196661:AMO196662 AWK196661:AWK196662 BGG196661:BGG196662 BQC196661:BQC196662 BZY196661:BZY196662 CJU196661:CJU196662 CTQ196661:CTQ196662 DDM196661:DDM196662 DNI196661:DNI196662 DXE196661:DXE196662 EHA196661:EHA196662 EQW196661:EQW196662 FAS196661:FAS196662 FKO196661:FKO196662 FUK196661:FUK196662 GEG196661:GEG196662 GOC196661:GOC196662 GXY196661:GXY196662 HHU196661:HHU196662 HRQ196661:HRQ196662 IBM196661:IBM196662 ILI196661:ILI196662 IVE196661:IVE196662 JFA196661:JFA196662 JOW196661:JOW196662 JYS196661:JYS196662 KIO196661:KIO196662 KSK196661:KSK196662 LCG196661:LCG196662 LMC196661:LMC196662 LVY196661:LVY196662 MFU196661:MFU196662 MPQ196661:MPQ196662 MZM196661:MZM196662 NJI196661:NJI196662 NTE196661:NTE196662 ODA196661:ODA196662 OMW196661:OMW196662 OWS196661:OWS196662 PGO196661:PGO196662 PQK196661:PQK196662 QAG196661:QAG196662 QKC196661:QKC196662 QTY196661:QTY196662 RDU196661:RDU196662 RNQ196661:RNQ196662 RXM196661:RXM196662 SHI196661:SHI196662 SRE196661:SRE196662 TBA196661:TBA196662 TKW196661:TKW196662 TUS196661:TUS196662 UEO196661:UEO196662 UOK196661:UOK196662 UYG196661:UYG196662 VIC196661:VIC196662 VRY196661:VRY196662 WBU196661:WBU196662 WLQ196661:WLQ196662 WVM196661:WVM196662 E262197:E262198 JA262197:JA262198 SW262197:SW262198 ACS262197:ACS262198 AMO262197:AMO262198 AWK262197:AWK262198 BGG262197:BGG262198 BQC262197:BQC262198 BZY262197:BZY262198 CJU262197:CJU262198 CTQ262197:CTQ262198 DDM262197:DDM262198 DNI262197:DNI262198 DXE262197:DXE262198 EHA262197:EHA262198 EQW262197:EQW262198 FAS262197:FAS262198 FKO262197:FKO262198 FUK262197:FUK262198 GEG262197:GEG262198 GOC262197:GOC262198 GXY262197:GXY262198 HHU262197:HHU262198 HRQ262197:HRQ262198 IBM262197:IBM262198 ILI262197:ILI262198 IVE262197:IVE262198 JFA262197:JFA262198 JOW262197:JOW262198 JYS262197:JYS262198 KIO262197:KIO262198 KSK262197:KSK262198 LCG262197:LCG262198 LMC262197:LMC262198 LVY262197:LVY262198 MFU262197:MFU262198 MPQ262197:MPQ262198 MZM262197:MZM262198 NJI262197:NJI262198 NTE262197:NTE262198 ODA262197:ODA262198 OMW262197:OMW262198 OWS262197:OWS262198 PGO262197:PGO262198 PQK262197:PQK262198 QAG262197:QAG262198 QKC262197:QKC262198 QTY262197:QTY262198 RDU262197:RDU262198 RNQ262197:RNQ262198 RXM262197:RXM262198 SHI262197:SHI262198 SRE262197:SRE262198 TBA262197:TBA262198 TKW262197:TKW262198 TUS262197:TUS262198 UEO262197:UEO262198 UOK262197:UOK262198 UYG262197:UYG262198 VIC262197:VIC262198 VRY262197:VRY262198 WBU262197:WBU262198 WLQ262197:WLQ262198 WVM262197:WVM262198 E327733:E327734 JA327733:JA327734 SW327733:SW327734 ACS327733:ACS327734 AMO327733:AMO327734 AWK327733:AWK327734 BGG327733:BGG327734 BQC327733:BQC327734 BZY327733:BZY327734 CJU327733:CJU327734 CTQ327733:CTQ327734 DDM327733:DDM327734 DNI327733:DNI327734 DXE327733:DXE327734 EHA327733:EHA327734 EQW327733:EQW327734 FAS327733:FAS327734 FKO327733:FKO327734 FUK327733:FUK327734 GEG327733:GEG327734 GOC327733:GOC327734 GXY327733:GXY327734 HHU327733:HHU327734 HRQ327733:HRQ327734 IBM327733:IBM327734 ILI327733:ILI327734 IVE327733:IVE327734 JFA327733:JFA327734 JOW327733:JOW327734 JYS327733:JYS327734 KIO327733:KIO327734 KSK327733:KSK327734 LCG327733:LCG327734 LMC327733:LMC327734 LVY327733:LVY327734 MFU327733:MFU327734 MPQ327733:MPQ327734 MZM327733:MZM327734 NJI327733:NJI327734 NTE327733:NTE327734 ODA327733:ODA327734 OMW327733:OMW327734 OWS327733:OWS327734 PGO327733:PGO327734 PQK327733:PQK327734 QAG327733:QAG327734 QKC327733:QKC327734 QTY327733:QTY327734 RDU327733:RDU327734 RNQ327733:RNQ327734 RXM327733:RXM327734 SHI327733:SHI327734 SRE327733:SRE327734 TBA327733:TBA327734 TKW327733:TKW327734 TUS327733:TUS327734 UEO327733:UEO327734 UOK327733:UOK327734 UYG327733:UYG327734 VIC327733:VIC327734 VRY327733:VRY327734 WBU327733:WBU327734 WLQ327733:WLQ327734 WVM327733:WVM327734 E393269:E393270 JA393269:JA393270 SW393269:SW393270 ACS393269:ACS393270 AMO393269:AMO393270 AWK393269:AWK393270 BGG393269:BGG393270 BQC393269:BQC393270 BZY393269:BZY393270 CJU393269:CJU393270 CTQ393269:CTQ393270 DDM393269:DDM393270 DNI393269:DNI393270 DXE393269:DXE393270 EHA393269:EHA393270 EQW393269:EQW393270 FAS393269:FAS393270 FKO393269:FKO393270 FUK393269:FUK393270 GEG393269:GEG393270 GOC393269:GOC393270 GXY393269:GXY393270 HHU393269:HHU393270 HRQ393269:HRQ393270 IBM393269:IBM393270 ILI393269:ILI393270 IVE393269:IVE393270 JFA393269:JFA393270 JOW393269:JOW393270 JYS393269:JYS393270 KIO393269:KIO393270 KSK393269:KSK393270 LCG393269:LCG393270 LMC393269:LMC393270 LVY393269:LVY393270 MFU393269:MFU393270 MPQ393269:MPQ393270 MZM393269:MZM393270 NJI393269:NJI393270 NTE393269:NTE393270 ODA393269:ODA393270 OMW393269:OMW393270 OWS393269:OWS393270 PGO393269:PGO393270 PQK393269:PQK393270 QAG393269:QAG393270 QKC393269:QKC393270 QTY393269:QTY393270 RDU393269:RDU393270 RNQ393269:RNQ393270 RXM393269:RXM393270 SHI393269:SHI393270 SRE393269:SRE393270 TBA393269:TBA393270 TKW393269:TKW393270 TUS393269:TUS393270 UEO393269:UEO393270 UOK393269:UOK393270 UYG393269:UYG393270 VIC393269:VIC393270 VRY393269:VRY393270 WBU393269:WBU393270 WLQ393269:WLQ393270 WVM393269:WVM393270 E458805:E458806 JA458805:JA458806 SW458805:SW458806 ACS458805:ACS458806 AMO458805:AMO458806 AWK458805:AWK458806 BGG458805:BGG458806 BQC458805:BQC458806 BZY458805:BZY458806 CJU458805:CJU458806 CTQ458805:CTQ458806 DDM458805:DDM458806 DNI458805:DNI458806 DXE458805:DXE458806 EHA458805:EHA458806 EQW458805:EQW458806 FAS458805:FAS458806 FKO458805:FKO458806 FUK458805:FUK458806 GEG458805:GEG458806 GOC458805:GOC458806 GXY458805:GXY458806 HHU458805:HHU458806 HRQ458805:HRQ458806 IBM458805:IBM458806 ILI458805:ILI458806 IVE458805:IVE458806 JFA458805:JFA458806 JOW458805:JOW458806 JYS458805:JYS458806 KIO458805:KIO458806 KSK458805:KSK458806 LCG458805:LCG458806 LMC458805:LMC458806 LVY458805:LVY458806 MFU458805:MFU458806 MPQ458805:MPQ458806 MZM458805:MZM458806 NJI458805:NJI458806 NTE458805:NTE458806 ODA458805:ODA458806 OMW458805:OMW458806 OWS458805:OWS458806 PGO458805:PGO458806 PQK458805:PQK458806 QAG458805:QAG458806 QKC458805:QKC458806 QTY458805:QTY458806 RDU458805:RDU458806 RNQ458805:RNQ458806 RXM458805:RXM458806 SHI458805:SHI458806 SRE458805:SRE458806 TBA458805:TBA458806 TKW458805:TKW458806 TUS458805:TUS458806 UEO458805:UEO458806 UOK458805:UOK458806 UYG458805:UYG458806 VIC458805:VIC458806 VRY458805:VRY458806 WBU458805:WBU458806 WLQ458805:WLQ458806 WVM458805:WVM458806 E524341:E524342 JA524341:JA524342 SW524341:SW524342 ACS524341:ACS524342 AMO524341:AMO524342 AWK524341:AWK524342 BGG524341:BGG524342 BQC524341:BQC524342 BZY524341:BZY524342 CJU524341:CJU524342 CTQ524341:CTQ524342 DDM524341:DDM524342 DNI524341:DNI524342 DXE524341:DXE524342 EHA524341:EHA524342 EQW524341:EQW524342 FAS524341:FAS524342 FKO524341:FKO524342 FUK524341:FUK524342 GEG524341:GEG524342 GOC524341:GOC524342 GXY524341:GXY524342 HHU524341:HHU524342 HRQ524341:HRQ524342 IBM524341:IBM524342 ILI524341:ILI524342 IVE524341:IVE524342 JFA524341:JFA524342 JOW524341:JOW524342 JYS524341:JYS524342 KIO524341:KIO524342 KSK524341:KSK524342 LCG524341:LCG524342 LMC524341:LMC524342 LVY524341:LVY524342 MFU524341:MFU524342 MPQ524341:MPQ524342 MZM524341:MZM524342 NJI524341:NJI524342 NTE524341:NTE524342 ODA524341:ODA524342 OMW524341:OMW524342 OWS524341:OWS524342 PGO524341:PGO524342 PQK524341:PQK524342 QAG524341:QAG524342 QKC524341:QKC524342 QTY524341:QTY524342 RDU524341:RDU524342 RNQ524341:RNQ524342 RXM524341:RXM524342 SHI524341:SHI524342 SRE524341:SRE524342 TBA524341:TBA524342 TKW524341:TKW524342 TUS524341:TUS524342 UEO524341:UEO524342 UOK524341:UOK524342 UYG524341:UYG524342 VIC524341:VIC524342 VRY524341:VRY524342 WBU524341:WBU524342 WLQ524341:WLQ524342 WVM524341:WVM524342 E589877:E589878 JA589877:JA589878 SW589877:SW589878 ACS589877:ACS589878 AMO589877:AMO589878 AWK589877:AWK589878 BGG589877:BGG589878 BQC589877:BQC589878 BZY589877:BZY589878 CJU589877:CJU589878 CTQ589877:CTQ589878 DDM589877:DDM589878 DNI589877:DNI589878 DXE589877:DXE589878 EHA589877:EHA589878 EQW589877:EQW589878 FAS589877:FAS589878 FKO589877:FKO589878 FUK589877:FUK589878 GEG589877:GEG589878 GOC589877:GOC589878 GXY589877:GXY589878 HHU589877:HHU589878 HRQ589877:HRQ589878 IBM589877:IBM589878 ILI589877:ILI589878 IVE589877:IVE589878 JFA589877:JFA589878 JOW589877:JOW589878 JYS589877:JYS589878 KIO589877:KIO589878 KSK589877:KSK589878 LCG589877:LCG589878 LMC589877:LMC589878 LVY589877:LVY589878 MFU589877:MFU589878 MPQ589877:MPQ589878 MZM589877:MZM589878 NJI589877:NJI589878 NTE589877:NTE589878 ODA589877:ODA589878 OMW589877:OMW589878 OWS589877:OWS589878 PGO589877:PGO589878 PQK589877:PQK589878 QAG589877:QAG589878 QKC589877:QKC589878 QTY589877:QTY589878 RDU589877:RDU589878 RNQ589877:RNQ589878 RXM589877:RXM589878 SHI589877:SHI589878 SRE589877:SRE589878 TBA589877:TBA589878 TKW589877:TKW589878 TUS589877:TUS589878 UEO589877:UEO589878 UOK589877:UOK589878 UYG589877:UYG589878 VIC589877:VIC589878 VRY589877:VRY589878 WBU589877:WBU589878 WLQ589877:WLQ589878 WVM589877:WVM589878 E655413:E655414 JA655413:JA655414 SW655413:SW655414 ACS655413:ACS655414 AMO655413:AMO655414 AWK655413:AWK655414 BGG655413:BGG655414 BQC655413:BQC655414 BZY655413:BZY655414 CJU655413:CJU655414 CTQ655413:CTQ655414 DDM655413:DDM655414 DNI655413:DNI655414 DXE655413:DXE655414 EHA655413:EHA655414 EQW655413:EQW655414 FAS655413:FAS655414 FKO655413:FKO655414 FUK655413:FUK655414 GEG655413:GEG655414 GOC655413:GOC655414 GXY655413:GXY655414 HHU655413:HHU655414 HRQ655413:HRQ655414 IBM655413:IBM655414 ILI655413:ILI655414 IVE655413:IVE655414 JFA655413:JFA655414 JOW655413:JOW655414 JYS655413:JYS655414 KIO655413:KIO655414 KSK655413:KSK655414 LCG655413:LCG655414 LMC655413:LMC655414 LVY655413:LVY655414 MFU655413:MFU655414 MPQ655413:MPQ655414 MZM655413:MZM655414 NJI655413:NJI655414 NTE655413:NTE655414 ODA655413:ODA655414 OMW655413:OMW655414 OWS655413:OWS655414 PGO655413:PGO655414 PQK655413:PQK655414 QAG655413:QAG655414 QKC655413:QKC655414 QTY655413:QTY655414 RDU655413:RDU655414 RNQ655413:RNQ655414 RXM655413:RXM655414 SHI655413:SHI655414 SRE655413:SRE655414 TBA655413:TBA655414 TKW655413:TKW655414 TUS655413:TUS655414 UEO655413:UEO655414 UOK655413:UOK655414 UYG655413:UYG655414 VIC655413:VIC655414 VRY655413:VRY655414 WBU655413:WBU655414 WLQ655413:WLQ655414 WVM655413:WVM655414 E720949:E720950 JA720949:JA720950 SW720949:SW720950 ACS720949:ACS720950 AMO720949:AMO720950 AWK720949:AWK720950 BGG720949:BGG720950 BQC720949:BQC720950 BZY720949:BZY720950 CJU720949:CJU720950 CTQ720949:CTQ720950 DDM720949:DDM720950 DNI720949:DNI720950 DXE720949:DXE720950 EHA720949:EHA720950 EQW720949:EQW720950 FAS720949:FAS720950 FKO720949:FKO720950 FUK720949:FUK720950 GEG720949:GEG720950 GOC720949:GOC720950 GXY720949:GXY720950 HHU720949:HHU720950 HRQ720949:HRQ720950 IBM720949:IBM720950 ILI720949:ILI720950 IVE720949:IVE720950 JFA720949:JFA720950 JOW720949:JOW720950 JYS720949:JYS720950 KIO720949:KIO720950 KSK720949:KSK720950 LCG720949:LCG720950 LMC720949:LMC720950 LVY720949:LVY720950 MFU720949:MFU720950 MPQ720949:MPQ720950 MZM720949:MZM720950 NJI720949:NJI720950 NTE720949:NTE720950 ODA720949:ODA720950 OMW720949:OMW720950 OWS720949:OWS720950 PGO720949:PGO720950 PQK720949:PQK720950 QAG720949:QAG720950 QKC720949:QKC720950 QTY720949:QTY720950 RDU720949:RDU720950 RNQ720949:RNQ720950 RXM720949:RXM720950 SHI720949:SHI720950 SRE720949:SRE720950 TBA720949:TBA720950 TKW720949:TKW720950 TUS720949:TUS720950 UEO720949:UEO720950 UOK720949:UOK720950 UYG720949:UYG720950 VIC720949:VIC720950 VRY720949:VRY720950 WBU720949:WBU720950 WLQ720949:WLQ720950 WVM720949:WVM720950 E786485:E786486 JA786485:JA786486 SW786485:SW786486 ACS786485:ACS786486 AMO786485:AMO786486 AWK786485:AWK786486 BGG786485:BGG786486 BQC786485:BQC786486 BZY786485:BZY786486 CJU786485:CJU786486 CTQ786485:CTQ786486 DDM786485:DDM786486 DNI786485:DNI786486 DXE786485:DXE786486 EHA786485:EHA786486 EQW786485:EQW786486 FAS786485:FAS786486 FKO786485:FKO786486 FUK786485:FUK786486 GEG786485:GEG786486 GOC786485:GOC786486 GXY786485:GXY786486 HHU786485:HHU786486 HRQ786485:HRQ786486 IBM786485:IBM786486 ILI786485:ILI786486 IVE786485:IVE786486 JFA786485:JFA786486 JOW786485:JOW786486 JYS786485:JYS786486 KIO786485:KIO786486 KSK786485:KSK786486 LCG786485:LCG786486 LMC786485:LMC786486 LVY786485:LVY786486 MFU786485:MFU786486 MPQ786485:MPQ786486 MZM786485:MZM786486 NJI786485:NJI786486 NTE786485:NTE786486 ODA786485:ODA786486 OMW786485:OMW786486 OWS786485:OWS786486 PGO786485:PGO786486 PQK786485:PQK786486 QAG786485:QAG786486 QKC786485:QKC786486 QTY786485:QTY786486 RDU786485:RDU786486 RNQ786485:RNQ786486 RXM786485:RXM786486 SHI786485:SHI786486 SRE786485:SRE786486 TBA786485:TBA786486 TKW786485:TKW786486 TUS786485:TUS786486 UEO786485:UEO786486 UOK786485:UOK786486 UYG786485:UYG786486 VIC786485:VIC786486 VRY786485:VRY786486 WBU786485:WBU786486 WLQ786485:WLQ786486 WVM786485:WVM786486 E852021:E852022 JA852021:JA852022 SW852021:SW852022 ACS852021:ACS852022 AMO852021:AMO852022 AWK852021:AWK852022 BGG852021:BGG852022 BQC852021:BQC852022 BZY852021:BZY852022 CJU852021:CJU852022 CTQ852021:CTQ852022 DDM852021:DDM852022 DNI852021:DNI852022 DXE852021:DXE852022 EHA852021:EHA852022 EQW852021:EQW852022 FAS852021:FAS852022 FKO852021:FKO852022 FUK852021:FUK852022 GEG852021:GEG852022 GOC852021:GOC852022 GXY852021:GXY852022 HHU852021:HHU852022 HRQ852021:HRQ852022 IBM852021:IBM852022 ILI852021:ILI852022 IVE852021:IVE852022 JFA852021:JFA852022 JOW852021:JOW852022 JYS852021:JYS852022 KIO852021:KIO852022 KSK852021:KSK852022 LCG852021:LCG852022 LMC852021:LMC852022 LVY852021:LVY852022 MFU852021:MFU852022 MPQ852021:MPQ852022 MZM852021:MZM852022 NJI852021:NJI852022 NTE852021:NTE852022 ODA852021:ODA852022 OMW852021:OMW852022 OWS852021:OWS852022 PGO852021:PGO852022 PQK852021:PQK852022 QAG852021:QAG852022 QKC852021:QKC852022 QTY852021:QTY852022 RDU852021:RDU852022 RNQ852021:RNQ852022 RXM852021:RXM852022 SHI852021:SHI852022 SRE852021:SRE852022 TBA852021:TBA852022 TKW852021:TKW852022 TUS852021:TUS852022 UEO852021:UEO852022 UOK852021:UOK852022 UYG852021:UYG852022 VIC852021:VIC852022 VRY852021:VRY852022 WBU852021:WBU852022 WLQ852021:WLQ852022 WVM852021:WVM852022 E917557:E917558 JA917557:JA917558 SW917557:SW917558 ACS917557:ACS917558 AMO917557:AMO917558 AWK917557:AWK917558 BGG917557:BGG917558 BQC917557:BQC917558 BZY917557:BZY917558 CJU917557:CJU917558 CTQ917557:CTQ917558 DDM917557:DDM917558 DNI917557:DNI917558 DXE917557:DXE917558 EHA917557:EHA917558 EQW917557:EQW917558 FAS917557:FAS917558 FKO917557:FKO917558 FUK917557:FUK917558 GEG917557:GEG917558 GOC917557:GOC917558 GXY917557:GXY917558 HHU917557:HHU917558 HRQ917557:HRQ917558 IBM917557:IBM917558 ILI917557:ILI917558 IVE917557:IVE917558 JFA917557:JFA917558 JOW917557:JOW917558 JYS917557:JYS917558 KIO917557:KIO917558 KSK917557:KSK917558 LCG917557:LCG917558 LMC917557:LMC917558 LVY917557:LVY917558 MFU917557:MFU917558 MPQ917557:MPQ917558 MZM917557:MZM917558 NJI917557:NJI917558 NTE917557:NTE917558 ODA917557:ODA917558 OMW917557:OMW917558 OWS917557:OWS917558 PGO917557:PGO917558 PQK917557:PQK917558 QAG917557:QAG917558 QKC917557:QKC917558 QTY917557:QTY917558 RDU917557:RDU917558 RNQ917557:RNQ917558 RXM917557:RXM917558 SHI917557:SHI917558 SRE917557:SRE917558 TBA917557:TBA917558 TKW917557:TKW917558 TUS917557:TUS917558 UEO917557:UEO917558 UOK917557:UOK917558 UYG917557:UYG917558 VIC917557:VIC917558 VRY917557:VRY917558 WBU917557:WBU917558 WLQ917557:WLQ917558 WVM917557:WVM917558 E983093:E983094 JA983093:JA983094 SW983093:SW983094 ACS983093:ACS983094 AMO983093:AMO983094 AWK983093:AWK983094 BGG983093:BGG983094 BQC983093:BQC983094 BZY983093:BZY983094 CJU983093:CJU983094 CTQ983093:CTQ983094 DDM983093:DDM983094 DNI983093:DNI983094 DXE983093:DXE983094 EHA983093:EHA983094 EQW983093:EQW983094 FAS983093:FAS983094 FKO983093:FKO983094 FUK983093:FUK983094 GEG983093:GEG983094 GOC983093:GOC983094 GXY983093:GXY983094 HHU983093:HHU983094 HRQ983093:HRQ983094 IBM983093:IBM983094 ILI983093:ILI983094 IVE983093:IVE983094 JFA983093:JFA983094 JOW983093:JOW983094 JYS983093:JYS983094 KIO983093:KIO983094 KSK983093:KSK983094 LCG983093:LCG983094 LMC983093:LMC983094 LVY983093:LVY983094 MFU983093:MFU983094 MPQ983093:MPQ983094 MZM983093:MZM983094 NJI983093:NJI983094 NTE983093:NTE983094 ODA983093:ODA983094 OMW983093:OMW983094 OWS983093:OWS983094 PGO983093:PGO983094 PQK983093:PQK983094 QAG983093:QAG983094 QKC983093:QKC983094 QTY983093:QTY983094 RDU983093:RDU983094 RNQ983093:RNQ983094 RXM983093:RXM983094 SHI983093:SHI983094 SRE983093:SRE983094 TBA983093:TBA983094 TKW983093:TKW983094 TUS983093:TUS983094 UEO983093:UEO983094 UOK983093:UOK983094 UYG983093:UYG983094 VIC983093:VIC983094 VRY983093:VRY983094 WBU983093:WBU983094 WLQ983093:WLQ983094 WVM983093:WVM983094 G92:I92 JC92:JE92 SY92:TA92 ACU92:ACW92 AMQ92:AMS92 AWM92:AWO92 BGI92:BGK92 BQE92:BQG92 CAA92:CAC92 CJW92:CJY92 CTS92:CTU92 DDO92:DDQ92 DNK92:DNM92 DXG92:DXI92 EHC92:EHE92 EQY92:ERA92 FAU92:FAW92 FKQ92:FKS92 FUM92:FUO92 GEI92:GEK92 GOE92:GOG92 GYA92:GYC92 HHW92:HHY92 HRS92:HRU92 IBO92:IBQ92 ILK92:ILM92 IVG92:IVI92 JFC92:JFE92 JOY92:JPA92 JYU92:JYW92 KIQ92:KIS92 KSM92:KSO92 LCI92:LCK92 LME92:LMG92 LWA92:LWC92 MFW92:MFY92 MPS92:MPU92 MZO92:MZQ92 NJK92:NJM92 NTG92:NTI92 ODC92:ODE92 OMY92:ONA92 OWU92:OWW92 PGQ92:PGS92 PQM92:PQO92 QAI92:QAK92 QKE92:QKG92 QUA92:QUC92 RDW92:RDY92 RNS92:RNU92 RXO92:RXQ92 SHK92:SHM92 SRG92:SRI92 TBC92:TBE92 TKY92:TLA92 TUU92:TUW92 UEQ92:UES92 UOM92:UOO92 UYI92:UYK92 VIE92:VIG92 VSA92:VSC92 WBW92:WBY92 WLS92:WLU92 WVO92:WVQ92 G65628:I65628 JC65628:JE65628 SY65628:TA65628 ACU65628:ACW65628 AMQ65628:AMS65628 AWM65628:AWO65628 BGI65628:BGK65628 BQE65628:BQG65628 CAA65628:CAC65628 CJW65628:CJY65628 CTS65628:CTU65628 DDO65628:DDQ65628 DNK65628:DNM65628 DXG65628:DXI65628 EHC65628:EHE65628 EQY65628:ERA65628 FAU65628:FAW65628 FKQ65628:FKS65628 FUM65628:FUO65628 GEI65628:GEK65628 GOE65628:GOG65628 GYA65628:GYC65628 HHW65628:HHY65628 HRS65628:HRU65628 IBO65628:IBQ65628 ILK65628:ILM65628 IVG65628:IVI65628 JFC65628:JFE65628 JOY65628:JPA65628 JYU65628:JYW65628 KIQ65628:KIS65628 KSM65628:KSO65628 LCI65628:LCK65628 LME65628:LMG65628 LWA65628:LWC65628 MFW65628:MFY65628 MPS65628:MPU65628 MZO65628:MZQ65628 NJK65628:NJM65628 NTG65628:NTI65628 ODC65628:ODE65628 OMY65628:ONA65628 OWU65628:OWW65628 PGQ65628:PGS65628 PQM65628:PQO65628 QAI65628:QAK65628 QKE65628:QKG65628 QUA65628:QUC65628 RDW65628:RDY65628 RNS65628:RNU65628 RXO65628:RXQ65628 SHK65628:SHM65628 SRG65628:SRI65628 TBC65628:TBE65628 TKY65628:TLA65628 TUU65628:TUW65628 UEQ65628:UES65628 UOM65628:UOO65628 UYI65628:UYK65628 VIE65628:VIG65628 VSA65628:VSC65628 WBW65628:WBY65628 WLS65628:WLU65628 WVO65628:WVQ65628 G131164:I131164 JC131164:JE131164 SY131164:TA131164 ACU131164:ACW131164 AMQ131164:AMS131164 AWM131164:AWO131164 BGI131164:BGK131164 BQE131164:BQG131164 CAA131164:CAC131164 CJW131164:CJY131164 CTS131164:CTU131164 DDO131164:DDQ131164 DNK131164:DNM131164 DXG131164:DXI131164 EHC131164:EHE131164 EQY131164:ERA131164 FAU131164:FAW131164 FKQ131164:FKS131164 FUM131164:FUO131164 GEI131164:GEK131164 GOE131164:GOG131164 GYA131164:GYC131164 HHW131164:HHY131164 HRS131164:HRU131164 IBO131164:IBQ131164 ILK131164:ILM131164 IVG131164:IVI131164 JFC131164:JFE131164 JOY131164:JPA131164 JYU131164:JYW131164 KIQ131164:KIS131164 KSM131164:KSO131164 LCI131164:LCK131164 LME131164:LMG131164 LWA131164:LWC131164 MFW131164:MFY131164 MPS131164:MPU131164 MZO131164:MZQ131164 NJK131164:NJM131164 NTG131164:NTI131164 ODC131164:ODE131164 OMY131164:ONA131164 OWU131164:OWW131164 PGQ131164:PGS131164 PQM131164:PQO131164 QAI131164:QAK131164 QKE131164:QKG131164 QUA131164:QUC131164 RDW131164:RDY131164 RNS131164:RNU131164 RXO131164:RXQ131164 SHK131164:SHM131164 SRG131164:SRI131164 TBC131164:TBE131164 TKY131164:TLA131164 TUU131164:TUW131164 UEQ131164:UES131164 UOM131164:UOO131164 UYI131164:UYK131164 VIE131164:VIG131164 VSA131164:VSC131164 WBW131164:WBY131164 WLS131164:WLU131164 WVO131164:WVQ131164 G196700:I196700 JC196700:JE196700 SY196700:TA196700 ACU196700:ACW196700 AMQ196700:AMS196700 AWM196700:AWO196700 BGI196700:BGK196700 BQE196700:BQG196700 CAA196700:CAC196700 CJW196700:CJY196700 CTS196700:CTU196700 DDO196700:DDQ196700 DNK196700:DNM196700 DXG196700:DXI196700 EHC196700:EHE196700 EQY196700:ERA196700 FAU196700:FAW196700 FKQ196700:FKS196700 FUM196700:FUO196700 GEI196700:GEK196700 GOE196700:GOG196700 GYA196700:GYC196700 HHW196700:HHY196700 HRS196700:HRU196700 IBO196700:IBQ196700 ILK196700:ILM196700 IVG196700:IVI196700 JFC196700:JFE196700 JOY196700:JPA196700 JYU196700:JYW196700 KIQ196700:KIS196700 KSM196700:KSO196700 LCI196700:LCK196700 LME196700:LMG196700 LWA196700:LWC196700 MFW196700:MFY196700 MPS196700:MPU196700 MZO196700:MZQ196700 NJK196700:NJM196700 NTG196700:NTI196700 ODC196700:ODE196700 OMY196700:ONA196700 OWU196700:OWW196700 PGQ196700:PGS196700 PQM196700:PQO196700 QAI196700:QAK196700 QKE196700:QKG196700 QUA196700:QUC196700 RDW196700:RDY196700 RNS196700:RNU196700 RXO196700:RXQ196700 SHK196700:SHM196700 SRG196700:SRI196700 TBC196700:TBE196700 TKY196700:TLA196700 TUU196700:TUW196700 UEQ196700:UES196700 UOM196700:UOO196700 UYI196700:UYK196700 VIE196700:VIG196700 VSA196700:VSC196700 WBW196700:WBY196700 WLS196700:WLU196700 WVO196700:WVQ196700 G262236:I262236 JC262236:JE262236 SY262236:TA262236 ACU262236:ACW262236 AMQ262236:AMS262236 AWM262236:AWO262236 BGI262236:BGK262236 BQE262236:BQG262236 CAA262236:CAC262236 CJW262236:CJY262236 CTS262236:CTU262236 DDO262236:DDQ262236 DNK262236:DNM262236 DXG262236:DXI262236 EHC262236:EHE262236 EQY262236:ERA262236 FAU262236:FAW262236 FKQ262236:FKS262236 FUM262236:FUO262236 GEI262236:GEK262236 GOE262236:GOG262236 GYA262236:GYC262236 HHW262236:HHY262236 HRS262236:HRU262236 IBO262236:IBQ262236 ILK262236:ILM262236 IVG262236:IVI262236 JFC262236:JFE262236 JOY262236:JPA262236 JYU262236:JYW262236 KIQ262236:KIS262236 KSM262236:KSO262236 LCI262236:LCK262236 LME262236:LMG262236 LWA262236:LWC262236 MFW262236:MFY262236 MPS262236:MPU262236 MZO262236:MZQ262236 NJK262236:NJM262236 NTG262236:NTI262236 ODC262236:ODE262236 OMY262236:ONA262236 OWU262236:OWW262236 PGQ262236:PGS262236 PQM262236:PQO262236 QAI262236:QAK262236 QKE262236:QKG262236 QUA262236:QUC262236 RDW262236:RDY262236 RNS262236:RNU262236 RXO262236:RXQ262236 SHK262236:SHM262236 SRG262236:SRI262236 TBC262236:TBE262236 TKY262236:TLA262236 TUU262236:TUW262236 UEQ262236:UES262236 UOM262236:UOO262236 UYI262236:UYK262236 VIE262236:VIG262236 VSA262236:VSC262236 WBW262236:WBY262236 WLS262236:WLU262236 WVO262236:WVQ262236 G327772:I327772 JC327772:JE327772 SY327772:TA327772 ACU327772:ACW327772 AMQ327772:AMS327772 AWM327772:AWO327772 BGI327772:BGK327772 BQE327772:BQG327772 CAA327772:CAC327772 CJW327772:CJY327772 CTS327772:CTU327772 DDO327772:DDQ327772 DNK327772:DNM327772 DXG327772:DXI327772 EHC327772:EHE327772 EQY327772:ERA327772 FAU327772:FAW327772 FKQ327772:FKS327772 FUM327772:FUO327772 GEI327772:GEK327772 GOE327772:GOG327772 GYA327772:GYC327772 HHW327772:HHY327772 HRS327772:HRU327772 IBO327772:IBQ327772 ILK327772:ILM327772 IVG327772:IVI327772 JFC327772:JFE327772 JOY327772:JPA327772 JYU327772:JYW327772 KIQ327772:KIS327772 KSM327772:KSO327772 LCI327772:LCK327772 LME327772:LMG327772 LWA327772:LWC327772 MFW327772:MFY327772 MPS327772:MPU327772 MZO327772:MZQ327772 NJK327772:NJM327772 NTG327772:NTI327772 ODC327772:ODE327772 OMY327772:ONA327772 OWU327772:OWW327772 PGQ327772:PGS327772 PQM327772:PQO327772 QAI327772:QAK327772 QKE327772:QKG327772 QUA327772:QUC327772 RDW327772:RDY327772 RNS327772:RNU327772 RXO327772:RXQ327772 SHK327772:SHM327772 SRG327772:SRI327772 TBC327772:TBE327772 TKY327772:TLA327772 TUU327772:TUW327772 UEQ327772:UES327772 UOM327772:UOO327772 UYI327772:UYK327772 VIE327772:VIG327772 VSA327772:VSC327772 WBW327772:WBY327772 WLS327772:WLU327772 WVO327772:WVQ327772 G393308:I393308 JC393308:JE393308 SY393308:TA393308 ACU393308:ACW393308 AMQ393308:AMS393308 AWM393308:AWO393308 BGI393308:BGK393308 BQE393308:BQG393308 CAA393308:CAC393308 CJW393308:CJY393308 CTS393308:CTU393308 DDO393308:DDQ393308 DNK393308:DNM393308 DXG393308:DXI393308 EHC393308:EHE393308 EQY393308:ERA393308 FAU393308:FAW393308 FKQ393308:FKS393308 FUM393308:FUO393308 GEI393308:GEK393308 GOE393308:GOG393308 GYA393308:GYC393308 HHW393308:HHY393308 HRS393308:HRU393308 IBO393308:IBQ393308 ILK393308:ILM393308 IVG393308:IVI393308 JFC393308:JFE393308 JOY393308:JPA393308 JYU393308:JYW393308 KIQ393308:KIS393308 KSM393308:KSO393308 LCI393308:LCK393308 LME393308:LMG393308 LWA393308:LWC393308 MFW393308:MFY393308 MPS393308:MPU393308 MZO393308:MZQ393308 NJK393308:NJM393308 NTG393308:NTI393308 ODC393308:ODE393308 OMY393308:ONA393308 OWU393308:OWW393308 PGQ393308:PGS393308 PQM393308:PQO393308 QAI393308:QAK393308 QKE393308:QKG393308 QUA393308:QUC393308 RDW393308:RDY393308 RNS393308:RNU393308 RXO393308:RXQ393308 SHK393308:SHM393308 SRG393308:SRI393308 TBC393308:TBE393308 TKY393308:TLA393308 TUU393308:TUW393308 UEQ393308:UES393308 UOM393308:UOO393308 UYI393308:UYK393308 VIE393308:VIG393308 VSA393308:VSC393308 WBW393308:WBY393308 WLS393308:WLU393308 WVO393308:WVQ393308 G458844:I458844 JC458844:JE458844 SY458844:TA458844 ACU458844:ACW458844 AMQ458844:AMS458844 AWM458844:AWO458844 BGI458844:BGK458844 BQE458844:BQG458844 CAA458844:CAC458844 CJW458844:CJY458844 CTS458844:CTU458844 DDO458844:DDQ458844 DNK458844:DNM458844 DXG458844:DXI458844 EHC458844:EHE458844 EQY458844:ERA458844 FAU458844:FAW458844 FKQ458844:FKS458844 FUM458844:FUO458844 GEI458844:GEK458844 GOE458844:GOG458844 GYA458844:GYC458844 HHW458844:HHY458844 HRS458844:HRU458844 IBO458844:IBQ458844 ILK458844:ILM458844 IVG458844:IVI458844 JFC458844:JFE458844 JOY458844:JPA458844 JYU458844:JYW458844 KIQ458844:KIS458844 KSM458844:KSO458844 LCI458844:LCK458844 LME458844:LMG458844 LWA458844:LWC458844 MFW458844:MFY458844 MPS458844:MPU458844 MZO458844:MZQ458844 NJK458844:NJM458844 NTG458844:NTI458844 ODC458844:ODE458844 OMY458844:ONA458844 OWU458844:OWW458844 PGQ458844:PGS458844 PQM458844:PQO458844 QAI458844:QAK458844 QKE458844:QKG458844 QUA458844:QUC458844 RDW458844:RDY458844 RNS458844:RNU458844 RXO458844:RXQ458844 SHK458844:SHM458844 SRG458844:SRI458844 TBC458844:TBE458844 TKY458844:TLA458844 TUU458844:TUW458844 UEQ458844:UES458844 UOM458844:UOO458844 UYI458844:UYK458844 VIE458844:VIG458844 VSA458844:VSC458844 WBW458844:WBY458844 WLS458844:WLU458844 WVO458844:WVQ458844 G524380:I524380 JC524380:JE524380 SY524380:TA524380 ACU524380:ACW524380 AMQ524380:AMS524380 AWM524380:AWO524380 BGI524380:BGK524380 BQE524380:BQG524380 CAA524380:CAC524380 CJW524380:CJY524380 CTS524380:CTU524380 DDO524380:DDQ524380 DNK524380:DNM524380 DXG524380:DXI524380 EHC524380:EHE524380 EQY524380:ERA524380 FAU524380:FAW524380 FKQ524380:FKS524380 FUM524380:FUO524380 GEI524380:GEK524380 GOE524380:GOG524380 GYA524380:GYC524380 HHW524380:HHY524380 HRS524380:HRU524380 IBO524380:IBQ524380 ILK524380:ILM524380 IVG524380:IVI524380 JFC524380:JFE524380 JOY524380:JPA524380 JYU524380:JYW524380 KIQ524380:KIS524380 KSM524380:KSO524380 LCI524380:LCK524380 LME524380:LMG524380 LWA524380:LWC524380 MFW524380:MFY524380 MPS524380:MPU524380 MZO524380:MZQ524380 NJK524380:NJM524380 NTG524380:NTI524380 ODC524380:ODE524380 OMY524380:ONA524380 OWU524380:OWW524380 PGQ524380:PGS524380 PQM524380:PQO524380 QAI524380:QAK524380 QKE524380:QKG524380 QUA524380:QUC524380 RDW524380:RDY524380 RNS524380:RNU524380 RXO524380:RXQ524380 SHK524380:SHM524380 SRG524380:SRI524380 TBC524380:TBE524380 TKY524380:TLA524380 TUU524380:TUW524380 UEQ524380:UES524380 UOM524380:UOO524380 UYI524380:UYK524380 VIE524380:VIG524380 VSA524380:VSC524380 WBW524380:WBY524380 WLS524380:WLU524380 WVO524380:WVQ524380 G589916:I589916 JC589916:JE589916 SY589916:TA589916 ACU589916:ACW589916 AMQ589916:AMS589916 AWM589916:AWO589916 BGI589916:BGK589916 BQE589916:BQG589916 CAA589916:CAC589916 CJW589916:CJY589916 CTS589916:CTU589916 DDO589916:DDQ589916 DNK589916:DNM589916 DXG589916:DXI589916 EHC589916:EHE589916 EQY589916:ERA589916 FAU589916:FAW589916 FKQ589916:FKS589916 FUM589916:FUO589916 GEI589916:GEK589916 GOE589916:GOG589916 GYA589916:GYC589916 HHW589916:HHY589916 HRS589916:HRU589916 IBO589916:IBQ589916 ILK589916:ILM589916 IVG589916:IVI589916 JFC589916:JFE589916 JOY589916:JPA589916 JYU589916:JYW589916 KIQ589916:KIS589916 KSM589916:KSO589916 LCI589916:LCK589916 LME589916:LMG589916 LWA589916:LWC589916 MFW589916:MFY589916 MPS589916:MPU589916 MZO589916:MZQ589916 NJK589916:NJM589916 NTG589916:NTI589916 ODC589916:ODE589916 OMY589916:ONA589916 OWU589916:OWW589916 PGQ589916:PGS589916 PQM589916:PQO589916 QAI589916:QAK589916 QKE589916:QKG589916 QUA589916:QUC589916 RDW589916:RDY589916 RNS589916:RNU589916 RXO589916:RXQ589916 SHK589916:SHM589916 SRG589916:SRI589916 TBC589916:TBE589916 TKY589916:TLA589916 TUU589916:TUW589916 UEQ589916:UES589916 UOM589916:UOO589916 UYI589916:UYK589916 VIE589916:VIG589916 VSA589916:VSC589916 WBW589916:WBY589916 WLS589916:WLU589916 WVO589916:WVQ589916 G655452:I655452 JC655452:JE655452 SY655452:TA655452 ACU655452:ACW655452 AMQ655452:AMS655452 AWM655452:AWO655452 BGI655452:BGK655452 BQE655452:BQG655452 CAA655452:CAC655452 CJW655452:CJY655452 CTS655452:CTU655452 DDO655452:DDQ655452 DNK655452:DNM655452 DXG655452:DXI655452 EHC655452:EHE655452 EQY655452:ERA655452 FAU655452:FAW655452 FKQ655452:FKS655452 FUM655452:FUO655452 GEI655452:GEK655452 GOE655452:GOG655452 GYA655452:GYC655452 HHW655452:HHY655452 HRS655452:HRU655452 IBO655452:IBQ655452 ILK655452:ILM655452 IVG655452:IVI655452 JFC655452:JFE655452 JOY655452:JPA655452 JYU655452:JYW655452 KIQ655452:KIS655452 KSM655452:KSO655452 LCI655452:LCK655452 LME655452:LMG655452 LWA655452:LWC655452 MFW655452:MFY655452 MPS655452:MPU655452 MZO655452:MZQ655452 NJK655452:NJM655452 NTG655452:NTI655452 ODC655452:ODE655452 OMY655452:ONA655452 OWU655452:OWW655452 PGQ655452:PGS655452 PQM655452:PQO655452 QAI655452:QAK655452 QKE655452:QKG655452 QUA655452:QUC655452 RDW655452:RDY655452 RNS655452:RNU655452 RXO655452:RXQ655452 SHK655452:SHM655452 SRG655452:SRI655452 TBC655452:TBE655452 TKY655452:TLA655452 TUU655452:TUW655452 UEQ655452:UES655452 UOM655452:UOO655452 UYI655452:UYK655452 VIE655452:VIG655452 VSA655452:VSC655452 WBW655452:WBY655452 WLS655452:WLU655452 WVO655452:WVQ655452 G720988:I720988 JC720988:JE720988 SY720988:TA720988 ACU720988:ACW720988 AMQ720988:AMS720988 AWM720988:AWO720988 BGI720988:BGK720988 BQE720988:BQG720988 CAA720988:CAC720988 CJW720988:CJY720988 CTS720988:CTU720988 DDO720988:DDQ720988 DNK720988:DNM720988 DXG720988:DXI720988 EHC720988:EHE720988 EQY720988:ERA720988 FAU720988:FAW720988 FKQ720988:FKS720988 FUM720988:FUO720988 GEI720988:GEK720988 GOE720988:GOG720988 GYA720988:GYC720988 HHW720988:HHY720988 HRS720988:HRU720988 IBO720988:IBQ720988 ILK720988:ILM720988 IVG720988:IVI720988 JFC720988:JFE720988 JOY720988:JPA720988 JYU720988:JYW720988 KIQ720988:KIS720988 KSM720988:KSO720988 LCI720988:LCK720988 LME720988:LMG720988 LWA720988:LWC720988 MFW720988:MFY720988 MPS720988:MPU720988 MZO720988:MZQ720988 NJK720988:NJM720988 NTG720988:NTI720988 ODC720988:ODE720988 OMY720988:ONA720988 OWU720988:OWW720988 PGQ720988:PGS720988 PQM720988:PQO720988 QAI720988:QAK720988 QKE720988:QKG720988 QUA720988:QUC720988 RDW720988:RDY720988 RNS720988:RNU720988 RXO720988:RXQ720988 SHK720988:SHM720988 SRG720988:SRI720988 TBC720988:TBE720988 TKY720988:TLA720988 TUU720988:TUW720988 UEQ720988:UES720988 UOM720988:UOO720988 UYI720988:UYK720988 VIE720988:VIG720988 VSA720988:VSC720988 WBW720988:WBY720988 WLS720988:WLU720988 WVO720988:WVQ720988 G786524:I786524 JC786524:JE786524 SY786524:TA786524 ACU786524:ACW786524 AMQ786524:AMS786524 AWM786524:AWO786524 BGI786524:BGK786524 BQE786524:BQG786524 CAA786524:CAC786524 CJW786524:CJY786524 CTS786524:CTU786524 DDO786524:DDQ786524 DNK786524:DNM786524 DXG786524:DXI786524 EHC786524:EHE786524 EQY786524:ERA786524 FAU786524:FAW786524 FKQ786524:FKS786524 FUM786524:FUO786524 GEI786524:GEK786524 GOE786524:GOG786524 GYA786524:GYC786524 HHW786524:HHY786524 HRS786524:HRU786524 IBO786524:IBQ786524 ILK786524:ILM786524 IVG786524:IVI786524 JFC786524:JFE786524 JOY786524:JPA786524 JYU786524:JYW786524 KIQ786524:KIS786524 KSM786524:KSO786524 LCI786524:LCK786524 LME786524:LMG786524 LWA786524:LWC786524 MFW786524:MFY786524 MPS786524:MPU786524 MZO786524:MZQ786524 NJK786524:NJM786524 NTG786524:NTI786524 ODC786524:ODE786524 OMY786524:ONA786524 OWU786524:OWW786524 PGQ786524:PGS786524 PQM786524:PQO786524 QAI786524:QAK786524 QKE786524:QKG786524 QUA786524:QUC786524 RDW786524:RDY786524 RNS786524:RNU786524 RXO786524:RXQ786524 SHK786524:SHM786524 SRG786524:SRI786524 TBC786524:TBE786524 TKY786524:TLA786524 TUU786524:TUW786524 UEQ786524:UES786524 UOM786524:UOO786524 UYI786524:UYK786524 VIE786524:VIG786524 VSA786524:VSC786524 WBW786524:WBY786524 WLS786524:WLU786524 WVO786524:WVQ786524 G852060:I852060 JC852060:JE852060 SY852060:TA852060 ACU852060:ACW852060 AMQ852060:AMS852060 AWM852060:AWO852060 BGI852060:BGK852060 BQE852060:BQG852060 CAA852060:CAC852060 CJW852060:CJY852060 CTS852060:CTU852060 DDO852060:DDQ852060 DNK852060:DNM852060 DXG852060:DXI852060 EHC852060:EHE852060 EQY852060:ERA852060 FAU852060:FAW852060 FKQ852060:FKS852060 FUM852060:FUO852060 GEI852060:GEK852060 GOE852060:GOG852060 GYA852060:GYC852060 HHW852060:HHY852060 HRS852060:HRU852060 IBO852060:IBQ852060 ILK852060:ILM852060 IVG852060:IVI852060 JFC852060:JFE852060 JOY852060:JPA852060 JYU852060:JYW852060 KIQ852060:KIS852060 KSM852060:KSO852060 LCI852060:LCK852060 LME852060:LMG852060 LWA852060:LWC852060 MFW852060:MFY852060 MPS852060:MPU852060 MZO852060:MZQ852060 NJK852060:NJM852060 NTG852060:NTI852060 ODC852060:ODE852060 OMY852060:ONA852060 OWU852060:OWW852060 PGQ852060:PGS852060 PQM852060:PQO852060 QAI852060:QAK852060 QKE852060:QKG852060 QUA852060:QUC852060 RDW852060:RDY852060 RNS852060:RNU852060 RXO852060:RXQ852060 SHK852060:SHM852060 SRG852060:SRI852060 TBC852060:TBE852060 TKY852060:TLA852060 TUU852060:TUW852060 UEQ852060:UES852060 UOM852060:UOO852060 UYI852060:UYK852060 VIE852060:VIG852060 VSA852060:VSC852060 WBW852060:WBY852060 WLS852060:WLU852060 WVO852060:WVQ852060 G917596:I917596 JC917596:JE917596 SY917596:TA917596 ACU917596:ACW917596 AMQ917596:AMS917596 AWM917596:AWO917596 BGI917596:BGK917596 BQE917596:BQG917596 CAA917596:CAC917596 CJW917596:CJY917596 CTS917596:CTU917596 DDO917596:DDQ917596 DNK917596:DNM917596 DXG917596:DXI917596 EHC917596:EHE917596 EQY917596:ERA917596 FAU917596:FAW917596 FKQ917596:FKS917596 FUM917596:FUO917596 GEI917596:GEK917596 GOE917596:GOG917596 GYA917596:GYC917596 HHW917596:HHY917596 HRS917596:HRU917596 IBO917596:IBQ917596 ILK917596:ILM917596 IVG917596:IVI917596 JFC917596:JFE917596 JOY917596:JPA917596 JYU917596:JYW917596 KIQ917596:KIS917596 KSM917596:KSO917596 LCI917596:LCK917596 LME917596:LMG917596 LWA917596:LWC917596 MFW917596:MFY917596 MPS917596:MPU917596 MZO917596:MZQ917596 NJK917596:NJM917596 NTG917596:NTI917596 ODC917596:ODE917596 OMY917596:ONA917596 OWU917596:OWW917596 PGQ917596:PGS917596 PQM917596:PQO917596 QAI917596:QAK917596 QKE917596:QKG917596 QUA917596:QUC917596 RDW917596:RDY917596 RNS917596:RNU917596 RXO917596:RXQ917596 SHK917596:SHM917596 SRG917596:SRI917596 TBC917596:TBE917596 TKY917596:TLA917596 TUU917596:TUW917596 UEQ917596:UES917596 UOM917596:UOO917596 UYI917596:UYK917596 VIE917596:VIG917596 VSA917596:VSC917596 WBW917596:WBY917596 WLS917596:WLU917596 WVO917596:WVQ917596 G983132:I983132 JC983132:JE983132 SY983132:TA983132 ACU983132:ACW983132 AMQ983132:AMS983132 AWM983132:AWO983132 BGI983132:BGK983132 BQE983132:BQG983132 CAA983132:CAC983132 CJW983132:CJY983132 CTS983132:CTU983132 DDO983132:DDQ983132 DNK983132:DNM983132 DXG983132:DXI983132 EHC983132:EHE983132 EQY983132:ERA983132 FAU983132:FAW983132 FKQ983132:FKS983132 FUM983132:FUO983132 GEI983132:GEK983132 GOE983132:GOG983132 GYA983132:GYC983132 HHW983132:HHY983132 HRS983132:HRU983132 IBO983132:IBQ983132 ILK983132:ILM983132 IVG983132:IVI983132 JFC983132:JFE983132 JOY983132:JPA983132 JYU983132:JYW983132 KIQ983132:KIS983132 KSM983132:KSO983132 LCI983132:LCK983132 LME983132:LMG983132 LWA983132:LWC983132 MFW983132:MFY983132 MPS983132:MPU983132 MZO983132:MZQ983132 NJK983132:NJM983132 NTG983132:NTI983132 ODC983132:ODE983132 OMY983132:ONA983132 OWU983132:OWW983132 PGQ983132:PGS983132 PQM983132:PQO983132 QAI983132:QAK983132 QKE983132:QKG983132 QUA983132:QUC983132 RDW983132:RDY983132 RNS983132:RNU983132 RXO983132:RXQ983132 SHK983132:SHM983132 SRG983132:SRI983132 TBC983132:TBE983132 TKY983132:TLA983132 TUU983132:TUW983132 UEQ983132:UES983132 UOM983132:UOO983132 UYI983132:UYK983132 VIE983132:VIG983132 VSA983132:VSC983132 WBW983132:WBY983132 WLS983132:WLU983132 WVO983132:WVQ983132 I32 JE32 TA32 ACW32 AMS32 AWO32 BGK32 BQG32 CAC32 CJY32 CTU32 DDQ32 DNM32 DXI32 EHE32 ERA32 FAW32 FKS32 FUO32 GEK32 GOG32 GYC32 HHY32 HRU32 IBQ32 ILM32 IVI32 JFE32 JPA32 JYW32 KIS32 KSO32 LCK32 LMG32 LWC32 MFY32 MPU32 MZQ32 NJM32 NTI32 ODE32 ONA32 OWW32 PGS32 PQO32 QAK32 QKG32 QUC32 RDY32 RNU32 RXQ32 SHM32 SRI32 TBE32 TLA32 TUW32 UES32 UOO32 UYK32 VIG32 VSC32 WBY32 WLU32 WVQ32 I65568 JE65568 TA65568 ACW65568 AMS65568 AWO65568 BGK65568 BQG65568 CAC65568 CJY65568 CTU65568 DDQ65568 DNM65568 DXI65568 EHE65568 ERA65568 FAW65568 FKS65568 FUO65568 GEK65568 GOG65568 GYC65568 HHY65568 HRU65568 IBQ65568 ILM65568 IVI65568 JFE65568 JPA65568 JYW65568 KIS65568 KSO65568 LCK65568 LMG65568 LWC65568 MFY65568 MPU65568 MZQ65568 NJM65568 NTI65568 ODE65568 ONA65568 OWW65568 PGS65568 PQO65568 QAK65568 QKG65568 QUC65568 RDY65568 RNU65568 RXQ65568 SHM65568 SRI65568 TBE65568 TLA65568 TUW65568 UES65568 UOO65568 UYK65568 VIG65568 VSC65568 WBY65568 WLU65568 WVQ65568 I131104 JE131104 TA131104 ACW131104 AMS131104 AWO131104 BGK131104 BQG131104 CAC131104 CJY131104 CTU131104 DDQ131104 DNM131104 DXI131104 EHE131104 ERA131104 FAW131104 FKS131104 FUO131104 GEK131104 GOG131104 GYC131104 HHY131104 HRU131104 IBQ131104 ILM131104 IVI131104 JFE131104 JPA131104 JYW131104 KIS131104 KSO131104 LCK131104 LMG131104 LWC131104 MFY131104 MPU131104 MZQ131104 NJM131104 NTI131104 ODE131104 ONA131104 OWW131104 PGS131104 PQO131104 QAK131104 QKG131104 QUC131104 RDY131104 RNU131104 RXQ131104 SHM131104 SRI131104 TBE131104 TLA131104 TUW131104 UES131104 UOO131104 UYK131104 VIG131104 VSC131104 WBY131104 WLU131104 WVQ131104 I196640 JE196640 TA196640 ACW196640 AMS196640 AWO196640 BGK196640 BQG196640 CAC196640 CJY196640 CTU196640 DDQ196640 DNM196640 DXI196640 EHE196640 ERA196640 FAW196640 FKS196640 FUO196640 GEK196640 GOG196640 GYC196640 HHY196640 HRU196640 IBQ196640 ILM196640 IVI196640 JFE196640 JPA196640 JYW196640 KIS196640 KSO196640 LCK196640 LMG196640 LWC196640 MFY196640 MPU196640 MZQ196640 NJM196640 NTI196640 ODE196640 ONA196640 OWW196640 PGS196640 PQO196640 QAK196640 QKG196640 QUC196640 RDY196640 RNU196640 RXQ196640 SHM196640 SRI196640 TBE196640 TLA196640 TUW196640 UES196640 UOO196640 UYK196640 VIG196640 VSC196640 WBY196640 WLU196640 WVQ196640 I262176 JE262176 TA262176 ACW262176 AMS262176 AWO262176 BGK262176 BQG262176 CAC262176 CJY262176 CTU262176 DDQ262176 DNM262176 DXI262176 EHE262176 ERA262176 FAW262176 FKS262176 FUO262176 GEK262176 GOG262176 GYC262176 HHY262176 HRU262176 IBQ262176 ILM262176 IVI262176 JFE262176 JPA262176 JYW262176 KIS262176 KSO262176 LCK262176 LMG262176 LWC262176 MFY262176 MPU262176 MZQ262176 NJM262176 NTI262176 ODE262176 ONA262176 OWW262176 PGS262176 PQO262176 QAK262176 QKG262176 QUC262176 RDY262176 RNU262176 RXQ262176 SHM262176 SRI262176 TBE262176 TLA262176 TUW262176 UES262176 UOO262176 UYK262176 VIG262176 VSC262176 WBY262176 WLU262176 WVQ262176 I327712 JE327712 TA327712 ACW327712 AMS327712 AWO327712 BGK327712 BQG327712 CAC327712 CJY327712 CTU327712 DDQ327712 DNM327712 DXI327712 EHE327712 ERA327712 FAW327712 FKS327712 FUO327712 GEK327712 GOG327712 GYC327712 HHY327712 HRU327712 IBQ327712 ILM327712 IVI327712 JFE327712 JPA327712 JYW327712 KIS327712 KSO327712 LCK327712 LMG327712 LWC327712 MFY327712 MPU327712 MZQ327712 NJM327712 NTI327712 ODE327712 ONA327712 OWW327712 PGS327712 PQO327712 QAK327712 QKG327712 QUC327712 RDY327712 RNU327712 RXQ327712 SHM327712 SRI327712 TBE327712 TLA327712 TUW327712 UES327712 UOO327712 UYK327712 VIG327712 VSC327712 WBY327712 WLU327712 WVQ327712 I393248 JE393248 TA393248 ACW393248 AMS393248 AWO393248 BGK393248 BQG393248 CAC393248 CJY393248 CTU393248 DDQ393248 DNM393248 DXI393248 EHE393248 ERA393248 FAW393248 FKS393248 FUO393248 GEK393248 GOG393248 GYC393248 HHY393248 HRU393248 IBQ393248 ILM393248 IVI393248 JFE393248 JPA393248 JYW393248 KIS393248 KSO393248 LCK393248 LMG393248 LWC393248 MFY393248 MPU393248 MZQ393248 NJM393248 NTI393248 ODE393248 ONA393248 OWW393248 PGS393248 PQO393248 QAK393248 QKG393248 QUC393248 RDY393248 RNU393248 RXQ393248 SHM393248 SRI393248 TBE393248 TLA393248 TUW393248 UES393248 UOO393248 UYK393248 VIG393248 VSC393248 WBY393248 WLU393248 WVQ393248 I458784 JE458784 TA458784 ACW458784 AMS458784 AWO458784 BGK458784 BQG458784 CAC458784 CJY458784 CTU458784 DDQ458784 DNM458784 DXI458784 EHE458784 ERA458784 FAW458784 FKS458784 FUO458784 GEK458784 GOG458784 GYC458784 HHY458784 HRU458784 IBQ458784 ILM458784 IVI458784 JFE458784 JPA458784 JYW458784 KIS458784 KSO458784 LCK458784 LMG458784 LWC458784 MFY458784 MPU458784 MZQ458784 NJM458784 NTI458784 ODE458784 ONA458784 OWW458784 PGS458784 PQO458784 QAK458784 QKG458784 QUC458784 RDY458784 RNU458784 RXQ458784 SHM458784 SRI458784 TBE458784 TLA458784 TUW458784 UES458784 UOO458784 UYK458784 VIG458784 VSC458784 WBY458784 WLU458784 WVQ458784 I524320 JE524320 TA524320 ACW524320 AMS524320 AWO524320 BGK524320 BQG524320 CAC524320 CJY524320 CTU524320 DDQ524320 DNM524320 DXI524320 EHE524320 ERA524320 FAW524320 FKS524320 FUO524320 GEK524320 GOG524320 GYC524320 HHY524320 HRU524320 IBQ524320 ILM524320 IVI524320 JFE524320 JPA524320 JYW524320 KIS524320 KSO524320 LCK524320 LMG524320 LWC524320 MFY524320 MPU524320 MZQ524320 NJM524320 NTI524320 ODE524320 ONA524320 OWW524320 PGS524320 PQO524320 QAK524320 QKG524320 QUC524320 RDY524320 RNU524320 RXQ524320 SHM524320 SRI524320 TBE524320 TLA524320 TUW524320 UES524320 UOO524320 UYK524320 VIG524320 VSC524320 WBY524320 WLU524320 WVQ524320 I589856 JE589856 TA589856 ACW589856 AMS589856 AWO589856 BGK589856 BQG589856 CAC589856 CJY589856 CTU589856 DDQ589856 DNM589856 DXI589856 EHE589856 ERA589856 FAW589856 FKS589856 FUO589856 GEK589856 GOG589856 GYC589856 HHY589856 HRU589856 IBQ589856 ILM589856 IVI589856 JFE589856 JPA589856 JYW589856 KIS589856 KSO589856 LCK589856 LMG589856 LWC589856 MFY589856 MPU589856 MZQ589856 NJM589856 NTI589856 ODE589856 ONA589856 OWW589856 PGS589856 PQO589856 QAK589856 QKG589856 QUC589856 RDY589856 RNU589856 RXQ589856 SHM589856 SRI589856 TBE589856 TLA589856 TUW589856 UES589856 UOO589856 UYK589856 VIG589856 VSC589856 WBY589856 WLU589856 WVQ589856 I655392 JE655392 TA655392 ACW655392 AMS655392 AWO655392 BGK655392 BQG655392 CAC655392 CJY655392 CTU655392 DDQ655392 DNM655392 DXI655392 EHE655392 ERA655392 FAW655392 FKS655392 FUO655392 GEK655392 GOG655392 GYC655392 HHY655392 HRU655392 IBQ655392 ILM655392 IVI655392 JFE655392 JPA655392 JYW655392 KIS655392 KSO655392 LCK655392 LMG655392 LWC655392 MFY655392 MPU655392 MZQ655392 NJM655392 NTI655392 ODE655392 ONA655392 OWW655392 PGS655392 PQO655392 QAK655392 QKG655392 QUC655392 RDY655392 RNU655392 RXQ655392 SHM655392 SRI655392 TBE655392 TLA655392 TUW655392 UES655392 UOO655392 UYK655392 VIG655392 VSC655392 WBY655392 WLU655392 WVQ655392 I720928 JE720928 TA720928 ACW720928 AMS720928 AWO720928 BGK720928 BQG720928 CAC720928 CJY720928 CTU720928 DDQ720928 DNM720928 DXI720928 EHE720928 ERA720928 FAW720928 FKS720928 FUO720928 GEK720928 GOG720928 GYC720928 HHY720928 HRU720928 IBQ720928 ILM720928 IVI720928 JFE720928 JPA720928 JYW720928 KIS720928 KSO720928 LCK720928 LMG720928 LWC720928 MFY720928 MPU720928 MZQ720928 NJM720928 NTI720928 ODE720928 ONA720928 OWW720928 PGS720928 PQO720928 QAK720928 QKG720928 QUC720928 RDY720928 RNU720928 RXQ720928 SHM720928 SRI720928 TBE720928 TLA720928 TUW720928 UES720928 UOO720928 UYK720928 VIG720928 VSC720928 WBY720928 WLU720928 WVQ720928 I786464 JE786464 TA786464 ACW786464 AMS786464 AWO786464 BGK786464 BQG786464 CAC786464 CJY786464 CTU786464 DDQ786464 DNM786464 DXI786464 EHE786464 ERA786464 FAW786464 FKS786464 FUO786464 GEK786464 GOG786464 GYC786464 HHY786464 HRU786464 IBQ786464 ILM786464 IVI786464 JFE786464 JPA786464 JYW786464 KIS786464 KSO786464 LCK786464 LMG786464 LWC786464 MFY786464 MPU786464 MZQ786464 NJM786464 NTI786464 ODE786464 ONA786464 OWW786464 PGS786464 PQO786464 QAK786464 QKG786464 QUC786464 RDY786464 RNU786464 RXQ786464 SHM786464 SRI786464 TBE786464 TLA786464 TUW786464 UES786464 UOO786464 UYK786464 VIG786464 VSC786464 WBY786464 WLU786464 WVQ786464 I852000 JE852000 TA852000 ACW852000 AMS852000 AWO852000 BGK852000 BQG852000 CAC852000 CJY852000 CTU852000 DDQ852000 DNM852000 DXI852000 EHE852000 ERA852000 FAW852000 FKS852000 FUO852000 GEK852000 GOG852000 GYC852000 HHY852000 HRU852000 IBQ852000 ILM852000 IVI852000 JFE852000 JPA852000 JYW852000 KIS852000 KSO852000 LCK852000 LMG852000 LWC852000 MFY852000 MPU852000 MZQ852000 NJM852000 NTI852000 ODE852000 ONA852000 OWW852000 PGS852000 PQO852000 QAK852000 QKG852000 QUC852000 RDY852000 RNU852000 RXQ852000 SHM852000 SRI852000 TBE852000 TLA852000 TUW852000 UES852000 UOO852000 UYK852000 VIG852000 VSC852000 WBY852000 WLU852000 WVQ852000 I917536 JE917536 TA917536 ACW917536 AMS917536 AWO917536 BGK917536 BQG917536 CAC917536 CJY917536 CTU917536 DDQ917536 DNM917536 DXI917536 EHE917536 ERA917536 FAW917536 FKS917536 FUO917536 GEK917536 GOG917536 GYC917536 HHY917536 HRU917536 IBQ917536 ILM917536 IVI917536 JFE917536 JPA917536 JYW917536 KIS917536 KSO917536 LCK917536 LMG917536 LWC917536 MFY917536 MPU917536 MZQ917536 NJM917536 NTI917536 ODE917536 ONA917536 OWW917536 PGS917536 PQO917536 QAK917536 QKG917536 QUC917536 RDY917536 RNU917536 RXQ917536 SHM917536 SRI917536 TBE917536 TLA917536 TUW917536 UES917536 UOO917536 UYK917536 VIG917536 VSC917536 WBY917536 WLU917536 WVQ917536 I983072 JE983072 TA983072 ACW983072 AMS983072 AWO983072 BGK983072 BQG983072 CAC983072 CJY983072 CTU983072 DDQ983072 DNM983072 DXI983072 EHE983072 ERA983072 FAW983072 FKS983072 FUO983072 GEK983072 GOG983072 GYC983072 HHY983072 HRU983072 IBQ983072 ILM983072 IVI983072 JFE983072 JPA983072 JYW983072 KIS983072 KSO983072 LCK983072 LMG983072 LWC983072 MFY983072 MPU983072 MZQ983072 NJM983072 NTI983072 ODE983072 ONA983072 OWW983072 PGS983072 PQO983072 QAK983072 QKG983072 QUC983072 RDY983072 RNU983072 RXQ983072 SHM983072 SRI983072 TBE983072 TLA983072 TUW983072 UES983072 UOO983072 UYK983072 VIG983072 VSC983072 WBY983072 WLU983072 WVQ983072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43" width="11.71093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32</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c r="A13" s="326" t="s">
        <v>1670</v>
      </c>
      <c r="B13" s="957" t="s">
        <v>1671</v>
      </c>
      <c r="C13" s="957"/>
      <c r="D13" s="958"/>
      <c r="E13" s="959" t="s">
        <v>1037</v>
      </c>
      <c r="F13" s="960"/>
      <c r="G13" s="960"/>
      <c r="H13" s="960"/>
      <c r="I13" s="961"/>
      <c r="J13" s="81"/>
      <c r="K13" s="104" t="str">
        <f>E13</f>
        <v>Reproductive Health Commodity Security Committee    (RHCSC)</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22.15"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343</v>
      </c>
      <c r="F15" s="329" t="s">
        <v>1675</v>
      </c>
      <c r="G15" s="968" t="s">
        <v>1038</v>
      </c>
      <c r="H15" s="969"/>
      <c r="I15" s="970"/>
      <c r="J15" s="81"/>
      <c r="K15" s="68"/>
      <c r="L15" s="61" t="str">
        <f t="shared" ref="L15:L23" si="0">G15</f>
        <v>DKT this now part of the RHCSC</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c r="A16" s="330" t="s">
        <v>1676</v>
      </c>
      <c r="B16" s="957" t="s">
        <v>1677</v>
      </c>
      <c r="C16" s="957"/>
      <c r="D16" s="958"/>
      <c r="E16" s="788" t="s">
        <v>347</v>
      </c>
      <c r="F16" s="331" t="s">
        <v>1675</v>
      </c>
      <c r="G16" s="968"/>
      <c r="H16" s="969"/>
      <c r="I16" s="970"/>
      <c r="J16" s="81"/>
      <c r="K16" s="68"/>
      <c r="L16" s="61">
        <f t="shared" si="0"/>
        <v>0</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347</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30.6" customHeight="1">
      <c r="A18" s="330" t="s">
        <v>1680</v>
      </c>
      <c r="B18" s="957" t="s">
        <v>1681</v>
      </c>
      <c r="C18" s="957"/>
      <c r="D18" s="958"/>
      <c r="E18" s="788" t="s">
        <v>343</v>
      </c>
      <c r="F18" s="331" t="s">
        <v>1682</v>
      </c>
      <c r="G18" s="968" t="s">
        <v>709</v>
      </c>
      <c r="H18" s="969"/>
      <c r="I18" s="970"/>
      <c r="J18" s="81"/>
      <c r="K18" s="68"/>
      <c r="L18" s="61" t="str">
        <f t="shared" si="0"/>
        <v>United States Agency for International Development (USAID)</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343</v>
      </c>
      <c r="F19" s="331" t="s">
        <v>1685</v>
      </c>
      <c r="G19" s="968" t="s">
        <v>546</v>
      </c>
      <c r="H19" s="969"/>
      <c r="I19" s="970"/>
      <c r="J19" s="81"/>
      <c r="K19" s="68"/>
      <c r="L19" s="61" t="str">
        <f t="shared" si="0"/>
        <v>United Nations Population Fund (UNFPA)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c r="A20" s="330" t="s">
        <v>1686</v>
      </c>
      <c r="B20" s="957" t="s">
        <v>1687</v>
      </c>
      <c r="C20" s="957"/>
      <c r="D20" s="958"/>
      <c r="E20" s="788" t="s">
        <v>343</v>
      </c>
      <c r="F20" s="331" t="s">
        <v>1688</v>
      </c>
      <c r="G20" s="968" t="s">
        <v>1039</v>
      </c>
      <c r="H20" s="969"/>
      <c r="I20" s="970"/>
      <c r="J20" s="81"/>
      <c r="K20" s="68"/>
      <c r="L20" s="61" t="str">
        <f t="shared" si="0"/>
        <v xml:space="preserve">Ministry of Health (MOH) Reproductive Health (RH) Unit </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31.9" customHeight="1">
      <c r="A21" s="330" t="s">
        <v>1689</v>
      </c>
      <c r="B21" s="975" t="s">
        <v>1690</v>
      </c>
      <c r="C21" s="975"/>
      <c r="D21" s="975"/>
      <c r="E21" s="788" t="s">
        <v>343</v>
      </c>
      <c r="F21" s="331" t="s">
        <v>1691</v>
      </c>
      <c r="G21" s="968" t="s">
        <v>1040</v>
      </c>
      <c r="H21" s="969"/>
      <c r="I21" s="970"/>
      <c r="J21" s="81"/>
      <c r="K21" s="68"/>
      <c r="L21" s="61" t="str">
        <f t="shared" si="0"/>
        <v>Central de Medicamentos e Artigos Medicos (CMAM) (central medical store)</v>
      </c>
      <c r="M21" s="60"/>
      <c r="N21" s="60"/>
      <c r="O21" s="60"/>
      <c r="P21" s="61"/>
      <c r="Q21" s="60"/>
      <c r="R21" s="61"/>
      <c r="S21" s="60"/>
      <c r="T21" s="60"/>
      <c r="U21" s="70"/>
      <c r="V21" s="70"/>
      <c r="W21" s="70"/>
      <c r="X21" s="71"/>
      <c r="Y21" s="71"/>
      <c r="Z21" s="84"/>
      <c r="AA21" s="85"/>
      <c r="AB21" s="73"/>
    </row>
    <row r="22" spans="1:135" s="24" customFormat="1" ht="20.45" customHeight="1">
      <c r="A22" s="330" t="s">
        <v>1692</v>
      </c>
      <c r="B22" s="975" t="s">
        <v>1693</v>
      </c>
      <c r="C22" s="975"/>
      <c r="D22" s="975"/>
      <c r="E22" s="788"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26.45" customHeight="1">
      <c r="A23" s="330" t="s">
        <v>1694</v>
      </c>
      <c r="B23" s="975" t="s">
        <v>1695</v>
      </c>
      <c r="C23" s="975"/>
      <c r="D23" s="975"/>
      <c r="E23" s="788" t="s">
        <v>347</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602</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97" t="s">
        <v>347</v>
      </c>
      <c r="F26" s="332" t="s">
        <v>1702</v>
      </c>
      <c r="G26" s="456" t="s">
        <v>373</v>
      </c>
      <c r="H26" s="333" t="s">
        <v>1703</v>
      </c>
      <c r="I26" s="457" t="s">
        <v>373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88.9" customHeight="1">
      <c r="A29" s="183" t="s">
        <v>1708</v>
      </c>
      <c r="B29" s="971" t="s">
        <v>1709</v>
      </c>
      <c r="C29" s="971"/>
      <c r="D29" s="971"/>
      <c r="E29" s="971"/>
      <c r="F29" s="971"/>
      <c r="G29" s="972"/>
      <c r="H29" s="1292">
        <v>6565297.4500000002</v>
      </c>
      <c r="I29" s="1293"/>
      <c r="J29" s="97"/>
      <c r="K29" s="67"/>
      <c r="L29" s="61"/>
      <c r="M29" s="336">
        <f>H29</f>
        <v>6565297.4500000002</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452</v>
      </c>
      <c r="H30" s="337" t="s">
        <v>1713</v>
      </c>
      <c r="I30" s="484" t="s">
        <v>453</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c r="A31" s="338" t="s">
        <v>1670</v>
      </c>
      <c r="B31" s="971" t="s">
        <v>1714</v>
      </c>
      <c r="C31" s="971"/>
      <c r="D31" s="971"/>
      <c r="E31" s="971"/>
      <c r="F31" s="971"/>
      <c r="G31" s="997" t="s">
        <v>1041</v>
      </c>
      <c r="H31" s="997"/>
      <c r="I31" s="998"/>
      <c r="J31" s="97"/>
      <c r="K31" s="67"/>
      <c r="L31" s="61" t="str">
        <f>G31</f>
        <v xml:space="preserve">Reproductive Health Commodity Security Committee    </v>
      </c>
      <c r="M31" s="60"/>
      <c r="N31" s="98"/>
      <c r="O31" s="60"/>
      <c r="P31" s="60"/>
      <c r="Q31" s="60"/>
      <c r="R31" s="60"/>
      <c r="S31" s="60"/>
      <c r="T31" s="60"/>
      <c r="U31" s="70"/>
      <c r="V31" s="70"/>
      <c r="W31" s="70"/>
      <c r="X31" s="71"/>
      <c r="Y31" s="71"/>
      <c r="Z31" s="99"/>
      <c r="AA31" s="85"/>
      <c r="AB31" s="73"/>
    </row>
    <row r="32" spans="1:135" s="24" customFormat="1" ht="36.6"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65.4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76.900000000000006" customHeight="1">
      <c r="A37" s="338" t="s">
        <v>1670</v>
      </c>
      <c r="B37" s="991" t="s">
        <v>1726</v>
      </c>
      <c r="C37" s="991"/>
      <c r="D37" s="991"/>
      <c r="E37" s="992"/>
      <c r="F37" s="430">
        <v>0</v>
      </c>
      <c r="G37" s="53" t="s">
        <v>406</v>
      </c>
      <c r="H37" s="458"/>
      <c r="I37" s="50" t="s">
        <v>1042</v>
      </c>
      <c r="J37" s="335"/>
      <c r="K37" s="96"/>
      <c r="L37" s="61"/>
      <c r="M37" s="60"/>
      <c r="N37" s="60"/>
      <c r="O37" s="60"/>
      <c r="P37" s="60"/>
      <c r="Q37" s="60"/>
      <c r="R37" s="60"/>
      <c r="S37" s="60"/>
      <c r="T37" s="60"/>
      <c r="U37" s="70"/>
      <c r="V37" s="70"/>
      <c r="W37" s="70"/>
      <c r="X37" s="71"/>
      <c r="Y37" s="71"/>
      <c r="Z37" s="84"/>
      <c r="AA37" s="85"/>
      <c r="AB37" s="73"/>
    </row>
    <row r="38" spans="1:28" s="24" customFormat="1" ht="46.9" customHeight="1">
      <c r="A38" s="338" t="s">
        <v>1676</v>
      </c>
      <c r="B38" s="991" t="s">
        <v>1727</v>
      </c>
      <c r="C38" s="991"/>
      <c r="D38" s="991"/>
      <c r="E38" s="992"/>
      <c r="F38" s="47">
        <v>0</v>
      </c>
      <c r="G38" s="53" t="s">
        <v>406</v>
      </c>
      <c r="H38" s="49"/>
      <c r="I38" s="50"/>
      <c r="J38" s="335"/>
      <c r="K38" s="96"/>
      <c r="L38" s="61"/>
      <c r="M38" s="60"/>
      <c r="N38" s="60"/>
      <c r="O38" s="60"/>
      <c r="P38" s="60"/>
      <c r="Q38" s="60"/>
      <c r="R38" s="60"/>
      <c r="S38" s="60"/>
      <c r="T38" s="60"/>
      <c r="U38" s="70"/>
      <c r="V38" s="70"/>
      <c r="W38" s="70"/>
      <c r="X38" s="71"/>
      <c r="Y38" s="71"/>
      <c r="Z38" s="84"/>
      <c r="AA38" s="85"/>
      <c r="AB38" s="73"/>
    </row>
    <row r="39" spans="1:28" s="24" customFormat="1" ht="37.9" customHeight="1" thickBot="1">
      <c r="A39" s="347" t="s">
        <v>1678</v>
      </c>
      <c r="B39" s="979" t="s">
        <v>1728</v>
      </c>
      <c r="C39" s="979"/>
      <c r="D39" s="979"/>
      <c r="E39" s="980"/>
      <c r="F39" s="348">
        <f>F37+F38</f>
        <v>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60.6" customHeight="1" thickBot="1">
      <c r="A41" s="349" t="s">
        <v>1730</v>
      </c>
      <c r="B41" s="999" t="s">
        <v>1731</v>
      </c>
      <c r="C41" s="999"/>
      <c r="D41" s="999"/>
      <c r="E41" s="999"/>
      <c r="F41" s="999"/>
      <c r="G41" s="999"/>
      <c r="H41" s="1000"/>
      <c r="I41" s="341" t="s">
        <v>347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347</v>
      </c>
      <c r="F44" s="47">
        <v>0</v>
      </c>
      <c r="G44" s="53" t="s">
        <v>406</v>
      </c>
      <c r="H44" s="54" t="s">
        <v>1043</v>
      </c>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t="s">
        <v>406</v>
      </c>
      <c r="H46" s="54" t="s">
        <v>1043</v>
      </c>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40.9" customHeight="1" thickBot="1">
      <c r="A48" s="347" t="s">
        <v>1678</v>
      </c>
      <c r="B48" s="979" t="s">
        <v>1743</v>
      </c>
      <c r="C48" s="979"/>
      <c r="D48" s="980"/>
      <c r="E48" s="358"/>
      <c r="F48" s="348">
        <f>F44+F46</f>
        <v>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48.6"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46.9" customHeight="1">
      <c r="A51" s="338" t="s">
        <v>1670</v>
      </c>
      <c r="B51" s="971" t="s">
        <v>1750</v>
      </c>
      <c r="C51" s="971"/>
      <c r="D51" s="972"/>
      <c r="E51" s="789" t="s">
        <v>343</v>
      </c>
      <c r="F51" s="47">
        <v>6337966</v>
      </c>
      <c r="G51" s="53" t="s">
        <v>406</v>
      </c>
      <c r="H51" s="55" t="s">
        <v>1044</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984</v>
      </c>
      <c r="F52" s="1014"/>
      <c r="G52" s="1014"/>
      <c r="H52" s="1014"/>
      <c r="I52" s="1015"/>
      <c r="J52" s="29"/>
      <c r="K52" s="360" t="str">
        <f>E52</f>
        <v>UNFPA and USAID</v>
      </c>
      <c r="L52" s="61"/>
      <c r="M52" s="60"/>
      <c r="N52" s="60"/>
      <c r="O52" s="60"/>
      <c r="P52" s="62"/>
      <c r="Q52" s="60"/>
      <c r="R52" s="60"/>
      <c r="S52" s="60"/>
      <c r="T52" s="60"/>
      <c r="U52" s="70"/>
      <c r="V52" s="70"/>
      <c r="W52" s="70"/>
      <c r="X52" s="71"/>
      <c r="Y52" s="71"/>
      <c r="Z52" s="84"/>
      <c r="AA52" s="85"/>
      <c r="AB52" s="73"/>
    </row>
    <row r="53" spans="1:28" s="24" customFormat="1" ht="71.25" customHeight="1">
      <c r="A53" s="338" t="s">
        <v>1676</v>
      </c>
      <c r="B53" s="971" t="s">
        <v>1752</v>
      </c>
      <c r="C53" s="971"/>
      <c r="D53" s="972"/>
      <c r="E53" s="789" t="s">
        <v>347</v>
      </c>
      <c r="F53" s="47">
        <v>0</v>
      </c>
      <c r="G53" s="53" t="s">
        <v>406</v>
      </c>
      <c r="H53" s="55" t="s">
        <v>1045</v>
      </c>
      <c r="I53" s="56"/>
      <c r="J53" s="97"/>
      <c r="K53" s="96"/>
      <c r="L53" s="61"/>
      <c r="M53" s="60"/>
      <c r="N53" s="60"/>
      <c r="O53" s="60"/>
      <c r="P53" s="62"/>
      <c r="Q53" s="60"/>
      <c r="R53" s="60"/>
      <c r="S53" s="60"/>
      <c r="T53" s="60"/>
      <c r="U53" s="70"/>
      <c r="V53" s="70"/>
      <c r="W53" s="70"/>
      <c r="X53" s="71"/>
      <c r="Y53" s="71"/>
      <c r="Z53" s="84"/>
      <c r="AA53" s="85"/>
      <c r="AB53" s="73"/>
    </row>
    <row r="54" spans="1:28" s="24" customFormat="1" ht="75.75" customHeight="1">
      <c r="A54" s="338" t="s">
        <v>1678</v>
      </c>
      <c r="B54" s="971" t="s">
        <v>1753</v>
      </c>
      <c r="C54" s="971"/>
      <c r="D54" s="972"/>
      <c r="E54" s="789" t="s">
        <v>347</v>
      </c>
      <c r="F54" s="47">
        <v>0</v>
      </c>
      <c r="G54" s="53" t="s">
        <v>406</v>
      </c>
      <c r="H54" s="55" t="s">
        <v>1045</v>
      </c>
      <c r="I54" s="56"/>
      <c r="J54" s="97"/>
      <c r="K54" s="96"/>
      <c r="L54" s="61"/>
      <c r="M54" s="60"/>
      <c r="N54" s="60"/>
      <c r="O54" s="60"/>
      <c r="P54" s="62"/>
      <c r="Q54" s="60"/>
      <c r="R54" s="60"/>
      <c r="S54" s="60"/>
      <c r="T54" s="60"/>
      <c r="U54" s="70"/>
      <c r="V54" s="70"/>
      <c r="W54" s="70"/>
      <c r="X54" s="71"/>
      <c r="Y54" s="71"/>
      <c r="Z54" s="84"/>
      <c r="AA54" s="85"/>
      <c r="AB54" s="73"/>
    </row>
    <row r="55" spans="1:28" s="24" customFormat="1" ht="49.9" customHeight="1" thickBot="1">
      <c r="A55" s="347" t="s">
        <v>1680</v>
      </c>
      <c r="B55" s="979" t="s">
        <v>1754</v>
      </c>
      <c r="C55" s="979"/>
      <c r="D55" s="980"/>
      <c r="E55" s="358"/>
      <c r="F55" s="361">
        <f>F51+F53+F54</f>
        <v>6337966</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93" customHeight="1">
      <c r="A57" s="362" t="s">
        <v>1756</v>
      </c>
      <c r="B57" s="1003" t="s">
        <v>1757</v>
      </c>
      <c r="C57" s="1003"/>
      <c r="D57" s="1003"/>
      <c r="E57" s="1003"/>
      <c r="F57" s="1004"/>
      <c r="G57" s="363">
        <f>F48/(F48+F55)</f>
        <v>0</v>
      </c>
      <c r="H57" s="1005" t="s">
        <v>1046</v>
      </c>
      <c r="I57" s="1006"/>
      <c r="J57" s="97"/>
      <c r="K57" s="103"/>
      <c r="L57" s="61"/>
      <c r="M57" s="364" t="str">
        <f>H57</f>
        <v xml:space="preserve">Comments: Comments: The unit price paid by CMAM to procure pills the previous year was very high compared to the price paid by donors. The RHCS suggested the MoH use UNFPA as procurement agent.
</v>
      </c>
      <c r="N57" s="60"/>
      <c r="O57" s="60"/>
      <c r="P57" s="62"/>
      <c r="Q57" s="60"/>
      <c r="R57" s="60"/>
      <c r="S57" s="86"/>
      <c r="T57" s="60"/>
      <c r="U57" s="70"/>
      <c r="V57" s="70"/>
      <c r="W57" s="70"/>
      <c r="X57" s="71"/>
      <c r="Y57" s="71"/>
      <c r="Z57" s="84"/>
      <c r="AA57" s="85"/>
      <c r="AB57" s="73"/>
    </row>
    <row r="58" spans="1:28" s="24" customFormat="1" ht="63" customHeight="1">
      <c r="A58" s="365" t="s">
        <v>1758</v>
      </c>
      <c r="B58" s="1019" t="s">
        <v>1759</v>
      </c>
      <c r="C58" s="1019"/>
      <c r="D58" s="1019"/>
      <c r="E58" s="1019"/>
      <c r="F58" s="1020"/>
      <c r="G58" s="366">
        <v>0</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47.45" customHeight="1">
      <c r="A59" s="367" t="s">
        <v>1760</v>
      </c>
      <c r="B59" s="957" t="s">
        <v>1761</v>
      </c>
      <c r="C59" s="957"/>
      <c r="D59" s="1023"/>
      <c r="E59" s="1023"/>
      <c r="F59" s="1024"/>
      <c r="G59" s="366">
        <f>(F48+F55)/H29</f>
        <v>0.96537377754301135</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1.15" customHeight="1">
      <c r="A60" s="368" t="s">
        <v>1762</v>
      </c>
      <c r="B60" s="1025" t="s">
        <v>1763</v>
      </c>
      <c r="C60" s="1025"/>
      <c r="D60" s="1025"/>
      <c r="E60" s="1025"/>
      <c r="F60" s="1026"/>
      <c r="G60" s="369" t="s">
        <v>347</v>
      </c>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30.6" customHeight="1">
      <c r="A61" s="183" t="s">
        <v>1764</v>
      </c>
      <c r="B61" s="957" t="s">
        <v>1765</v>
      </c>
      <c r="C61" s="957"/>
      <c r="D61" s="957"/>
      <c r="E61" s="957"/>
      <c r="F61" s="958"/>
      <c r="G61" s="1016" t="s">
        <v>373</v>
      </c>
      <c r="H61" s="1017"/>
      <c r="I61" s="1018"/>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c r="H62" s="969"/>
      <c r="I62" s="970"/>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373</v>
      </c>
      <c r="H63" s="1017"/>
      <c r="I63" s="1018"/>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29.45" customHeight="1" thickBot="1">
      <c r="A64" s="181" t="s">
        <v>1768</v>
      </c>
      <c r="B64" s="1041" t="s">
        <v>1769</v>
      </c>
      <c r="C64" s="1041"/>
      <c r="D64" s="1042"/>
      <c r="E64" s="1043"/>
      <c r="F64" s="1044"/>
      <c r="G64" s="1044"/>
      <c r="H64" s="1044"/>
      <c r="I64" s="1045"/>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437"/>
      <c r="S66" s="61"/>
      <c r="T66" s="60"/>
      <c r="U66" s="70"/>
      <c r="V66" s="70"/>
      <c r="W66" s="70"/>
      <c r="X66" s="71"/>
      <c r="Y66" s="71"/>
      <c r="Z66" s="84"/>
      <c r="AA66" s="85"/>
      <c r="AB66" s="73"/>
    </row>
    <row r="67" spans="1:28" s="24" customFormat="1" ht="45" customHeight="1" thickBot="1">
      <c r="A67" s="373" t="s">
        <v>1773</v>
      </c>
      <c r="B67" s="1049" t="s">
        <v>1774</v>
      </c>
      <c r="C67" s="1050"/>
      <c r="D67" s="1051"/>
      <c r="E67" s="1294" t="s">
        <v>1047</v>
      </c>
      <c r="F67" s="1294"/>
      <c r="G67" s="1294"/>
      <c r="H67" s="1294"/>
      <c r="I67" s="1295"/>
      <c r="J67" s="81"/>
      <c r="K67" s="96" t="str">
        <f>E67</f>
        <v xml:space="preserve">$428,000 - common Fund, which is mostly GoM funds (about 85%) and donor funds that include funds from the Dutch government. </v>
      </c>
      <c r="L67" s="61"/>
      <c r="M67" s="60"/>
      <c r="N67" s="60"/>
      <c r="O67" s="60"/>
      <c r="P67" s="61"/>
      <c r="Q67" s="60"/>
      <c r="R67" s="437"/>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437"/>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437"/>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9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97" t="s">
        <v>343</v>
      </c>
      <c r="I75" s="46"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97" t="s">
        <v>343</v>
      </c>
      <c r="I76" s="46"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343</v>
      </c>
      <c r="H78" s="787" t="s">
        <v>343</v>
      </c>
      <c r="I78" s="46" t="s">
        <v>343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97" t="s">
        <v>347</v>
      </c>
      <c r="H79" s="787" t="s">
        <v>347</v>
      </c>
      <c r="I79" s="46" t="s">
        <v>343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343</v>
      </c>
      <c r="G80" s="787" t="s">
        <v>343</v>
      </c>
      <c r="H80" s="787" t="s">
        <v>347</v>
      </c>
      <c r="I80" s="418"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343</v>
      </c>
      <c r="H81" s="787" t="s">
        <v>347</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347</v>
      </c>
      <c r="H82" s="787" t="s">
        <v>347</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t="s">
        <v>1048</v>
      </c>
      <c r="G84" s="1052"/>
      <c r="H84" s="1052"/>
      <c r="I84" s="1053"/>
      <c r="J84" s="81"/>
      <c r="K84" s="96"/>
      <c r="L84" s="61"/>
      <c r="M84" s="60"/>
      <c r="N84" s="60" t="str">
        <f>F84</f>
        <v>The MoH intends to pilot Depo-Provera at the community level through the Community Health Workers (APEs).</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1049</v>
      </c>
      <c r="H88" s="969"/>
      <c r="I88" s="970"/>
      <c r="J88" s="116"/>
      <c r="K88" s="96"/>
      <c r="L88" s="61" t="str">
        <f t="shared" ref="L88:L98" si="1">G88</f>
        <v xml:space="preserve">Family Planning and Contraception Strategy  </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1050</v>
      </c>
      <c r="H89" s="969"/>
      <c r="I89" s="970"/>
      <c r="J89" s="116"/>
      <c r="K89" s="96"/>
      <c r="L89" s="61" t="str">
        <f t="shared" si="1"/>
        <v>2009-2013</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347</v>
      </c>
      <c r="H92" s="1059"/>
      <c r="I92" s="1060"/>
      <c r="J92" s="115"/>
      <c r="K92" s="103"/>
      <c r="L92" s="61" t="str">
        <f t="shared" si="1"/>
        <v>No</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1051</v>
      </c>
      <c r="H93" s="1059"/>
      <c r="I93" s="1060"/>
      <c r="J93" s="382"/>
      <c r="K93" s="383"/>
      <c r="L93" s="61" t="str">
        <f t="shared" si="1"/>
        <v>Only port handling fees</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c r="H94" s="1059"/>
      <c r="I94" s="1060"/>
      <c r="J94" s="382"/>
      <c r="K94" s="383"/>
      <c r="L94" s="61">
        <f t="shared" si="1"/>
        <v>0</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347</v>
      </c>
      <c r="H95" s="1070"/>
      <c r="I95" s="1071"/>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30.75" thickBot="1">
      <c r="A98" s="326" t="s">
        <v>1670</v>
      </c>
      <c r="B98" s="1041" t="s">
        <v>1816</v>
      </c>
      <c r="C98" s="1041"/>
      <c r="D98" s="1041"/>
      <c r="E98" s="1041"/>
      <c r="F98" s="1042"/>
      <c r="G98" s="1043" t="s">
        <v>1052</v>
      </c>
      <c r="H98" s="1044"/>
      <c r="I98" s="1045"/>
      <c r="J98" s="115"/>
      <c r="K98" s="103"/>
      <c r="L98" s="61" t="str">
        <f t="shared" si="1"/>
        <v xml:space="preserve">The Private Medicine Law allows the private sector to import and prescribe all contraceptive methods. </v>
      </c>
      <c r="M98" s="60"/>
      <c r="N98" s="60"/>
      <c r="O98" s="117"/>
      <c r="P98" s="62"/>
      <c r="Q98" s="61"/>
      <c r="R98" s="60"/>
      <c r="S98" s="60"/>
      <c r="T98" s="60"/>
      <c r="U98" s="70"/>
      <c r="V98" s="70"/>
      <c r="W98" s="70"/>
      <c r="X98" s="71"/>
      <c r="Y98" s="71"/>
      <c r="Z98" s="84"/>
      <c r="AA98" s="85"/>
      <c r="AB98" s="73"/>
    </row>
    <row r="99" spans="1:29" ht="39"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22.9" customHeight="1">
      <c r="A101" s="395" t="s">
        <v>1805</v>
      </c>
      <c r="B101" s="1072" t="s">
        <v>1824</v>
      </c>
      <c r="C101" s="1072"/>
      <c r="D101" s="1072"/>
      <c r="E101" s="1073"/>
      <c r="F101" s="1167" t="s">
        <v>463</v>
      </c>
      <c r="G101" s="1168"/>
      <c r="H101" s="1138" t="s">
        <v>463</v>
      </c>
      <c r="I101" s="1139"/>
      <c r="J101" s="122"/>
      <c r="K101" s="103"/>
      <c r="L101" s="61"/>
      <c r="M101" s="117" t="str">
        <f t="shared" ref="M101:M108" si="2">H101</f>
        <v>Nurse</v>
      </c>
      <c r="N101" s="86"/>
      <c r="O101" s="117" t="str">
        <f t="shared" ref="O101:O108" si="3">F101</f>
        <v>Nurse</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67" t="s">
        <v>463</v>
      </c>
      <c r="G102" s="1168"/>
      <c r="H102" s="1138" t="s">
        <v>463</v>
      </c>
      <c r="I102" s="1139"/>
      <c r="J102" s="122"/>
      <c r="K102" s="103"/>
      <c r="L102" s="61"/>
      <c r="M102" s="117" t="str">
        <f t="shared" si="2"/>
        <v>Nurse</v>
      </c>
      <c r="N102" s="86"/>
      <c r="O102" s="117" t="str">
        <f t="shared" si="3"/>
        <v>Nurse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67" t="s">
        <v>463</v>
      </c>
      <c r="G103" s="1168"/>
      <c r="H103" s="1165" t="s">
        <v>463</v>
      </c>
      <c r="I103" s="1166"/>
      <c r="J103" s="122"/>
      <c r="K103" s="103"/>
      <c r="L103" s="61"/>
      <c r="M103" s="117" t="str">
        <f t="shared" si="2"/>
        <v>Nurse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67" t="s">
        <v>463</v>
      </c>
      <c r="G104" s="1168"/>
      <c r="H104" s="1165" t="s">
        <v>463</v>
      </c>
      <c r="I104" s="1166"/>
      <c r="J104" s="122"/>
      <c r="K104" s="103"/>
      <c r="L104" s="61"/>
      <c r="M104" s="117" t="str">
        <f t="shared" si="2"/>
        <v>Nurse</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372</v>
      </c>
      <c r="G105" s="1137"/>
      <c r="H105" s="1165" t="s">
        <v>539</v>
      </c>
      <c r="I105" s="1166"/>
      <c r="J105" s="122"/>
      <c r="K105" s="103"/>
      <c r="L105" s="61"/>
      <c r="M105" s="117" t="str">
        <f t="shared" si="2"/>
        <v>Auxiliary 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463</v>
      </c>
      <c r="G106" s="1137"/>
      <c r="H106" s="1138" t="s">
        <v>463</v>
      </c>
      <c r="I106" s="1139"/>
      <c r="J106" s="122"/>
      <c r="K106" s="103"/>
      <c r="L106" s="61"/>
      <c r="M106" s="117" t="str">
        <f t="shared" si="2"/>
        <v>Nurse</v>
      </c>
      <c r="N106" s="86"/>
      <c r="O106" s="117" t="str">
        <f t="shared" si="3"/>
        <v>Nurse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562</v>
      </c>
      <c r="G107" s="1137"/>
      <c r="H107" s="1138" t="s">
        <v>562</v>
      </c>
      <c r="I107" s="1139"/>
      <c r="J107" s="122"/>
      <c r="K107" s="103"/>
      <c r="L107" s="61"/>
      <c r="M107" s="117" t="str">
        <f t="shared" si="2"/>
        <v>Clinical Officer</v>
      </c>
      <c r="N107" s="86"/>
      <c r="O107" s="117" t="str">
        <f t="shared" si="3"/>
        <v>Clinical Officer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373</v>
      </c>
      <c r="G108" s="1141"/>
      <c r="H108" s="1140" t="s">
        <v>373</v>
      </c>
      <c r="I108" s="1142"/>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64.150000000000006" customHeight="1">
      <c r="A109" s="185" t="s">
        <v>1831</v>
      </c>
      <c r="B109" s="1093" t="s">
        <v>1832</v>
      </c>
      <c r="C109" s="1093"/>
      <c r="D109" s="1093"/>
      <c r="E109" s="1094"/>
      <c r="F109" s="1095"/>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016" t="s">
        <v>373</v>
      </c>
      <c r="F118" s="1017"/>
      <c r="G118" s="1017"/>
      <c r="H118" s="1017"/>
      <c r="I118" s="101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2007</v>
      </c>
      <c r="I131" s="1057"/>
      <c r="J131" s="91"/>
      <c r="K131" s="103"/>
      <c r="L131" s="61"/>
      <c r="M131" s="86">
        <f t="shared" si="4"/>
        <v>2007</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1053</v>
      </c>
      <c r="F132" s="969"/>
      <c r="G132" s="969"/>
      <c r="H132" s="969"/>
      <c r="I132" s="970"/>
      <c r="J132" s="91"/>
      <c r="K132" s="125" t="str">
        <f>E132</f>
        <v>National Essential Medicines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c r="F133" s="1044"/>
      <c r="G133" s="1044"/>
      <c r="H133" s="1044"/>
      <c r="I133" s="1045"/>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t="s">
        <v>1054</v>
      </c>
      <c r="I135" s="1108"/>
      <c r="J135" s="91"/>
      <c r="K135" s="103"/>
      <c r="L135" s="61"/>
      <c r="M135" s="61" t="str">
        <f>H135</f>
        <v>2011-2014</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347</v>
      </c>
      <c r="I136" s="1018"/>
      <c r="J136" s="91"/>
      <c r="K136" s="103"/>
      <c r="L136" s="61"/>
      <c r="M136" s="61" t="str">
        <f>H136</f>
        <v>No</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347</v>
      </c>
      <c r="I138" s="1018"/>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1"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347</v>
      </c>
      <c r="H149" s="969"/>
      <c r="I149" s="970"/>
      <c r="J149" s="81"/>
      <c r="K149" s="103"/>
      <c r="L149" s="61" t="str">
        <f t="shared" si="5"/>
        <v>No</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347</v>
      </c>
      <c r="H150" s="969"/>
      <c r="I150" s="970"/>
      <c r="J150" s="81"/>
      <c r="K150" s="103"/>
      <c r="L150" s="61" t="str">
        <f t="shared" si="5"/>
        <v>No</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373</v>
      </c>
      <c r="H151" s="969"/>
      <c r="I151" s="970"/>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406</v>
      </c>
      <c r="H152" s="969"/>
      <c r="I152" s="970"/>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1035</v>
      </c>
      <c r="H153" s="969"/>
      <c r="I153" s="970"/>
      <c r="J153" s="81"/>
      <c r="K153" s="103"/>
      <c r="L153" s="61" t="str">
        <f t="shared" si="5"/>
        <v>Procurement Planning and Monitoring Report (PPMR)</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46.9" customHeight="1" thickBot="1">
      <c r="A157" s="245" t="s">
        <v>1875</v>
      </c>
      <c r="B157" s="977" t="s">
        <v>1876</v>
      </c>
      <c r="C157" s="977"/>
      <c r="D157" s="977"/>
      <c r="E157" s="977"/>
      <c r="F157" s="977"/>
      <c r="G157" s="1104" t="s">
        <v>2325</v>
      </c>
      <c r="H157" s="1105"/>
      <c r="I157" s="1106"/>
      <c r="J157" s="81"/>
      <c r="K157" s="103"/>
      <c r="L157" s="61" t="str">
        <f>G157</f>
        <v>Contraceptives are usually not prioritized when it comes to distribution. This contributes to stock outs at the health facility level.</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6:I96">
    <cfRule type="expression" dxfId="546" priority="20">
      <formula>$G$95="Don't know"</formula>
    </cfRule>
    <cfRule type="expression" dxfId="545" priority="21">
      <formula>$G$95="No"</formula>
    </cfRule>
  </conditionalFormatting>
  <conditionalFormatting sqref="G98:I98">
    <cfRule type="expression" dxfId="544" priority="18">
      <formula>$G$97="Don't know"</formula>
    </cfRule>
    <cfRule type="expression" dxfId="543" priority="19">
      <formula>$G$97="No"</formula>
    </cfRule>
  </conditionalFormatting>
  <conditionalFormatting sqref="G88:I91">
    <cfRule type="expression" dxfId="542" priority="16">
      <formula>$I$86="Don't know"</formula>
    </cfRule>
    <cfRule type="expression" dxfId="541" priority="17">
      <formula>$I$86="No"</formula>
    </cfRule>
  </conditionalFormatting>
  <conditionalFormatting sqref="F111:I111">
    <cfRule type="expression" dxfId="540" priority="12">
      <formula>$E$111="Don't know"</formula>
    </cfRule>
    <cfRule type="expression" dxfId="539" priority="15">
      <formula>$E$111="No"</formula>
    </cfRule>
  </conditionalFormatting>
  <conditionalFormatting sqref="F112:I112">
    <cfRule type="expression" dxfId="538" priority="11">
      <formula>$E$112="Don't know"</formula>
    </cfRule>
    <cfRule type="expression" dxfId="537" priority="14">
      <formula>$E$112="No"</formula>
    </cfRule>
  </conditionalFormatting>
  <conditionalFormatting sqref="F113:I113">
    <cfRule type="expression" dxfId="536" priority="10">
      <formula>$E$113="Don't know"</formula>
    </cfRule>
    <cfRule type="expression" dxfId="535" priority="13">
      <formula>$E$113="No"</formula>
    </cfRule>
  </conditionalFormatting>
  <conditionalFormatting sqref="G15:I15">
    <cfRule type="expression" dxfId="534" priority="7">
      <formula>$E$15="Not applicable"</formula>
    </cfRule>
    <cfRule type="expression" dxfId="533" priority="8">
      <formula>$E$15="Don't know"</formula>
    </cfRule>
    <cfRule type="expression" dxfId="532" priority="9">
      <formula>$E$15="No"</formula>
    </cfRule>
  </conditionalFormatting>
  <conditionalFormatting sqref="G16:I23">
    <cfRule type="expression" dxfId="531" priority="4">
      <formula>$E16="Not applicable"</formula>
    </cfRule>
    <cfRule type="expression" dxfId="530" priority="5">
      <formula>$E16="Don't know"</formula>
    </cfRule>
    <cfRule type="expression" dxfId="529" priority="6">
      <formula>$E16="No"</formula>
    </cfRule>
  </conditionalFormatting>
  <conditionalFormatting sqref="E15:E23 G15:I23 I24:I25 E13:I13">
    <cfRule type="expression" dxfId="528" priority="3">
      <formula>$I$12="Don't know"</formula>
    </cfRule>
  </conditionalFormatting>
  <conditionalFormatting sqref="E15:E23 G15:I23 I24:I25 E13:I13">
    <cfRule type="expression" dxfId="527" priority="2">
      <formula>$I$12="Not applicable"</formula>
    </cfRule>
  </conditionalFormatting>
  <conditionalFormatting sqref="E15:E23 G15:I23 I24:I25 E13:I13">
    <cfRule type="expression" dxfId="526"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2200-000000000000}">
      <formula1>"Yes, No, Don't know"</formula1>
    </dataValidation>
    <dataValidation type="list" allowBlank="1" showInputMessage="1" showErrorMessage="1" error="Please choose from the dropdown list." sqref="I24" xr:uid="{00000000-0002-0000-22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22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2200-000003000000}">
      <formula1>"Yes, No, Don't know"</formula1>
    </dataValidation>
    <dataValidation type="list" allowBlank="1" showErrorMessage="1" error="Please choose from the dropdown list." sqref="I41" xr:uid="{00000000-0002-0000-2200-000004000000}">
      <formula1>"Yes, No, Don't know"</formula1>
    </dataValidation>
    <dataValidation type="list" allowBlank="1" showInputMessage="1" showErrorMessage="1" error="Please choose from the dropdown list." sqref="G63 H136:H139 I25" xr:uid="{00000000-0002-0000-22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2200-000006000000}">
      <formula1>"Yes, No, Don't know, Not applicable"</formula1>
    </dataValidation>
    <dataValidation type="list" allowBlank="1" showInputMessage="1" showErrorMessage="1" error="Please select from the dropdown list" prompt="Please select from the dropdown list" sqref="G90:I91 I111:I113" xr:uid="{00000000-0002-0000-2200-000007000000}">
      <formula1>"Yes, No, Don't know, Not applicable"</formula1>
    </dataValidation>
    <dataValidation type="list" allowBlank="1" showInputMessage="1" showErrorMessage="1" error="Please select from the dropdown list" prompt="Please select from the dropdown list" sqref="E111:E113 G66:I66" xr:uid="{00000000-0002-0000-22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2200-000009000000}"/>
    <dataValidation allowBlank="1" showInputMessage="1" showErrorMessage="1" promptTitle="This will auto-calculate" prompt="It contains the following formula: Government internally generated spending (question B8a) /Total government spending (question B8c" sqref="G58" xr:uid="{00000000-0002-0000-22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2200-00000B000000}"/>
    <dataValidation type="list" allowBlank="1" showInputMessage="1" showErrorMessage="1" error="Please choose from the dropdown list." prompt="Please select from the dropdown list." sqref="G95:I95 G97:I97" xr:uid="{00000000-0002-0000-2200-00000C000000}">
      <formula1>"Yes, No, Don't know"</formula1>
    </dataValidation>
    <dataValidation allowBlank="1" showInputMessage="1" prompt="Please provide the name of the contraceptive" sqref="F83:I83" xr:uid="{00000000-0002-0000-2200-00000D000000}"/>
    <dataValidation type="list" errorStyle="warning" allowBlank="1" showInputMessage="1" prompt="Please select from the dropdown list if possible. If you cannot find a provider cadre that fits, you may write it in." sqref="F101:I108" xr:uid="{00000000-0002-0000-2200-00000E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2200-00000F000000}">
      <formula1>"Yes, No, Don't know, Not applicable"</formula1>
    </dataValidation>
    <dataValidation type="list" allowBlank="1" showInputMessage="1" showErrorMessage="1" error="Please choose from the dropdown list." prompt="Please select from the dropdown list" sqref="H120:I129" xr:uid="{00000000-0002-0000-2200-000010000000}">
      <formula1>"Yes, No, Don't know"</formula1>
    </dataValidation>
    <dataValidation type="list" allowBlank="1" showInputMessage="1" showErrorMessage="1" error="Please select from the dropdown list" prompt="Please select from the dropdown list" sqref="G28 I28" xr:uid="{00000000-0002-0000-2200-000011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8"/>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33</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17"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1185" t="s">
        <v>1056</v>
      </c>
      <c r="F13" s="1156"/>
      <c r="G13" s="1156"/>
      <c r="H13" s="1156"/>
      <c r="I13" s="1157"/>
      <c r="J13" s="81"/>
      <c r="K13" s="104" t="str">
        <f>E13</f>
        <v>Contraceptive Security Working Group</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94" t="s">
        <v>343</v>
      </c>
      <c r="F15" s="329" t="s">
        <v>1675</v>
      </c>
      <c r="G15" s="1148" t="s">
        <v>1057</v>
      </c>
      <c r="H15" s="1149"/>
      <c r="I15" s="1150"/>
      <c r="J15" s="81"/>
      <c r="K15" s="68"/>
      <c r="L15" s="61" t="str">
        <f t="shared" ref="L15:L23" si="0">G15</f>
        <v>Contraceptives Retail Sales (CRS)</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 r="A16" s="330" t="s">
        <v>1676</v>
      </c>
      <c r="B16" s="957" t="s">
        <v>1677</v>
      </c>
      <c r="C16" s="957"/>
      <c r="D16" s="958"/>
      <c r="E16" s="794" t="s">
        <v>343</v>
      </c>
      <c r="F16" s="331" t="s">
        <v>1675</v>
      </c>
      <c r="G16" s="1148" t="s">
        <v>1058</v>
      </c>
      <c r="H16" s="1149"/>
      <c r="I16" s="1150"/>
      <c r="J16" s="81"/>
      <c r="K16" s="68"/>
      <c r="L16" s="61" t="str">
        <f t="shared" si="0"/>
        <v>Family Planning Association of Nepal (FPAN)/IPPF</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 r="A17" s="330" t="s">
        <v>1678</v>
      </c>
      <c r="B17" s="957" t="s">
        <v>1679</v>
      </c>
      <c r="C17" s="957"/>
      <c r="D17" s="958"/>
      <c r="E17" s="794" t="s">
        <v>347</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5">
      <c r="A18" s="330" t="s">
        <v>1680</v>
      </c>
      <c r="B18" s="957" t="s">
        <v>1681</v>
      </c>
      <c r="C18" s="957"/>
      <c r="D18" s="958"/>
      <c r="E18" s="794" t="s">
        <v>343</v>
      </c>
      <c r="F18" s="331" t="s">
        <v>1682</v>
      </c>
      <c r="G18" s="1148" t="s">
        <v>1059</v>
      </c>
      <c r="H18" s="1149"/>
      <c r="I18" s="1150"/>
      <c r="J18" s="81"/>
      <c r="K18" s="68"/>
      <c r="L18" s="61" t="str">
        <f t="shared" si="0"/>
        <v>Department for International Development (DFID), KfW, United States Agency for International Development (USAID), World Bank</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 r="A19" s="330" t="s">
        <v>1683</v>
      </c>
      <c r="B19" s="957" t="s">
        <v>1684</v>
      </c>
      <c r="C19" s="957"/>
      <c r="D19" s="958"/>
      <c r="E19" s="794" t="s">
        <v>343</v>
      </c>
      <c r="F19" s="331" t="s">
        <v>1685</v>
      </c>
      <c r="G19" s="1148" t="s">
        <v>407</v>
      </c>
      <c r="H19" s="1149"/>
      <c r="I19" s="1150"/>
      <c r="J19" s="81"/>
      <c r="K19" s="68"/>
      <c r="L19" s="61" t="str">
        <f t="shared" si="0"/>
        <v>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60">
      <c r="A20" s="330" t="s">
        <v>1686</v>
      </c>
      <c r="B20" s="957" t="s">
        <v>1687</v>
      </c>
      <c r="C20" s="957"/>
      <c r="D20" s="958"/>
      <c r="E20" s="794" t="s">
        <v>343</v>
      </c>
      <c r="F20" s="331" t="s">
        <v>1688</v>
      </c>
      <c r="G20" s="1148" t="s">
        <v>1060</v>
      </c>
      <c r="H20" s="1149"/>
      <c r="I20" s="1150"/>
      <c r="J20" s="81"/>
      <c r="K20" s="68"/>
      <c r="L20" s="61" t="str">
        <f t="shared" si="0"/>
        <v>Department of Health Services (DoHS), Family Health Division (FHD), Logistics Management Division (LMD), Child Health Division (CHD),  National Center for AIDS and STD Control (NCASC)</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30">
      <c r="A21" s="330" t="s">
        <v>1689</v>
      </c>
      <c r="B21" s="975" t="s">
        <v>1690</v>
      </c>
      <c r="C21" s="975"/>
      <c r="D21" s="975"/>
      <c r="E21" s="794" t="s">
        <v>343</v>
      </c>
      <c r="F21" s="331" t="s">
        <v>1691</v>
      </c>
      <c r="G21" s="1148" t="s">
        <v>1061</v>
      </c>
      <c r="H21" s="1149"/>
      <c r="I21" s="1150"/>
      <c r="J21" s="81"/>
      <c r="K21" s="68"/>
      <c r="L21" s="61" t="str">
        <f t="shared" si="0"/>
        <v>Central Warehouse Teku and Pathalaiya/Logistics Management Division (LMD)</v>
      </c>
      <c r="M21" s="60"/>
      <c r="N21" s="60"/>
      <c r="O21" s="60"/>
      <c r="P21" s="61"/>
      <c r="Q21" s="60"/>
      <c r="R21" s="61"/>
      <c r="S21" s="60"/>
      <c r="T21" s="60"/>
      <c r="U21" s="70"/>
      <c r="V21" s="70"/>
      <c r="W21" s="70"/>
      <c r="X21" s="71"/>
      <c r="Y21" s="71"/>
      <c r="Z21" s="84"/>
      <c r="AA21" s="85"/>
      <c r="AB21" s="73"/>
    </row>
    <row r="22" spans="1:135" s="24" customFormat="1" ht="38.25" customHeight="1">
      <c r="A22" s="330" t="s">
        <v>1692</v>
      </c>
      <c r="B22" s="975" t="s">
        <v>1693</v>
      </c>
      <c r="C22" s="975"/>
      <c r="D22" s="975"/>
      <c r="E22" s="794" t="s">
        <v>343</v>
      </c>
      <c r="F22" s="331" t="s">
        <v>1691</v>
      </c>
      <c r="G22" s="1148" t="s">
        <v>1062</v>
      </c>
      <c r="H22" s="1149"/>
      <c r="I22" s="1150"/>
      <c r="J22" s="81"/>
      <c r="K22" s="68"/>
      <c r="L22" s="61" t="str">
        <f t="shared" si="0"/>
        <v>National Planning Commission (NPC), Ministry of Finance (MoF)</v>
      </c>
      <c r="M22" s="60"/>
      <c r="N22" s="60"/>
      <c r="O22" s="60"/>
      <c r="P22" s="61"/>
      <c r="Q22" s="60"/>
      <c r="R22" s="61"/>
      <c r="S22" s="60"/>
      <c r="T22" s="60"/>
      <c r="U22" s="70"/>
      <c r="V22" s="70"/>
      <c r="W22" s="70"/>
      <c r="X22" s="71"/>
      <c r="Y22" s="71"/>
      <c r="Z22" s="84"/>
      <c r="AA22" s="85"/>
      <c r="AB22" s="73"/>
    </row>
    <row r="23" spans="1:135" s="27" customFormat="1">
      <c r="A23" s="330" t="s">
        <v>1694</v>
      </c>
      <c r="B23" s="975" t="s">
        <v>1695</v>
      </c>
      <c r="C23" s="975"/>
      <c r="D23" s="975"/>
      <c r="E23" s="794" t="s">
        <v>347</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416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18" t="s">
        <v>343</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343</v>
      </c>
      <c r="F26" s="332" t="s">
        <v>1702</v>
      </c>
      <c r="G26" s="43" t="s">
        <v>1063</v>
      </c>
      <c r="H26" s="333" t="s">
        <v>1703</v>
      </c>
      <c r="I26" s="57" t="s">
        <v>1064</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419</v>
      </c>
      <c r="H28" s="334" t="s">
        <v>1707</v>
      </c>
      <c r="I28" s="45" t="s">
        <v>420</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4257700</v>
      </c>
      <c r="I29" s="996"/>
      <c r="J29" s="97"/>
      <c r="K29" s="67"/>
      <c r="L29" s="61"/>
      <c r="M29" s="336">
        <f>H29</f>
        <v>4257700</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314" t="s">
        <v>421</v>
      </c>
      <c r="H30" s="337" t="s">
        <v>1713</v>
      </c>
      <c r="I30" s="314" t="s">
        <v>422</v>
      </c>
      <c r="J30" s="97"/>
      <c r="K30" s="67"/>
      <c r="L30" s="61"/>
      <c r="M30" s="60"/>
      <c r="N30" s="98"/>
      <c r="O30" s="60"/>
      <c r="P30" s="60"/>
      <c r="Q30" s="60"/>
      <c r="R30" s="60"/>
      <c r="S30" s="60"/>
      <c r="T30" s="60"/>
      <c r="U30" s="70"/>
      <c r="V30" s="70"/>
      <c r="W30" s="70"/>
      <c r="X30" s="71"/>
      <c r="Y30" s="71"/>
      <c r="Z30" s="99"/>
      <c r="AA30" s="85"/>
      <c r="AB30" s="73"/>
    </row>
    <row r="31" spans="1:135" s="24" customFormat="1" ht="34.5" customHeight="1">
      <c r="A31" s="338" t="s">
        <v>1670</v>
      </c>
      <c r="B31" s="971" t="s">
        <v>1714</v>
      </c>
      <c r="C31" s="971"/>
      <c r="D31" s="971"/>
      <c r="E31" s="971"/>
      <c r="F31" s="971"/>
      <c r="G31" s="997" t="s">
        <v>1065</v>
      </c>
      <c r="H31" s="997"/>
      <c r="I31" s="998"/>
      <c r="J31" s="97"/>
      <c r="K31" s="67"/>
      <c r="L31" s="61" t="str">
        <f>G31</f>
        <v>Logistics Management Division/Ministry of Health and Population (MOHP)</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688">
        <v>4257700</v>
      </c>
      <c r="G37" s="48" t="s">
        <v>688</v>
      </c>
      <c r="H37" s="49" t="s">
        <v>1066</v>
      </c>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4257700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343</v>
      </c>
      <c r="F44" s="47">
        <v>583492</v>
      </c>
      <c r="G44" s="53" t="s">
        <v>688</v>
      </c>
      <c r="H44" s="54" t="s">
        <v>1066</v>
      </c>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t="s">
        <v>1067</v>
      </c>
      <c r="F45" s="960"/>
      <c r="G45" s="960"/>
      <c r="H45" s="960"/>
      <c r="I45" s="961"/>
      <c r="J45" s="356"/>
      <c r="K45" s="357" t="str">
        <f>E45</f>
        <v>From Taxes</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343</v>
      </c>
      <c r="F46" s="47">
        <v>102969</v>
      </c>
      <c r="G46" s="53" t="s">
        <v>688</v>
      </c>
      <c r="H46" s="54" t="s">
        <v>1066</v>
      </c>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t="s">
        <v>1068</v>
      </c>
      <c r="F47" s="960"/>
      <c r="G47" s="960"/>
      <c r="H47" s="960"/>
      <c r="I47" s="961"/>
      <c r="J47" s="356"/>
      <c r="K47" s="357" t="str">
        <f>E47</f>
        <v xml:space="preserve"> Pooled Fund (World Bank, DFID, AusAID)</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686461</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343</v>
      </c>
      <c r="F51" s="47">
        <v>2193000</v>
      </c>
      <c r="G51" s="53" t="s">
        <v>688</v>
      </c>
      <c r="H51" s="55" t="s">
        <v>1066</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820</v>
      </c>
      <c r="F52" s="1014"/>
      <c r="G52" s="1014"/>
      <c r="H52" s="1014"/>
      <c r="I52" s="1015"/>
      <c r="J52" s="29"/>
      <c r="K52" s="360" t="str">
        <f>E52</f>
        <v>USAID and UNFPA</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347</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360</v>
      </c>
      <c r="F54" s="47"/>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2193000</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0.23839913094846571</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0.85000021851204943</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0.67629494797660705</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426</v>
      </c>
      <c r="H61" s="1017"/>
      <c r="I61" s="1018"/>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t="s">
        <v>1063</v>
      </c>
      <c r="H62" s="969"/>
      <c r="I62" s="970"/>
      <c r="J62" s="97"/>
      <c r="K62" s="96"/>
      <c r="L62" s="86" t="str">
        <f>G62</f>
        <v>Logistics Management Division/MOHP</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343</v>
      </c>
      <c r="H63" s="1017"/>
      <c r="I63" s="1018"/>
      <c r="J63" s="97"/>
      <c r="K63" s="96"/>
      <c r="L63" s="86" t="str">
        <f>G63</f>
        <v>Yes</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c r="F64" s="1044"/>
      <c r="G64" s="1044"/>
      <c r="H64" s="1044"/>
      <c r="I64" s="1045"/>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t="s">
        <v>1069</v>
      </c>
      <c r="F67" s="1052"/>
      <c r="G67" s="1052"/>
      <c r="H67" s="1052"/>
      <c r="I67" s="1053"/>
      <c r="J67" s="81"/>
      <c r="K67" s="96" t="str">
        <f>E67</f>
        <v>Internally generated revenue from taxes.</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97" t="s">
        <v>343</v>
      </c>
      <c r="G72" s="797" t="s">
        <v>343</v>
      </c>
      <c r="H72" s="797" t="s">
        <v>343</v>
      </c>
      <c r="I72" s="418"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97" t="s">
        <v>343</v>
      </c>
      <c r="G73" s="797" t="s">
        <v>347</v>
      </c>
      <c r="H73" s="797" t="s">
        <v>347</v>
      </c>
      <c r="I73" s="418"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97" t="s">
        <v>343</v>
      </c>
      <c r="G74" s="797" t="s">
        <v>343</v>
      </c>
      <c r="H74" s="797" t="s">
        <v>343</v>
      </c>
      <c r="I74" s="418"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97" t="s">
        <v>343</v>
      </c>
      <c r="G75" s="797" t="s">
        <v>343</v>
      </c>
      <c r="H75" s="797" t="s">
        <v>343</v>
      </c>
      <c r="I75" s="418"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97" t="s">
        <v>343</v>
      </c>
      <c r="G76" s="797" t="s">
        <v>343</v>
      </c>
      <c r="H76" s="797" t="s">
        <v>343</v>
      </c>
      <c r="I76" s="418"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97" t="s">
        <v>343</v>
      </c>
      <c r="G77" s="797" t="s">
        <v>343</v>
      </c>
      <c r="H77" s="797" t="s">
        <v>343</v>
      </c>
      <c r="I77" s="418"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97" t="s">
        <v>343</v>
      </c>
      <c r="G78" s="797" t="s">
        <v>347</v>
      </c>
      <c r="H78" s="797" t="s">
        <v>347</v>
      </c>
      <c r="I78" s="418" t="s">
        <v>347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97" t="s">
        <v>343</v>
      </c>
      <c r="G79" s="797" t="s">
        <v>347</v>
      </c>
      <c r="H79" s="797" t="s">
        <v>343</v>
      </c>
      <c r="I79" s="418" t="s">
        <v>343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97" t="s">
        <v>343</v>
      </c>
      <c r="G80" s="797" t="s">
        <v>343</v>
      </c>
      <c r="H80" s="797" t="s">
        <v>343</v>
      </c>
      <c r="I80" s="418" t="s">
        <v>343</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97" t="s">
        <v>343</v>
      </c>
      <c r="G81" s="797" t="s">
        <v>343</v>
      </c>
      <c r="H81" s="797" t="s">
        <v>343</v>
      </c>
      <c r="I81" s="418" t="s">
        <v>343</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97" t="s">
        <v>347</v>
      </c>
      <c r="G82" s="797" t="s">
        <v>347</v>
      </c>
      <c r="H82" s="797" t="s">
        <v>347</v>
      </c>
      <c r="I82" s="418"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97"/>
      <c r="G83" s="797"/>
      <c r="H83" s="797"/>
      <c r="I83" s="418"/>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17"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30">
      <c r="A88" s="330" t="s">
        <v>1805</v>
      </c>
      <c r="B88" s="957" t="s">
        <v>1806</v>
      </c>
      <c r="C88" s="957"/>
      <c r="D88" s="957"/>
      <c r="E88" s="957"/>
      <c r="F88" s="957"/>
      <c r="G88" s="1148" t="s">
        <v>1070</v>
      </c>
      <c r="H88" s="1149"/>
      <c r="I88" s="1150"/>
      <c r="J88" s="116"/>
      <c r="K88" s="96"/>
      <c r="L88" s="61" t="str">
        <f t="shared" ref="L88:L98" si="1">G88</f>
        <v>National Reproductive Health Commodity Security (RHCS) Strategy (it is currently in process of revision)</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1148" t="s">
        <v>1071</v>
      </c>
      <c r="H89" s="1149"/>
      <c r="I89" s="1150"/>
      <c r="J89" s="116"/>
      <c r="K89" s="96"/>
      <c r="L89" s="61" t="str">
        <f t="shared" si="1"/>
        <v>2007-2011</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1148" t="s">
        <v>343</v>
      </c>
      <c r="H90" s="1149"/>
      <c r="I90" s="115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1148" t="s">
        <v>343</v>
      </c>
      <c r="H91" s="1149"/>
      <c r="I91" s="115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172" t="s">
        <v>343</v>
      </c>
      <c r="H92" s="1173"/>
      <c r="I92" s="1174"/>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172" t="s">
        <v>369</v>
      </c>
      <c r="H93" s="1173"/>
      <c r="I93" s="1174"/>
      <c r="J93" s="382"/>
      <c r="K93" s="383"/>
      <c r="L93" s="61" t="str">
        <f t="shared" si="1"/>
        <v>Commercial sector</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172" t="s">
        <v>1072</v>
      </c>
      <c r="H94" s="1173"/>
      <c r="I94" s="1174"/>
      <c r="J94" s="382"/>
      <c r="K94" s="383"/>
      <c r="L94" s="61" t="str">
        <f t="shared" si="1"/>
        <v>About 1% tax is charged</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175" t="s">
        <v>347</v>
      </c>
      <c r="H95" s="1176"/>
      <c r="I95" s="1177"/>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1148"/>
      <c r="H96" s="1149"/>
      <c r="I96" s="115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169" t="s">
        <v>347</v>
      </c>
      <c r="H97" s="1170"/>
      <c r="I97" s="1171"/>
      <c r="J97" s="392"/>
      <c r="K97" s="393"/>
      <c r="L97" s="61" t="str">
        <f t="shared" si="1"/>
        <v>No</v>
      </c>
      <c r="M97" s="60"/>
      <c r="N97" s="60"/>
      <c r="O97" s="60"/>
      <c r="P97" s="60"/>
      <c r="Q97" s="61"/>
      <c r="R97" s="60"/>
      <c r="S97" s="61"/>
      <c r="T97" s="60"/>
      <c r="U97" s="70"/>
      <c r="V97" s="70"/>
      <c r="W97" s="70"/>
      <c r="X97" s="71"/>
      <c r="Y97" s="71"/>
      <c r="Z97" s="84"/>
      <c r="AA97" s="85"/>
      <c r="AB97" s="73"/>
    </row>
    <row r="98" spans="1:29" s="24" customFormat="1" ht="20.100000000000001" customHeight="1" thickBot="1">
      <c r="A98" s="326" t="s">
        <v>1670</v>
      </c>
      <c r="B98" s="1041" t="s">
        <v>1816</v>
      </c>
      <c r="C98" s="1041"/>
      <c r="D98" s="1041"/>
      <c r="E98" s="1041"/>
      <c r="F98" s="1042"/>
      <c r="G98" s="1043"/>
      <c r="H98" s="1044"/>
      <c r="I98" s="1045"/>
      <c r="J98" s="115"/>
      <c r="K98" s="103"/>
      <c r="L98" s="61">
        <f t="shared" si="1"/>
        <v>0</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c r="A101" s="395" t="s">
        <v>1805</v>
      </c>
      <c r="B101" s="1072" t="s">
        <v>1824</v>
      </c>
      <c r="C101" s="1072"/>
      <c r="D101" s="1072"/>
      <c r="E101" s="1073"/>
      <c r="F101" s="1167" t="s">
        <v>1073</v>
      </c>
      <c r="G101" s="1168"/>
      <c r="H101" s="1165" t="s">
        <v>1074</v>
      </c>
      <c r="I101" s="1166"/>
      <c r="J101" s="122"/>
      <c r="K101" s="103"/>
      <c r="L101" s="61"/>
      <c r="M101" s="117" t="str">
        <f t="shared" ref="M101:M108" si="2">H101</f>
        <v>Pharmacies</v>
      </c>
      <c r="N101" s="86"/>
      <c r="O101" s="117" t="str">
        <f t="shared" ref="O101:O108" si="3">F101</f>
        <v>Trained community health worker</v>
      </c>
      <c r="P101" s="61"/>
      <c r="Q101" s="61"/>
      <c r="R101" s="60"/>
      <c r="S101" s="60"/>
      <c r="T101" s="60"/>
      <c r="U101" s="120"/>
      <c r="V101" s="121"/>
      <c r="W101" s="70"/>
      <c r="X101" s="71"/>
      <c r="Y101" s="71"/>
      <c r="Z101" s="84"/>
      <c r="AA101" s="85"/>
      <c r="AB101" s="73"/>
    </row>
    <row r="102" spans="1:29" s="24" customFormat="1" ht="45">
      <c r="A102" s="395" t="s">
        <v>1676</v>
      </c>
      <c r="B102" s="1072" t="s">
        <v>1825</v>
      </c>
      <c r="C102" s="1072"/>
      <c r="D102" s="1072"/>
      <c r="E102" s="1073"/>
      <c r="F102" s="1167" t="s">
        <v>2326</v>
      </c>
      <c r="G102" s="1168"/>
      <c r="H102" s="1165" t="s">
        <v>1076</v>
      </c>
      <c r="I102" s="1166"/>
      <c r="J102" s="122"/>
      <c r="K102" s="103"/>
      <c r="L102" s="61"/>
      <c r="M102" s="117" t="str">
        <f t="shared" si="2"/>
        <v xml:space="preserve">Trained Auxiliary nurse midwife in pharmacy </v>
      </c>
      <c r="N102" s="86"/>
      <c r="O102" s="117" t="str">
        <f t="shared" si="3"/>
        <v xml:space="preserve">Trained Maternal and Child Health Worker/Trained Auxilary Nurse Midwife </v>
      </c>
      <c r="P102" s="61"/>
      <c r="Q102" s="61"/>
      <c r="R102" s="60"/>
      <c r="S102" s="60"/>
      <c r="T102" s="60"/>
      <c r="U102" s="120"/>
      <c r="V102" s="121"/>
      <c r="W102" s="70"/>
      <c r="X102" s="71"/>
      <c r="Y102" s="71"/>
      <c r="Z102" s="84"/>
      <c r="AA102" s="85"/>
      <c r="AB102" s="73"/>
    </row>
    <row r="103" spans="1:29" s="24" customFormat="1">
      <c r="A103" s="395" t="s">
        <v>1678</v>
      </c>
      <c r="B103" s="1072" t="s">
        <v>1826</v>
      </c>
      <c r="C103" s="1072"/>
      <c r="D103" s="1072"/>
      <c r="E103" s="1073"/>
      <c r="F103" s="1167" t="s">
        <v>1077</v>
      </c>
      <c r="G103" s="1168"/>
      <c r="H103" s="1165" t="s">
        <v>1077</v>
      </c>
      <c r="I103" s="1166"/>
      <c r="J103" s="122"/>
      <c r="K103" s="103"/>
      <c r="L103" s="61"/>
      <c r="M103" s="117" t="str">
        <f t="shared" si="2"/>
        <v>Trained Doctor/Nurse/Paramedics</v>
      </c>
      <c r="N103" s="86"/>
      <c r="O103" s="117" t="str">
        <f t="shared" si="3"/>
        <v>Trained Doctor/Nurse/Paramedics</v>
      </c>
      <c r="P103" s="61"/>
      <c r="Q103" s="61"/>
      <c r="R103" s="60"/>
      <c r="S103" s="60"/>
      <c r="T103" s="60"/>
      <c r="U103" s="120"/>
      <c r="V103" s="121"/>
      <c r="W103" s="70"/>
      <c r="X103" s="71"/>
      <c r="Y103" s="71"/>
      <c r="Z103" s="84"/>
      <c r="AA103" s="85"/>
      <c r="AB103" s="73"/>
    </row>
    <row r="104" spans="1:29" s="24" customFormat="1">
      <c r="A104" s="395" t="s">
        <v>1680</v>
      </c>
      <c r="B104" s="1072" t="s">
        <v>1827</v>
      </c>
      <c r="C104" s="1072"/>
      <c r="D104" s="1072"/>
      <c r="E104" s="1073"/>
      <c r="F104" s="1167" t="s">
        <v>1077</v>
      </c>
      <c r="G104" s="1168"/>
      <c r="H104" s="1165" t="s">
        <v>1077</v>
      </c>
      <c r="I104" s="1166"/>
      <c r="J104" s="122"/>
      <c r="K104" s="103"/>
      <c r="L104" s="61"/>
      <c r="M104" s="117" t="str">
        <f t="shared" si="2"/>
        <v>Trained Doctor/Nurse/Paramedics</v>
      </c>
      <c r="N104" s="86"/>
      <c r="O104" s="117" t="str">
        <f t="shared" si="3"/>
        <v>Trained Doctor/Nurse/Paramedics</v>
      </c>
      <c r="P104" s="61"/>
      <c r="Q104" s="61"/>
      <c r="R104" s="60"/>
      <c r="S104" s="60"/>
      <c r="T104" s="60"/>
      <c r="U104" s="120"/>
      <c r="V104" s="121"/>
      <c r="W104" s="70"/>
      <c r="X104" s="71"/>
      <c r="Y104" s="71"/>
      <c r="Z104" s="84"/>
      <c r="AA104" s="85"/>
      <c r="AB104" s="73"/>
    </row>
    <row r="105" spans="1:29" s="24" customFormat="1" ht="30">
      <c r="A105" s="395" t="s">
        <v>1788</v>
      </c>
      <c r="B105" s="1072" t="s">
        <v>1828</v>
      </c>
      <c r="C105" s="1072"/>
      <c r="D105" s="1072"/>
      <c r="E105" s="1073"/>
      <c r="F105" s="1167" t="s">
        <v>1078</v>
      </c>
      <c r="G105" s="1168"/>
      <c r="H105" s="1165" t="s">
        <v>1074</v>
      </c>
      <c r="I105" s="1166"/>
      <c r="J105" s="122"/>
      <c r="K105" s="103"/>
      <c r="L105" s="61"/>
      <c r="M105" s="117" t="str">
        <f t="shared" si="2"/>
        <v>Pharmacies</v>
      </c>
      <c r="N105" s="86"/>
      <c r="O105" s="117" t="str">
        <f t="shared" si="3"/>
        <v>Trained Community health worker (only male condom)</v>
      </c>
      <c r="P105" s="61"/>
      <c r="Q105" s="61"/>
      <c r="R105" s="60"/>
      <c r="S105" s="60"/>
      <c r="T105" s="60"/>
      <c r="U105" s="120"/>
      <c r="V105" s="121"/>
      <c r="W105" s="70"/>
      <c r="X105" s="71"/>
      <c r="Y105" s="71"/>
      <c r="Z105" s="84"/>
      <c r="AA105" s="85"/>
      <c r="AB105" s="73"/>
    </row>
    <row r="106" spans="1:29" s="24" customFormat="1">
      <c r="A106" s="395" t="s">
        <v>1686</v>
      </c>
      <c r="B106" s="1072" t="s">
        <v>1829</v>
      </c>
      <c r="C106" s="1072"/>
      <c r="D106" s="1072"/>
      <c r="E106" s="1073"/>
      <c r="F106" s="1167" t="s">
        <v>373</v>
      </c>
      <c r="G106" s="1168"/>
      <c r="H106" s="1165" t="s">
        <v>1074</v>
      </c>
      <c r="I106" s="1166"/>
      <c r="J106" s="122"/>
      <c r="K106" s="103"/>
      <c r="L106" s="61"/>
      <c r="M106" s="117" t="str">
        <f t="shared" si="2"/>
        <v>Pharmacies</v>
      </c>
      <c r="N106" s="86"/>
      <c r="O106" s="117" t="str">
        <f t="shared" si="3"/>
        <v>Not applicable</v>
      </c>
      <c r="P106" s="61"/>
      <c r="Q106" s="61"/>
      <c r="R106" s="60"/>
      <c r="S106" s="60"/>
      <c r="T106" s="60"/>
      <c r="U106" s="120"/>
      <c r="V106" s="121"/>
      <c r="W106" s="70"/>
      <c r="X106" s="71"/>
      <c r="Y106" s="71"/>
      <c r="Z106" s="84"/>
      <c r="AA106" s="85"/>
      <c r="AB106" s="73"/>
    </row>
    <row r="107" spans="1:29" s="24" customFormat="1">
      <c r="A107" s="395" t="s">
        <v>1689</v>
      </c>
      <c r="B107" s="1072" t="s">
        <v>1830</v>
      </c>
      <c r="C107" s="1072"/>
      <c r="D107" s="1072"/>
      <c r="E107" s="1073"/>
      <c r="F107" s="1167" t="s">
        <v>1079</v>
      </c>
      <c r="G107" s="1168"/>
      <c r="H107" s="1165" t="s">
        <v>1079</v>
      </c>
      <c r="I107" s="1166"/>
      <c r="J107" s="122"/>
      <c r="K107" s="103"/>
      <c r="L107" s="61"/>
      <c r="M107" s="117" t="str">
        <f t="shared" si="2"/>
        <v>Trained Doctor</v>
      </c>
      <c r="N107" s="86"/>
      <c r="O107" s="117" t="str">
        <f t="shared" si="3"/>
        <v>Trained Doctor</v>
      </c>
      <c r="P107" s="61"/>
      <c r="Q107" s="61"/>
      <c r="R107" s="60"/>
      <c r="S107" s="60"/>
      <c r="T107" s="60"/>
      <c r="U107" s="120"/>
      <c r="V107" s="121"/>
      <c r="W107" s="70"/>
      <c r="X107" s="71"/>
      <c r="Y107" s="71"/>
      <c r="Z107" s="84"/>
      <c r="AA107" s="85"/>
      <c r="AB107" s="73"/>
    </row>
    <row r="108" spans="1:29" s="24" customFormat="1">
      <c r="A108" s="396" t="s">
        <v>1692</v>
      </c>
      <c r="B108" s="1072" t="s">
        <v>1797</v>
      </c>
      <c r="C108" s="1072"/>
      <c r="D108" s="1072"/>
      <c r="E108" s="1073"/>
      <c r="F108" s="1163" t="s">
        <v>373</v>
      </c>
      <c r="G108" s="1164"/>
      <c r="H108" s="1163" t="s">
        <v>373</v>
      </c>
      <c r="I108" s="1245"/>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419"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419"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420"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158" t="s">
        <v>347</v>
      </c>
      <c r="F115" s="1158"/>
      <c r="G115" s="1158"/>
      <c r="H115" s="1158"/>
      <c r="I115" s="1159"/>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158" t="s">
        <v>347</v>
      </c>
      <c r="F116" s="1158"/>
      <c r="G116" s="1158"/>
      <c r="H116" s="1158"/>
      <c r="I116" s="1159"/>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158" t="s">
        <v>373</v>
      </c>
      <c r="F117" s="1158"/>
      <c r="G117" s="1158"/>
      <c r="H117" s="1158"/>
      <c r="I117" s="1159"/>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156" t="s">
        <v>373</v>
      </c>
      <c r="F118" s="1156"/>
      <c r="G118" s="1156"/>
      <c r="H118" s="1156"/>
      <c r="I118" s="1157"/>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154" t="s">
        <v>343</v>
      </c>
      <c r="I120" s="1155"/>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154" t="s">
        <v>343</v>
      </c>
      <c r="I121" s="1155"/>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154" t="s">
        <v>343</v>
      </c>
      <c r="I122" s="1155"/>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154" t="s">
        <v>343</v>
      </c>
      <c r="I123" s="1155"/>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154" t="s">
        <v>343</v>
      </c>
      <c r="I124" s="1155"/>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154" t="s">
        <v>343</v>
      </c>
      <c r="I125" s="1155"/>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154" t="s">
        <v>343</v>
      </c>
      <c r="I126" s="1155"/>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154" t="s">
        <v>343</v>
      </c>
      <c r="I127" s="1155"/>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154" t="s">
        <v>347</v>
      </c>
      <c r="I128" s="1155"/>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154" t="s">
        <v>347</v>
      </c>
      <c r="I129" s="1155"/>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146" t="s">
        <v>373</v>
      </c>
      <c r="I130" s="114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146">
        <v>2011</v>
      </c>
      <c r="I131" s="1147"/>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1148" t="s">
        <v>1080</v>
      </c>
      <c r="F132" s="1149"/>
      <c r="G132" s="1149"/>
      <c r="H132" s="1149"/>
      <c r="I132" s="1150"/>
      <c r="J132" s="91"/>
      <c r="K132" s="125" t="str">
        <f>E132</f>
        <v>National List of Essential Medicines Nepal</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151"/>
      <c r="F133" s="1152"/>
      <c r="G133" s="1152"/>
      <c r="H133" s="1152"/>
      <c r="I133" s="1153"/>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c r="I135" s="1108"/>
      <c r="J135" s="91"/>
      <c r="K135" s="103"/>
      <c r="L135" s="61"/>
      <c r="M135" s="61">
        <f>H135</f>
        <v>0</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c r="I136" s="1018"/>
      <c r="J136" s="91"/>
      <c r="K136" s="103"/>
      <c r="L136" s="61"/>
      <c r="M136" s="61">
        <f>H136</f>
        <v>0</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c r="I137" s="1018"/>
      <c r="J137" s="91"/>
      <c r="K137" s="103"/>
      <c r="L137" s="61"/>
      <c r="M137" s="61">
        <f>H137</f>
        <v>0</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c r="I138" s="1018"/>
      <c r="J138" s="91"/>
      <c r="K138" s="103"/>
      <c r="L138" s="61"/>
      <c r="M138" s="61">
        <f>H138</f>
        <v>0</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c r="I139" s="1018"/>
      <c r="J139" s="91"/>
      <c r="K139" s="103"/>
      <c r="L139" s="61"/>
      <c r="M139" s="61">
        <f>H139</f>
        <v>0</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373</v>
      </c>
      <c r="H144" s="969"/>
      <c r="I144" s="970"/>
      <c r="J144" s="81"/>
      <c r="K144" s="103"/>
      <c r="L144" s="61" t="str">
        <f t="shared" si="5"/>
        <v>Not applicable</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373</v>
      </c>
      <c r="H149" s="969"/>
      <c r="I149" s="970"/>
      <c r="J149" s="81"/>
      <c r="K149" s="103"/>
      <c r="L149" s="61" t="str">
        <f t="shared" si="5"/>
        <v>Not applicable</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373</v>
      </c>
      <c r="H150" s="969"/>
      <c r="I150" s="970"/>
      <c r="J150" s="81"/>
      <c r="K150" s="103"/>
      <c r="L150" s="61" t="str">
        <f t="shared" si="5"/>
        <v>Not applicable</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373</v>
      </c>
      <c r="H151" s="969"/>
      <c r="I151" s="970"/>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688</v>
      </c>
      <c r="H152" s="969"/>
      <c r="I152" s="970"/>
      <c r="J152" s="81"/>
      <c r="K152" s="103"/>
      <c r="L152" s="61" t="str">
        <f t="shared" si="5"/>
        <v>07/13-06/14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1081</v>
      </c>
      <c r="H153" s="969"/>
      <c r="I153" s="970"/>
      <c r="J153" s="81"/>
      <c r="K153" s="103"/>
      <c r="L153" s="61" t="str">
        <f t="shared" si="5"/>
        <v>LMIS, Logistic Management Division</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347</v>
      </c>
      <c r="H155" s="969"/>
      <c r="I155" s="970"/>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53.25" customHeight="1" thickBot="1">
      <c r="A157" s="245" t="s">
        <v>1875</v>
      </c>
      <c r="B157" s="977" t="s">
        <v>1876</v>
      </c>
      <c r="C157" s="977"/>
      <c r="D157" s="977"/>
      <c r="E157" s="977"/>
      <c r="F157" s="977"/>
      <c r="G157" s="1104" t="s">
        <v>2327</v>
      </c>
      <c r="H157" s="1105"/>
      <c r="I157" s="1106"/>
      <c r="J157" s="81"/>
      <c r="K157" s="103"/>
      <c r="L157" s="61" t="str">
        <f>G157</f>
        <v>Government has allocated sufficient funds for contraceptive security, however, there were issues around delays with procurement at the central level.</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525" priority="22">
      <formula>$G$92="Don't know"</formula>
    </cfRule>
    <cfRule type="expression" dxfId="524" priority="23">
      <formula>$G$92="no"</formula>
    </cfRule>
  </conditionalFormatting>
  <conditionalFormatting sqref="G96:I96">
    <cfRule type="expression" dxfId="523" priority="20">
      <formula>$G$95="Don't know"</formula>
    </cfRule>
    <cfRule type="expression" dxfId="522" priority="21">
      <formula>$G$95="No"</formula>
    </cfRule>
  </conditionalFormatting>
  <conditionalFormatting sqref="G98:I98">
    <cfRule type="expression" dxfId="521" priority="18">
      <formula>$G$97="Don't know"</formula>
    </cfRule>
    <cfRule type="expression" dxfId="520" priority="19">
      <formula>$G$97="No"</formula>
    </cfRule>
  </conditionalFormatting>
  <conditionalFormatting sqref="G88:I91">
    <cfRule type="expression" dxfId="519" priority="16">
      <formula>$I$86="Don't know"</formula>
    </cfRule>
    <cfRule type="expression" dxfId="518" priority="17">
      <formula>$I$86="No"</formula>
    </cfRule>
  </conditionalFormatting>
  <conditionalFormatting sqref="F111:I111">
    <cfRule type="expression" dxfId="517" priority="12">
      <formula>$E$111="Don't know"</formula>
    </cfRule>
    <cfRule type="expression" dxfId="516" priority="15">
      <formula>$E$111="No"</formula>
    </cfRule>
  </conditionalFormatting>
  <conditionalFormatting sqref="F112:I112">
    <cfRule type="expression" dxfId="515" priority="11">
      <formula>$E$112="Don't know"</formula>
    </cfRule>
    <cfRule type="expression" dxfId="514" priority="14">
      <formula>$E$112="No"</formula>
    </cfRule>
  </conditionalFormatting>
  <conditionalFormatting sqref="F113:I113">
    <cfRule type="expression" dxfId="513" priority="10">
      <formula>$E$113="Don't know"</formula>
    </cfRule>
    <cfRule type="expression" dxfId="512" priority="13">
      <formula>$E$113="No"</formula>
    </cfRule>
  </conditionalFormatting>
  <conditionalFormatting sqref="G15:I15">
    <cfRule type="expression" dxfId="511" priority="7">
      <formula>$E$15="Not applicable"</formula>
    </cfRule>
    <cfRule type="expression" dxfId="510" priority="8">
      <formula>$E$15="Don't know"</formula>
    </cfRule>
    <cfRule type="expression" dxfId="509" priority="9">
      <formula>$E$15="No"</formula>
    </cfRule>
  </conditionalFormatting>
  <conditionalFormatting sqref="G16:I23">
    <cfRule type="expression" dxfId="508" priority="4">
      <formula>$E16="Not applicable"</formula>
    </cfRule>
    <cfRule type="expression" dxfId="507" priority="5">
      <formula>$E16="Don't know"</formula>
    </cfRule>
    <cfRule type="expression" dxfId="506" priority="6">
      <formula>$E16="No"</formula>
    </cfRule>
  </conditionalFormatting>
  <conditionalFormatting sqref="E15:E23 G15:I23 I24:I25 E13:I13">
    <cfRule type="expression" dxfId="505" priority="3">
      <formula>$I$12="Don't know"</formula>
    </cfRule>
  </conditionalFormatting>
  <conditionalFormatting sqref="E15:E23 G15:I23 I24:I25 E13:I13">
    <cfRule type="expression" dxfId="504" priority="2">
      <formula>$I$12="Not applicable"</formula>
    </cfRule>
  </conditionalFormatting>
  <conditionalFormatting sqref="E15:E23 G15:I23 I24:I25 E13:I13">
    <cfRule type="expression" dxfId="503"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2300-000000000000}">
      <formula1>"Yes, No, Don't know"</formula1>
    </dataValidation>
    <dataValidation type="list" allowBlank="1" showInputMessage="1" showErrorMessage="1" error="Please choose from the dropdown list." sqref="I24" xr:uid="{00000000-0002-0000-23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23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2300-000003000000}">
      <formula1>"Yes, No, Don't know"</formula1>
    </dataValidation>
    <dataValidation type="list" allowBlank="1" showErrorMessage="1" error="Please choose from the dropdown list." sqref="I41" xr:uid="{00000000-0002-0000-2300-000004000000}">
      <formula1>"Yes, No, Don't know"</formula1>
    </dataValidation>
    <dataValidation type="list" allowBlank="1" showInputMessage="1" showErrorMessage="1" error="Please choose from the dropdown list." sqref="G63 H136:H139 I25" xr:uid="{00000000-0002-0000-23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2300-000006000000}">
      <formula1>"Yes, No, Don't know, Not applicable"</formula1>
    </dataValidation>
    <dataValidation type="list" allowBlank="1" showInputMessage="1" showErrorMessage="1" error="Please select from the dropdown list" prompt="Please select from the dropdown list" sqref="G90:I91 I111:I113" xr:uid="{00000000-0002-0000-2300-000007000000}">
      <formula1>"Yes, No, Don't know, Not applicable"</formula1>
    </dataValidation>
    <dataValidation type="list" allowBlank="1" showInputMessage="1" showErrorMessage="1" error="Please select from the dropdown list" prompt="Please select from the dropdown list" sqref="E111:E113 G66:I66" xr:uid="{00000000-0002-0000-23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2300-000009000000}"/>
    <dataValidation allowBlank="1" showInputMessage="1" showErrorMessage="1" promptTitle="This will auto-calculate" prompt="It contains the following formula: Government internally generated spending (question B8a) /Total government spending (question B8c" sqref="G58" xr:uid="{00000000-0002-0000-23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2300-00000B000000}"/>
    <dataValidation type="list" allowBlank="1" showInputMessage="1" showErrorMessage="1" error="Please choose from the dropdown list." prompt="Please select from the dropdown list." sqref="G95:I95 G97:I97" xr:uid="{00000000-0002-0000-2300-00000C000000}">
      <formula1>"Yes, No, Don't know"</formula1>
    </dataValidation>
    <dataValidation allowBlank="1" showInputMessage="1" prompt="Please provide the name of the contraceptive" sqref="F83:I83" xr:uid="{00000000-0002-0000-2300-00000D000000}"/>
    <dataValidation type="list" errorStyle="warning" allowBlank="1" showInputMessage="1" prompt="Please select from the dropdown list if possible. If you cannot find a provider cadre that fits, you may write it in." sqref="F101:I108" xr:uid="{00000000-0002-0000-2300-00000E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2300-00000F000000}">
      <formula1>"Yes, No, Don't know, Not applicable"</formula1>
    </dataValidation>
    <dataValidation type="list" allowBlank="1" showInputMessage="1" showErrorMessage="1" error="Please choose from the dropdown list." prompt="Please select from the dropdown list" sqref="H120:I129" xr:uid="{00000000-0002-0000-2300-000010000000}">
      <formula1>"Yes, No, Don't know"</formula1>
    </dataValidation>
    <dataValidation type="list" allowBlank="1" showInputMessage="1" showErrorMessage="1" error="Please select from the dropdown list" prompt="Please select from the dropdown list" sqref="G28 I28" xr:uid="{00000000-0002-0000-2300-000011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sheetPr>
  <dimension ref="A1:EE186"/>
  <sheetViews>
    <sheetView showGridLines="0" showRowColHeaders="0" zoomScaleNormal="10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34</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959" t="s">
        <v>373</v>
      </c>
      <c r="F13" s="960"/>
      <c r="G13" s="960"/>
      <c r="H13" s="960"/>
      <c r="I13" s="961"/>
      <c r="J13" s="81"/>
      <c r="K13" s="104" t="str">
        <f>E13</f>
        <v>Not applicable</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373</v>
      </c>
      <c r="F15" s="329" t="s">
        <v>1675</v>
      </c>
      <c r="G15" s="968"/>
      <c r="H15" s="969"/>
      <c r="I15" s="970"/>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c r="A16" s="330" t="s">
        <v>1676</v>
      </c>
      <c r="B16" s="957" t="s">
        <v>1677</v>
      </c>
      <c r="C16" s="957"/>
      <c r="D16" s="958"/>
      <c r="E16" s="788" t="s">
        <v>373</v>
      </c>
      <c r="F16" s="331" t="s">
        <v>1675</v>
      </c>
      <c r="G16" s="968"/>
      <c r="H16" s="969"/>
      <c r="I16" s="970"/>
      <c r="J16" s="81"/>
      <c r="K16" s="68"/>
      <c r="L16" s="61">
        <f t="shared" si="0"/>
        <v>0</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373</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373</v>
      </c>
      <c r="F18" s="331" t="s">
        <v>1682</v>
      </c>
      <c r="G18" s="968"/>
      <c r="H18" s="969"/>
      <c r="I18" s="970"/>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373</v>
      </c>
      <c r="F19" s="331" t="s">
        <v>1685</v>
      </c>
      <c r="G19" s="968"/>
      <c r="H19" s="969"/>
      <c r="I19" s="970"/>
      <c r="J19" s="81"/>
      <c r="K19" s="68"/>
      <c r="L19" s="61">
        <f t="shared" si="0"/>
        <v>0</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c r="A20" s="330" t="s">
        <v>1686</v>
      </c>
      <c r="B20" s="957" t="s">
        <v>1687</v>
      </c>
      <c r="C20" s="957"/>
      <c r="D20" s="958"/>
      <c r="E20" s="788" t="s">
        <v>373</v>
      </c>
      <c r="F20" s="331" t="s">
        <v>1688</v>
      </c>
      <c r="G20" s="968"/>
      <c r="H20" s="969"/>
      <c r="I20" s="970"/>
      <c r="J20" s="81"/>
      <c r="K20" s="68"/>
      <c r="L20" s="61">
        <f t="shared" si="0"/>
        <v>0</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373</v>
      </c>
      <c r="F21" s="331" t="s">
        <v>1691</v>
      </c>
      <c r="G21" s="968"/>
      <c r="H21" s="969"/>
      <c r="I21" s="970"/>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373</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373</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8" t="s">
        <v>373</v>
      </c>
      <c r="F26" s="332" t="s">
        <v>1702</v>
      </c>
      <c r="G26" s="535" t="s">
        <v>373</v>
      </c>
      <c r="H26" s="333" t="s">
        <v>1703</v>
      </c>
      <c r="I26" s="536" t="s">
        <v>373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1280633</v>
      </c>
      <c r="I29" s="996"/>
      <c r="J29" s="97"/>
      <c r="K29" s="67"/>
      <c r="L29" s="61"/>
      <c r="M29" s="336">
        <f>H29</f>
        <v>1280633</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452</v>
      </c>
      <c r="H30" s="337" t="s">
        <v>1713</v>
      </c>
      <c r="I30" s="490" t="s">
        <v>453</v>
      </c>
      <c r="J30" s="97"/>
      <c r="K30" s="67"/>
      <c r="L30" s="61"/>
      <c r="M30" s="60"/>
      <c r="N30" s="98"/>
      <c r="O30" s="60"/>
      <c r="P30" s="60"/>
      <c r="Q30" s="60"/>
      <c r="R30" s="60"/>
      <c r="S30" s="60"/>
      <c r="T30" s="60"/>
      <c r="U30" s="70"/>
      <c r="V30" s="70"/>
      <c r="W30" s="70"/>
      <c r="X30" s="71"/>
      <c r="Y30" s="71"/>
      <c r="Z30" s="99"/>
      <c r="AA30" s="85"/>
      <c r="AB30" s="73"/>
    </row>
    <row r="31" spans="1:135" s="24" customFormat="1" ht="48.75" customHeight="1">
      <c r="A31" s="338" t="s">
        <v>1670</v>
      </c>
      <c r="B31" s="971" t="s">
        <v>1714</v>
      </c>
      <c r="C31" s="971"/>
      <c r="D31" s="971"/>
      <c r="E31" s="971"/>
      <c r="F31" s="971"/>
      <c r="G31" s="1204" t="s">
        <v>1083</v>
      </c>
      <c r="H31" s="1205"/>
      <c r="I31" s="1206"/>
      <c r="J31" s="97"/>
      <c r="K31" s="67"/>
      <c r="L31" s="61" t="str">
        <f>G31</f>
        <v>Ministry of Health, Central level,  Regional level (SILAIS for acronym in Spanish), Municipalities, hospitals</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979470.18</v>
      </c>
      <c r="G37" s="53" t="s">
        <v>406</v>
      </c>
      <c r="H37" s="49" t="s">
        <v>1084</v>
      </c>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200000</v>
      </c>
      <c r="G38" s="53" t="s">
        <v>406</v>
      </c>
      <c r="H38" s="49" t="s">
        <v>1085</v>
      </c>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1179470.1800000002</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c r="J42" s="428"/>
    </row>
    <row r="43" spans="1:28" s="24" customFormat="1" ht="66">
      <c r="A43" s="350" t="s">
        <v>1733</v>
      </c>
      <c r="B43" s="1001" t="s">
        <v>1734</v>
      </c>
      <c r="C43" s="1001"/>
      <c r="D43" s="1002"/>
      <c r="E43" s="351" t="s">
        <v>1735</v>
      </c>
      <c r="F43" s="352" t="s">
        <v>1736</v>
      </c>
      <c r="G43" s="352" t="s">
        <v>1737</v>
      </c>
      <c r="H43" s="353" t="s">
        <v>1738</v>
      </c>
      <c r="I43" s="354" t="s">
        <v>96</v>
      </c>
      <c r="J43" s="100"/>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343</v>
      </c>
      <c r="F44" s="47">
        <v>979470.18</v>
      </c>
      <c r="G44" s="53" t="s">
        <v>406</v>
      </c>
      <c r="H44" s="531" t="s">
        <v>1086</v>
      </c>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t="s">
        <v>1084</v>
      </c>
      <c r="F45" s="960"/>
      <c r="G45" s="960"/>
      <c r="H45" s="960"/>
      <c r="I45" s="961"/>
      <c r="J45" s="356"/>
      <c r="K45" s="357" t="str">
        <f>E45</f>
        <v>National Treasury</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343</v>
      </c>
      <c r="F46" s="47">
        <v>200000</v>
      </c>
      <c r="G46" s="53" t="s">
        <v>406</v>
      </c>
      <c r="H46" s="532" t="s">
        <v>1087</v>
      </c>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1179470.1800000002</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343</v>
      </c>
      <c r="F51" s="47">
        <v>101163</v>
      </c>
      <c r="G51" s="53" t="s">
        <v>406</v>
      </c>
      <c r="H51" s="531" t="s">
        <v>1089</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1088</v>
      </c>
      <c r="F52" s="1014"/>
      <c r="G52" s="1014"/>
      <c r="H52" s="1014"/>
      <c r="I52" s="1015"/>
      <c r="J52" s="29"/>
      <c r="K52" s="360" t="str">
        <f>E52</f>
        <v xml:space="preserve">United National Population Fund </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347</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101163</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0.9210054826160291</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0.83043233869634581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1.000000140555491</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t="s">
        <v>343</v>
      </c>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862</v>
      </c>
      <c r="H61" s="1017"/>
      <c r="I61" s="1018"/>
      <c r="J61" s="104"/>
      <c r="K61" s="96"/>
      <c r="L61" s="86" t="str">
        <f>G61</f>
        <v>The government (e.g., Central Medical Stores, MOH logistics unit, MOH procurement unit)</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1055" t="s">
        <v>1090</v>
      </c>
      <c r="H62" s="1056"/>
      <c r="I62" s="1057"/>
      <c r="J62" s="97"/>
      <c r="K62" s="96"/>
      <c r="L62" s="86" t="str">
        <f>G62</f>
        <v>Ministry of Health Procurement Unit</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347</v>
      </c>
      <c r="H63" s="1017"/>
      <c r="I63" s="1018"/>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c r="F64" s="1044"/>
      <c r="G64" s="1044"/>
      <c r="H64" s="1044"/>
      <c r="I64" s="1045"/>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433"/>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t="s">
        <v>1091</v>
      </c>
      <c r="F67" s="1052"/>
      <c r="G67" s="1052"/>
      <c r="H67" s="1052"/>
      <c r="I67" s="1053"/>
      <c r="J67" s="81"/>
      <c r="K67" s="96" t="str">
        <f>E67</f>
        <v xml:space="preserve">U$ 1,101,850.58 (National Treasury) </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347</v>
      </c>
      <c r="H73" s="787" t="s">
        <v>347</v>
      </c>
      <c r="I73" s="46"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347</v>
      </c>
      <c r="H75" s="787" t="s">
        <v>343</v>
      </c>
      <c r="I75" s="46"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347</v>
      </c>
      <c r="G78" s="787" t="s">
        <v>347</v>
      </c>
      <c r="H78" s="787" t="s">
        <v>347</v>
      </c>
      <c r="I78" s="46" t="s">
        <v>347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347</v>
      </c>
      <c r="H79" s="787" t="s">
        <v>343</v>
      </c>
      <c r="I79" s="46" t="s">
        <v>343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343</v>
      </c>
      <c r="G80" s="787" t="s">
        <v>343</v>
      </c>
      <c r="H80" s="787" t="s">
        <v>343</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343</v>
      </c>
      <c r="H81" s="787" t="s">
        <v>343</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343</v>
      </c>
      <c r="H82" s="787" t="s">
        <v>347</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180"/>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47.25" customHeight="1">
      <c r="A88" s="330" t="s">
        <v>1805</v>
      </c>
      <c r="B88" s="957" t="s">
        <v>1806</v>
      </c>
      <c r="C88" s="957"/>
      <c r="D88" s="957"/>
      <c r="E88" s="957"/>
      <c r="F88" s="957"/>
      <c r="G88" s="968" t="s">
        <v>1092</v>
      </c>
      <c r="H88" s="969"/>
      <c r="I88" s="970"/>
      <c r="J88" s="116"/>
      <c r="K88" s="96"/>
      <c r="L88" s="61" t="str">
        <f t="shared" ref="L88:L98" si="1">G88</f>
        <v xml:space="preserve">National Reproductive and Sexual Health Commodity Security Plan </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1093</v>
      </c>
      <c r="H89" s="969"/>
      <c r="I89" s="970"/>
      <c r="J89" s="116"/>
      <c r="K89" s="96"/>
      <c r="L89" s="61" t="str">
        <f t="shared" si="1"/>
        <v>January-December 2014 (still considered valid)</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360</v>
      </c>
      <c r="H91" s="969"/>
      <c r="I91" s="970"/>
      <c r="J91" s="116"/>
      <c r="K91" s="96"/>
      <c r="L91" s="61" t="str">
        <f t="shared" si="1"/>
        <v>Don't know</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1094</v>
      </c>
      <c r="H93" s="1059"/>
      <c r="I93" s="1060"/>
      <c r="J93" s="382"/>
      <c r="K93" s="383"/>
      <c r="L93" s="61" t="str">
        <f t="shared" si="1"/>
        <v>Commercial and social marketing brand name products</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t="s">
        <v>1095</v>
      </c>
      <c r="H94" s="1059"/>
      <c r="I94" s="1060"/>
      <c r="J94" s="382"/>
      <c r="K94" s="383"/>
      <c r="L94" s="61" t="str">
        <f t="shared" si="1"/>
        <v>taxes</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347</v>
      </c>
      <c r="H95" s="1070"/>
      <c r="I95" s="1071"/>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93" customHeight="1" thickBot="1">
      <c r="A98" s="326" t="s">
        <v>1670</v>
      </c>
      <c r="B98" s="1041" t="s">
        <v>1816</v>
      </c>
      <c r="C98" s="1041"/>
      <c r="D98" s="1041"/>
      <c r="E98" s="1041"/>
      <c r="F98" s="1042"/>
      <c r="G98" s="1043" t="s">
        <v>1096</v>
      </c>
      <c r="H98" s="1044"/>
      <c r="I98" s="1045"/>
      <c r="J98" s="115"/>
      <c r="K98" s="103"/>
      <c r="L98" s="61" t="str">
        <f t="shared" si="1"/>
        <v>The private sector is included in the commodity security plan. The social security institute (IPSS) that caters to the formal sector as well as private providers offer all the family planning methods (hormonal methods, IUDs, condoms, tubal ligation, implants, etc.).</v>
      </c>
      <c r="M98" s="60"/>
      <c r="N98" s="60"/>
      <c r="O98" s="117"/>
      <c r="P98" s="62"/>
      <c r="Q98" s="61"/>
      <c r="R98" s="60"/>
      <c r="S98" s="60"/>
      <c r="T98" s="60"/>
      <c r="U98" s="70"/>
      <c r="V98" s="70"/>
      <c r="W98" s="70"/>
      <c r="X98" s="71"/>
      <c r="Y98" s="71"/>
      <c r="Z98" s="84"/>
      <c r="AA98" s="85"/>
      <c r="AB98" s="73"/>
    </row>
    <row r="99" spans="1:29" ht="51" customHeight="1">
      <c r="A99" s="1296" t="s">
        <v>1819</v>
      </c>
      <c r="B99" s="1297"/>
      <c r="C99" s="1297"/>
      <c r="D99" s="1297"/>
      <c r="E99" s="1297"/>
      <c r="F99" s="1297"/>
      <c r="G99" s="1297"/>
      <c r="H99" s="1297"/>
      <c r="I99" s="1298"/>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372</v>
      </c>
      <c r="G101" s="1137"/>
      <c r="H101" s="1138" t="s">
        <v>562</v>
      </c>
      <c r="I101" s="1139"/>
      <c r="J101" s="122"/>
      <c r="K101" s="103"/>
      <c r="L101" s="61"/>
      <c r="M101" s="117" t="str">
        <f t="shared" ref="M101:M108" si="2">H101</f>
        <v>Clinical Officer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372</v>
      </c>
      <c r="G102" s="1137"/>
      <c r="H102" s="1138" t="s">
        <v>562</v>
      </c>
      <c r="I102" s="1139"/>
      <c r="J102" s="122"/>
      <c r="K102" s="103"/>
      <c r="L102" s="61"/>
      <c r="M102" s="117" t="str">
        <f t="shared" si="2"/>
        <v>Clinical Officer</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373</v>
      </c>
      <c r="G103" s="1137"/>
      <c r="H103" s="1138" t="s">
        <v>375</v>
      </c>
      <c r="I103" s="1139"/>
      <c r="J103" s="122"/>
      <c r="K103" s="103"/>
      <c r="L103" s="61"/>
      <c r="M103" s="117" t="str">
        <f t="shared" si="2"/>
        <v>Doctor</v>
      </c>
      <c r="N103" s="86"/>
      <c r="O103" s="117" t="str">
        <f t="shared" si="3"/>
        <v>Not applicable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436</v>
      </c>
      <c r="G104" s="1137"/>
      <c r="H104" s="1138" t="s">
        <v>562</v>
      </c>
      <c r="I104" s="1139"/>
      <c r="J104" s="122"/>
      <c r="K104" s="103"/>
      <c r="L104" s="61"/>
      <c r="M104" s="117" t="str">
        <f t="shared" si="2"/>
        <v>Clinical Officer</v>
      </c>
      <c r="N104" s="86"/>
      <c r="O104" s="117" t="str">
        <f t="shared" si="3"/>
        <v>Auxiliary Nurse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372</v>
      </c>
      <c r="G105" s="1137"/>
      <c r="H105" s="1138" t="s">
        <v>436</v>
      </c>
      <c r="I105" s="1139"/>
      <c r="J105" s="122"/>
      <c r="K105" s="103"/>
      <c r="L105" s="61"/>
      <c r="M105" s="117" t="str">
        <f t="shared" si="2"/>
        <v>Auxiliary 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373</v>
      </c>
      <c r="G106" s="1137"/>
      <c r="H106" s="1138" t="s">
        <v>375</v>
      </c>
      <c r="I106" s="1139"/>
      <c r="J106" s="122"/>
      <c r="K106" s="103"/>
      <c r="L106" s="61"/>
      <c r="M106" s="117" t="str">
        <f t="shared" si="2"/>
        <v>Doctor</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375</v>
      </c>
      <c r="I107" s="113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372</v>
      </c>
      <c r="G108" s="1141"/>
      <c r="H108" s="1140" t="s">
        <v>373</v>
      </c>
      <c r="I108" s="1142"/>
      <c r="J108" s="122"/>
      <c r="K108" s="103"/>
      <c r="L108" s="61"/>
      <c r="M108" s="117" t="str">
        <f t="shared" si="2"/>
        <v>Not applicable</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t="s">
        <v>2328</v>
      </c>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016" t="s">
        <v>373</v>
      </c>
      <c r="F118" s="1017"/>
      <c r="G118" s="1017"/>
      <c r="H118" s="1017"/>
      <c r="I118" s="101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347</v>
      </c>
      <c r="I121" s="1018"/>
      <c r="J121" s="91"/>
      <c r="K121" s="103"/>
      <c r="L121" s="61"/>
      <c r="M121" s="86" t="str">
        <f t="shared" si="4"/>
        <v>No</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347</v>
      </c>
      <c r="I122" s="1018"/>
      <c r="J122" s="91"/>
      <c r="K122" s="103"/>
      <c r="L122" s="61"/>
      <c r="M122" s="86" t="str">
        <f t="shared" si="4"/>
        <v>No</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347</v>
      </c>
      <c r="I126" s="1018"/>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2014</v>
      </c>
      <c r="I131" s="1057"/>
      <c r="J131" s="91"/>
      <c r="K131" s="103"/>
      <c r="L131" s="61"/>
      <c r="M131" s="86">
        <f t="shared" si="4"/>
        <v>2014</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783</v>
      </c>
      <c r="F132" s="969"/>
      <c r="G132" s="969"/>
      <c r="H132" s="969"/>
      <c r="I132" s="970"/>
      <c r="J132" s="91"/>
      <c r="K132" s="125" t="str">
        <f>E132</f>
        <v>Essential Medicines List</v>
      </c>
      <c r="L132" s="61"/>
      <c r="M132" s="61"/>
      <c r="N132" s="60"/>
      <c r="O132" s="60"/>
      <c r="P132" s="61"/>
      <c r="Q132" s="60"/>
      <c r="R132" s="126"/>
      <c r="S132" s="60"/>
      <c r="T132" s="76"/>
      <c r="U132" s="77"/>
      <c r="V132" s="77"/>
      <c r="W132" s="77"/>
      <c r="X132" s="78"/>
      <c r="Y132" s="78"/>
      <c r="Z132" s="126"/>
      <c r="AA132" s="127"/>
      <c r="AB132" s="73"/>
    </row>
    <row r="133" spans="1:28" s="32" customFormat="1" ht="52.5" customHeight="1">
      <c r="A133" s="181" t="s">
        <v>1857</v>
      </c>
      <c r="B133" s="1041" t="s">
        <v>1858</v>
      </c>
      <c r="C133" s="1041"/>
      <c r="D133" s="1042"/>
      <c r="E133" s="1043" t="s">
        <v>1097</v>
      </c>
      <c r="F133" s="1044"/>
      <c r="G133" s="1044"/>
      <c r="H133" s="1044"/>
      <c r="I133" s="1045"/>
      <c r="J133" s="91"/>
      <c r="K133" s="125" t="str">
        <f>E133</f>
        <v>It is updated every two years, with support from a pharmacotherapeutic committee of specialists that includes the private and public sector and universities.  Last update was made in 2013.</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299" t="s">
        <v>1098</v>
      </c>
      <c r="I135" s="1108"/>
      <c r="J135" s="530"/>
      <c r="K135" s="103"/>
      <c r="L135" s="61"/>
      <c r="M135" s="61" t="str">
        <f>H135</f>
        <v>2010, progress report 2011</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347</v>
      </c>
      <c r="I138" s="1018"/>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45.75" thickBot="1">
      <c r="A140" s="330" t="s">
        <v>1686</v>
      </c>
      <c r="B140" s="957" t="s">
        <v>1866</v>
      </c>
      <c r="C140" s="957"/>
      <c r="D140" s="958"/>
      <c r="E140" s="1104" t="s">
        <v>1099</v>
      </c>
      <c r="F140" s="1105"/>
      <c r="G140" s="1105"/>
      <c r="H140" s="1105"/>
      <c r="I140" s="1106"/>
      <c r="J140" s="91"/>
      <c r="K140" s="125" t="str">
        <f>E140</f>
        <v>While contraceptive prevalence and contraceptive security is not mentioned, increasing family planning use is mentioned throughout and report is included on number of new users.</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373</v>
      </c>
      <c r="H144" s="969"/>
      <c r="I144" s="970"/>
      <c r="J144" s="81"/>
      <c r="K144" s="103"/>
      <c r="L144" s="61" t="str">
        <f t="shared" si="5"/>
        <v>Not applicable</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373</v>
      </c>
      <c r="H146" s="969"/>
      <c r="I146" s="970"/>
      <c r="J146" s="81"/>
      <c r="K146" s="103"/>
      <c r="L146" s="61" t="str">
        <f t="shared" si="5"/>
        <v>Not applicable</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373</v>
      </c>
      <c r="H149" s="969"/>
      <c r="I149" s="970"/>
      <c r="J149" s="81"/>
      <c r="K149" s="103"/>
      <c r="L149" s="61" t="str">
        <f t="shared" si="5"/>
        <v>Not applicable</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373</v>
      </c>
      <c r="H150" s="969"/>
      <c r="I150" s="970"/>
      <c r="J150" s="81"/>
      <c r="K150" s="103"/>
      <c r="L150" s="61" t="str">
        <f t="shared" si="5"/>
        <v>Not applicable</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373</v>
      </c>
      <c r="H151" s="969"/>
      <c r="I151" s="970"/>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507</v>
      </c>
      <c r="H152" s="969"/>
      <c r="I152" s="970"/>
      <c r="J152" s="81"/>
      <c r="K152" s="103"/>
      <c r="L152" s="61" t="str">
        <f t="shared" si="5"/>
        <v>01/14 - 12/14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1100</v>
      </c>
      <c r="H153" s="969"/>
      <c r="I153" s="970"/>
      <c r="J153" s="81"/>
      <c r="K153" s="103"/>
      <c r="L153" s="61" t="str">
        <f t="shared" si="5"/>
        <v>Galeno Medical Center</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347</v>
      </c>
      <c r="H155" s="969"/>
      <c r="I155" s="970"/>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56.25" customHeight="1" thickBot="1">
      <c r="A157" s="245" t="s">
        <v>1875</v>
      </c>
      <c r="B157" s="977" t="s">
        <v>1876</v>
      </c>
      <c r="C157" s="977"/>
      <c r="D157" s="977"/>
      <c r="E157" s="977"/>
      <c r="F157" s="977"/>
      <c r="G157" s="1104" t="s">
        <v>2329</v>
      </c>
      <c r="H157" s="1105"/>
      <c r="I157" s="1106"/>
      <c r="J157" s="81"/>
      <c r="K157" s="103"/>
      <c r="L157" s="61" t="str">
        <f>G157</f>
        <v>Although Sexual and Reproductive Health Commodity Security Committee has met during past years, it was not convened last year.</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502" priority="46">
      <formula>$G$92="Don't know"</formula>
    </cfRule>
    <cfRule type="expression" dxfId="501" priority="47">
      <formula>$G$92="no"</formula>
    </cfRule>
  </conditionalFormatting>
  <conditionalFormatting sqref="G96:I96">
    <cfRule type="expression" dxfId="500" priority="44">
      <formula>$G$95="Don't know"</formula>
    </cfRule>
    <cfRule type="expression" dxfId="499" priority="45">
      <formula>$G$95="No"</formula>
    </cfRule>
  </conditionalFormatting>
  <conditionalFormatting sqref="G98:I98">
    <cfRule type="expression" dxfId="498" priority="42">
      <formula>$G$97="Don't know"</formula>
    </cfRule>
    <cfRule type="expression" dxfId="497" priority="43">
      <formula>$G$97="No"</formula>
    </cfRule>
  </conditionalFormatting>
  <conditionalFormatting sqref="G88:I91">
    <cfRule type="expression" dxfId="496" priority="40">
      <formula>$I$86="Don't know"</formula>
    </cfRule>
    <cfRule type="expression" dxfId="495" priority="41">
      <formula>$I$86="No"</formula>
    </cfRule>
  </conditionalFormatting>
  <conditionalFormatting sqref="F111:I111">
    <cfRule type="expression" dxfId="494" priority="36">
      <formula>$E$111="Don't know"</formula>
    </cfRule>
    <cfRule type="expression" dxfId="493" priority="39">
      <formula>$E$111="No"</formula>
    </cfRule>
  </conditionalFormatting>
  <conditionalFormatting sqref="F112:I112">
    <cfRule type="expression" dxfId="492" priority="35">
      <formula>$E$112="Don't know"</formula>
    </cfRule>
    <cfRule type="expression" dxfId="491" priority="38">
      <formula>$E$112="No"</formula>
    </cfRule>
  </conditionalFormatting>
  <conditionalFormatting sqref="F113:I113">
    <cfRule type="expression" dxfId="490" priority="34">
      <formula>$E$113="Don't know"</formula>
    </cfRule>
    <cfRule type="expression" dxfId="489" priority="37">
      <formula>$E$113="No"</formula>
    </cfRule>
  </conditionalFormatting>
  <conditionalFormatting sqref="G15:I15">
    <cfRule type="expression" dxfId="488" priority="31">
      <formula>$E$15="Not applicable"</formula>
    </cfRule>
    <cfRule type="expression" dxfId="487" priority="32">
      <formula>$E$15="Don't know"</formula>
    </cfRule>
    <cfRule type="expression" dxfId="486" priority="33">
      <formula>$E$15="No"</formula>
    </cfRule>
  </conditionalFormatting>
  <conditionalFormatting sqref="G16:I23">
    <cfRule type="expression" dxfId="485" priority="28">
      <formula>$E16="Not applicable"</formula>
    </cfRule>
    <cfRule type="expression" dxfId="484" priority="29">
      <formula>$E16="Don't know"</formula>
    </cfRule>
    <cfRule type="expression" dxfId="483" priority="30">
      <formula>$E16="No"</formula>
    </cfRule>
  </conditionalFormatting>
  <conditionalFormatting sqref="I24:I25 E13:I13 G15:I23 E15:E23">
    <cfRule type="expression" dxfId="482" priority="27">
      <formula>$I$12="Don't know"</formula>
    </cfRule>
  </conditionalFormatting>
  <conditionalFormatting sqref="I24:I25 E13:I13 G15:I23 E15:E23">
    <cfRule type="expression" dxfId="481" priority="26">
      <formula>$I$12="Not applicable"</formula>
    </cfRule>
  </conditionalFormatting>
  <conditionalFormatting sqref="I24:I25 E13:I13 G15:I23 E15:E23">
    <cfRule type="expression" dxfId="480" priority="25">
      <formula>$I$12="No"</formula>
    </cfRule>
  </conditionalFormatting>
  <conditionalFormatting sqref="G16:I16">
    <cfRule type="expression" dxfId="479" priority="22">
      <formula>$E$15="Not applicable"</formula>
    </cfRule>
    <cfRule type="expression" dxfId="478" priority="23">
      <formula>$E$15="Don't know"</formula>
    </cfRule>
    <cfRule type="expression" dxfId="477" priority="24">
      <formula>$E$15="No"</formula>
    </cfRule>
  </conditionalFormatting>
  <conditionalFormatting sqref="G17:I17">
    <cfRule type="expression" dxfId="476" priority="19">
      <formula>$E$15="Not applicable"</formula>
    </cfRule>
    <cfRule type="expression" dxfId="475" priority="20">
      <formula>$E$15="Don't know"</formula>
    </cfRule>
    <cfRule type="expression" dxfId="474" priority="21">
      <formula>$E$15="No"</formula>
    </cfRule>
  </conditionalFormatting>
  <conditionalFormatting sqref="G18:I18">
    <cfRule type="expression" dxfId="473" priority="16">
      <formula>$E$15="Not applicable"</formula>
    </cfRule>
    <cfRule type="expression" dxfId="472" priority="17">
      <formula>$E$15="Don't know"</formula>
    </cfRule>
    <cfRule type="expression" dxfId="471" priority="18">
      <formula>$E$15="No"</formula>
    </cfRule>
  </conditionalFormatting>
  <conditionalFormatting sqref="G19:I19">
    <cfRule type="expression" dxfId="470" priority="13">
      <formula>$E$15="Not applicable"</formula>
    </cfRule>
    <cfRule type="expression" dxfId="469" priority="14">
      <formula>$E$15="Don't know"</formula>
    </cfRule>
    <cfRule type="expression" dxfId="468" priority="15">
      <formula>$E$15="No"</formula>
    </cfRule>
  </conditionalFormatting>
  <conditionalFormatting sqref="G20:I20">
    <cfRule type="expression" dxfId="467" priority="10">
      <formula>$E$15="Not applicable"</formula>
    </cfRule>
    <cfRule type="expression" dxfId="466" priority="11">
      <formula>$E$15="Don't know"</formula>
    </cfRule>
    <cfRule type="expression" dxfId="465" priority="12">
      <formula>$E$15="No"</formula>
    </cfRule>
  </conditionalFormatting>
  <conditionalFormatting sqref="G21:I21">
    <cfRule type="expression" dxfId="464" priority="7">
      <formula>$E$15="Not applicable"</formula>
    </cfRule>
    <cfRule type="expression" dxfId="463" priority="8">
      <formula>$E$15="Don't know"</formula>
    </cfRule>
    <cfRule type="expression" dxfId="462" priority="9">
      <formula>$E$15="No"</formula>
    </cfRule>
  </conditionalFormatting>
  <conditionalFormatting sqref="G22:I22">
    <cfRule type="expression" dxfId="461" priority="4">
      <formula>$E$15="Not applicable"</formula>
    </cfRule>
    <cfRule type="expression" dxfId="460" priority="5">
      <formula>$E$15="Don't know"</formula>
    </cfRule>
    <cfRule type="expression" dxfId="459" priority="6">
      <formula>$E$15="No"</formula>
    </cfRule>
  </conditionalFormatting>
  <conditionalFormatting sqref="G23:I23">
    <cfRule type="expression" dxfId="458" priority="1">
      <formula>$E$15="Not applicable"</formula>
    </cfRule>
    <cfRule type="expression" dxfId="457" priority="2">
      <formula>$E$15="Don't know"</formula>
    </cfRule>
    <cfRule type="expression" dxfId="456" priority="3">
      <formula>$E$15="No"</formula>
    </cfRule>
  </conditionalFormatting>
  <dataValidations count="19">
    <dataValidation type="list" allowBlank="1" showInputMessage="1" showErrorMessage="1" error="Please choose from the dropdown list." sqref="H136:H139" xr:uid="{00000000-0002-0000-2400-000000000000}">
      <formula1>$W$1:$W$4</formula1>
    </dataValidation>
    <dataValidation type="list" allowBlank="1" showInputMessage="1" showErrorMessage="1" error="Please choose from the dropdown list." sqref="G61:I61" xr:uid="{00000000-0002-0000-2400-000001000000}">
      <formula1>$R$1:$R$6</formula1>
    </dataValidation>
    <dataValidation type="list" allowBlank="1" showInputMessage="1" showErrorMessage="1" errorTitle="Choose from dropdown" error="Please choose from the dropdown list." prompt="Please select from the dropdown list." sqref="I86" xr:uid="{00000000-0002-0000-2400-000002000000}">
      <formula1>"Yes, No, Don't know"</formula1>
    </dataValidation>
    <dataValidation type="list" errorStyle="warning" allowBlank="1" showInputMessage="1" showErrorMessage="1" error="Please choose from the dropdown list." sqref="I24" xr:uid="{00000000-0002-0000-2400-000003000000}">
      <formula1>"0 times, 1-2 times, 3-5 times, 6 or more times, Don't know"</formula1>
    </dataValidation>
    <dataValidation type="list" allowBlank="1" showInputMessage="1" showErrorMessage="1" error="Please choose from the dropdown list." sqref="J95:K95 J97:K97 G60 I34 E44 E46 E51 E53:E54 G92:I92 I32" xr:uid="{00000000-0002-0000-2400-000004000000}">
      <formula1>"Yes, No, Don't know"</formula1>
    </dataValidation>
    <dataValidation type="list" allowBlank="1" showErrorMessage="1" error="Please choose from the dropdown list." sqref="I41" xr:uid="{00000000-0002-0000-2400-000005000000}">
      <formula1>"Yes, No, Don't know"</formula1>
    </dataValidation>
    <dataValidation type="list" allowBlank="1" showInputMessage="1" showErrorMessage="1" error="Please choose from the dropdown list." sqref="G63 I25" xr:uid="{00000000-0002-0000-2400-000006000000}">
      <formula1>"Yes, No, Don't know, Not applicable"</formula1>
    </dataValidation>
    <dataValidation type="list" allowBlank="1" showInputMessage="1" showErrorMessage="1" errorTitle="Choose from dropdown" error="Please choose from the dropdown list." prompt="Please select from the dropdown list." sqref="F72:I82 E26 I12 E73:E83 E15:E23" xr:uid="{00000000-0002-0000-2400-000007000000}">
      <formula1>"Yes, No, Don't know, Not applicable"</formula1>
    </dataValidation>
    <dataValidation type="list" allowBlank="1" showInputMessage="1" showErrorMessage="1" error="Please select from the dropdown list" prompt="Please select from the dropdown list" sqref="G90:I91 I111:I113" xr:uid="{00000000-0002-0000-2400-000008000000}">
      <formula1>"Yes, No, Don't know, Not applicable"</formula1>
    </dataValidation>
    <dataValidation type="list" allowBlank="1" showInputMessage="1" showErrorMessage="1" error="Please select from the dropdown list" prompt="Please select from the dropdown list" sqref="E111:E113 G66:I66" xr:uid="{00000000-0002-0000-2400-000009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2400-00000A000000}"/>
    <dataValidation allowBlank="1" showInputMessage="1" showErrorMessage="1" promptTitle="This will auto-calculate" prompt="It contains the following formula: Government internally generated spending (question B8a) /Total government spending (question B8c" sqref="G58" xr:uid="{00000000-0002-0000-2400-00000B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2400-00000C000000}"/>
    <dataValidation type="list" allowBlank="1" showInputMessage="1" showErrorMessage="1" error="Please choose from the dropdown list." prompt="Please select from the dropdown list." sqref="G95:I95 G97:I97" xr:uid="{00000000-0002-0000-2400-00000D000000}">
      <formula1>"Yes, No, Don't know"</formula1>
    </dataValidation>
    <dataValidation allowBlank="1" showInputMessage="1" prompt="Please provide the name of the contraceptive" sqref="F83:I83" xr:uid="{00000000-0002-0000-2400-00000E000000}"/>
    <dataValidation type="list" errorStyle="warning" allowBlank="1" showInputMessage="1" prompt="Please select from the dropdown list if possible. If you cannot find a provider cadre that fits, you may write it in." sqref="F101:I108" xr:uid="{00000000-0002-0000-2400-00000F000000}">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2400-000010000000}">
      <formula1>"Yes, No, Don't know, Not applicable"</formula1>
    </dataValidation>
    <dataValidation type="list" allowBlank="1" showInputMessage="1" showErrorMessage="1" error="Please choose from the dropdown list." prompt="Please select from the dropdown list" sqref="H120:I129" xr:uid="{00000000-0002-0000-2400-000011000000}">
      <formula1>"Yes, No, Don't know"</formula1>
    </dataValidation>
    <dataValidation type="list" allowBlank="1" showInputMessage="1" showErrorMessage="1" error="Please select from the dropdown list" prompt="Please select from the dropdown list" sqref="G28 I28" xr:uid="{00000000-0002-0000-2400-000012000000}">
      <formula1>"January, February, March, April, May, June, July August, September, October, November, December, Don’t know"</formula1>
    </dataValidation>
  </dataValidations>
  <pageMargins left="0.7" right="0.7" top="0.75" bottom="0.75" header="0.3" footer="0.3"/>
  <pageSetup paperSize="0" orientation="portrait" horizontalDpi="0" verticalDpi="0" copie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3"/>
  </sheetPr>
  <dimension ref="A1:EE186"/>
  <sheetViews>
    <sheetView showGridLines="0" showRowColHeaders="0" zoomScaleNormal="10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35</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18" customHeight="1">
      <c r="A13" s="326" t="s">
        <v>1670</v>
      </c>
      <c r="B13" s="957" t="s">
        <v>1671</v>
      </c>
      <c r="C13" s="957"/>
      <c r="D13" s="958"/>
      <c r="E13" s="959" t="s">
        <v>1102</v>
      </c>
      <c r="F13" s="960"/>
      <c r="G13" s="960"/>
      <c r="H13" s="960"/>
      <c r="I13" s="961"/>
      <c r="J13" s="81"/>
      <c r="K13" s="104" t="str">
        <f>E13</f>
        <v>Monitoring committee of reproductive health commodity security</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343</v>
      </c>
      <c r="F15" s="329" t="s">
        <v>1675</v>
      </c>
      <c r="G15" s="968" t="s">
        <v>1103</v>
      </c>
      <c r="H15" s="969"/>
      <c r="I15" s="970"/>
      <c r="J15" s="81"/>
      <c r="K15" s="68"/>
      <c r="L15" s="61" t="str">
        <f t="shared" ref="L15:L23" si="0">G15</f>
        <v>ANIMAS SUTURA (Social Marketing)</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75">
      <c r="A16" s="330" t="s">
        <v>1676</v>
      </c>
      <c r="B16" s="957" t="s">
        <v>1677</v>
      </c>
      <c r="C16" s="957"/>
      <c r="D16" s="958"/>
      <c r="E16" s="788" t="s">
        <v>343</v>
      </c>
      <c r="F16" s="331" t="s">
        <v>1675</v>
      </c>
      <c r="G16" s="968" t="s">
        <v>1104</v>
      </c>
      <c r="H16" s="969"/>
      <c r="I16" s="970"/>
      <c r="J16" s="81"/>
      <c r="K16" s="68"/>
      <c r="L16" s="61" t="str">
        <f t="shared" si="0"/>
        <v>IPPF Member Association: ANBEF (Association Nigérienne pour le bien etre familial), Niger Association for Public Health Promotion: ANSP (Association Nigerienne pour la Promotion de la Santé Publique), Lafia Matassa</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343</v>
      </c>
      <c r="F17" s="331" t="s">
        <v>1675</v>
      </c>
      <c r="G17" s="968" t="s">
        <v>1105</v>
      </c>
      <c r="H17" s="969"/>
      <c r="I17" s="970"/>
      <c r="J17" s="81"/>
      <c r="K17" s="68"/>
      <c r="L17" s="61" t="str">
        <f t="shared" si="0"/>
        <v>Representatives of private clinics, Pharmaceutical wholesalers</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60">
      <c r="A18" s="330" t="s">
        <v>1680</v>
      </c>
      <c r="B18" s="957" t="s">
        <v>1681</v>
      </c>
      <c r="C18" s="957"/>
      <c r="D18" s="958"/>
      <c r="E18" s="788" t="s">
        <v>343</v>
      </c>
      <c r="F18" s="331" t="s">
        <v>1682</v>
      </c>
      <c r="G18" s="968" t="s">
        <v>2330</v>
      </c>
      <c r="H18" s="969"/>
      <c r="I18" s="970"/>
      <c r="J18" s="81"/>
      <c r="K18" s="68"/>
      <c r="L18" s="61" t="str">
        <f t="shared" si="0"/>
        <v>WAHO (West Africa Health Organisation), USAID, World Bank, KfW, Common Fund (a consortium of donors that support the implementation of Niger's health development plan), UNFPA</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343</v>
      </c>
      <c r="F19" s="331" t="s">
        <v>1685</v>
      </c>
      <c r="G19" s="968" t="s">
        <v>1107</v>
      </c>
      <c r="H19" s="969"/>
      <c r="I19" s="970"/>
      <c r="J19" s="81"/>
      <c r="K19" s="68"/>
      <c r="L19" s="61" t="str">
        <f t="shared" si="0"/>
        <v>WHO, UNICEF, 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315">
      <c r="A20" s="330" t="s">
        <v>1686</v>
      </c>
      <c r="B20" s="957" t="s">
        <v>1687</v>
      </c>
      <c r="C20" s="957"/>
      <c r="D20" s="958"/>
      <c r="E20" s="788" t="s">
        <v>343</v>
      </c>
      <c r="F20" s="331" t="s">
        <v>1688</v>
      </c>
      <c r="G20" s="1219" t="s">
        <v>1108</v>
      </c>
      <c r="H20" s="1220"/>
      <c r="I20" s="1221"/>
      <c r="J20" s="81"/>
      <c r="K20" s="68"/>
      <c r="L20" s="61" t="str">
        <f t="shared" si="0"/>
        <v>Directorate of Mother and Child Health (DSME), Directorate of Pharmacies and Laboratories / Traditional Medicine (DPHL / MT), National Office of Pharmaceutical and Chemicals (ONPPC), Directorate of Healthcare Organization (DOS), Directorate for the Fight against Disease and Endemic Diseases (DLME), Directorate of Legislation, Unit for the Fight against AIDS (ULS), Intersectoral Coordination for the Fight against AIDS (CILS), Directorate of Public Health / Health Education (DHP / EPS), Maternity Issaka Gazoby (MIG), Inspectorate General of Services (IGS), Directorate of Studies and Programming (DEP), Directorate of Archives, Information / Documentation and Public Relations (DAI / DRP), National Center for Reproductive Health (CNSR), Directorate for Health Promotion (DPS), Directorate of Infrastructure and Health Equipment (DIES), Directorate of Epidemic Surveillance and Response (DSRE), Directorate of Statistics (DS), Directorate of Financial and Material Resources (DRFM)</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343</v>
      </c>
      <c r="F21" s="331" t="s">
        <v>1691</v>
      </c>
      <c r="G21" s="968" t="s">
        <v>1109</v>
      </c>
      <c r="H21" s="969"/>
      <c r="I21" s="970"/>
      <c r="J21" s="81"/>
      <c r="K21" s="68"/>
      <c r="L21" s="61" t="str">
        <f t="shared" si="0"/>
        <v>National Office of Pharmaceutical and Chemicals (ONPPC)</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343</v>
      </c>
      <c r="F22" s="331" t="s">
        <v>1691</v>
      </c>
      <c r="G22" s="1219" t="s">
        <v>1110</v>
      </c>
      <c r="H22" s="1220"/>
      <c r="I22" s="1221"/>
      <c r="J22" s="81"/>
      <c r="K22" s="68"/>
      <c r="L22" s="61" t="str">
        <f t="shared" si="0"/>
        <v>Ministry of Finance; Ministry of Planning, Land Settlement, and Community Development</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343</v>
      </c>
      <c r="F23" s="331" t="s">
        <v>1691</v>
      </c>
      <c r="G23" s="968" t="s">
        <v>1111</v>
      </c>
      <c r="H23" s="969"/>
      <c r="I23" s="970"/>
      <c r="J23" s="81"/>
      <c r="K23" s="68"/>
      <c r="L23" s="61" t="str">
        <f t="shared" si="0"/>
        <v>National Assembly, Ministry of Population, Ministry of Youth</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416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343</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343</v>
      </c>
      <c r="F26" s="332" t="s">
        <v>1702</v>
      </c>
      <c r="G26" s="43" t="s">
        <v>1112</v>
      </c>
      <c r="H26" s="333" t="s">
        <v>1703</v>
      </c>
      <c r="I26" s="57" t="s">
        <v>1113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2933494</v>
      </c>
      <c r="I29" s="996"/>
      <c r="J29" s="97"/>
      <c r="K29" s="67"/>
      <c r="L29" s="61"/>
      <c r="M29" s="336">
        <f>H29</f>
        <v>2933494</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49" t="s">
        <v>452</v>
      </c>
      <c r="H30" s="337" t="s">
        <v>1713</v>
      </c>
      <c r="I30" s="481" t="s">
        <v>453</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c r="A31" s="338" t="s">
        <v>1670</v>
      </c>
      <c r="B31" s="971" t="s">
        <v>1714</v>
      </c>
      <c r="C31" s="971"/>
      <c r="D31" s="971"/>
      <c r="E31" s="971"/>
      <c r="F31" s="971"/>
      <c r="G31" s="997" t="s">
        <v>407</v>
      </c>
      <c r="H31" s="997"/>
      <c r="I31" s="998"/>
      <c r="J31" s="97"/>
      <c r="K31" s="67"/>
      <c r="L31" s="61" t="str">
        <f>G31</f>
        <v>UNFPA</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75">
      <c r="A37" s="338" t="s">
        <v>1670</v>
      </c>
      <c r="B37" s="991" t="s">
        <v>1726</v>
      </c>
      <c r="C37" s="991"/>
      <c r="D37" s="991"/>
      <c r="E37" s="992"/>
      <c r="F37" s="430">
        <v>400000</v>
      </c>
      <c r="G37" s="482" t="s">
        <v>406</v>
      </c>
      <c r="H37" s="458" t="s">
        <v>1114</v>
      </c>
      <c r="I37" s="483" t="s">
        <v>1115</v>
      </c>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400000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347</v>
      </c>
      <c r="F44" s="47">
        <v>0</v>
      </c>
      <c r="G44" s="53"/>
      <c r="H44" s="54"/>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343</v>
      </c>
      <c r="F51" s="47">
        <v>2933494</v>
      </c>
      <c r="G51" s="53" t="s">
        <v>406</v>
      </c>
      <c r="H51" s="55" t="s">
        <v>615</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407</v>
      </c>
      <c r="F52" s="1014"/>
      <c r="G52" s="1014"/>
      <c r="H52" s="1014"/>
      <c r="I52" s="1015"/>
      <c r="J52" s="29"/>
      <c r="K52" s="360" t="str">
        <f>E52</f>
        <v>UNFPA</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347</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2933494</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0</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v>0</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1</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373</v>
      </c>
      <c r="H61" s="1017"/>
      <c r="I61" s="1018"/>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c r="H62" s="969"/>
      <c r="I62" s="970"/>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373</v>
      </c>
      <c r="H63" s="1017"/>
      <c r="I63" s="1018"/>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c r="F64" s="1044"/>
      <c r="G64" s="1044"/>
      <c r="H64" s="1044"/>
      <c r="I64" s="1045"/>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300" t="s">
        <v>1116</v>
      </c>
      <c r="F67" s="1300"/>
      <c r="G67" s="1300"/>
      <c r="H67" s="1300"/>
      <c r="I67" s="1301"/>
      <c r="J67" s="81"/>
      <c r="K67" s="96" t="str">
        <f>E67</f>
        <v>400,000 USD (DRFM, Directorate for Financial and Material Resources)</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347</v>
      </c>
      <c r="G75" s="787" t="s">
        <v>343</v>
      </c>
      <c r="H75" s="787" t="s">
        <v>343</v>
      </c>
      <c r="I75" s="46" t="s">
        <v>347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343</v>
      </c>
      <c r="H78" s="787" t="s">
        <v>343</v>
      </c>
      <c r="I78" s="46" t="s">
        <v>343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347</v>
      </c>
      <c r="H79" s="787" t="s">
        <v>347</v>
      </c>
      <c r="I79" s="46"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360</v>
      </c>
      <c r="G80" s="787" t="s">
        <v>343</v>
      </c>
      <c r="H80" s="787" t="s">
        <v>347</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343</v>
      </c>
      <c r="H81" s="787" t="s">
        <v>347</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360</v>
      </c>
      <c r="G82" s="787" t="s">
        <v>347</v>
      </c>
      <c r="H82" s="787" t="s">
        <v>343</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180"/>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1117</v>
      </c>
      <c r="H88" s="969"/>
      <c r="I88" s="970"/>
      <c r="J88" s="116"/>
      <c r="K88" s="96"/>
      <c r="L88" s="61" t="str">
        <f t="shared" ref="L88:L98" si="1">G88</f>
        <v>National Strategic Plan for Reproductive Health Commodity Security</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1118</v>
      </c>
      <c r="H89" s="969"/>
      <c r="I89" s="970"/>
      <c r="J89" s="116"/>
      <c r="K89" s="96"/>
      <c r="L89" s="61" t="str">
        <f t="shared" si="1"/>
        <v>2012-2020</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347</v>
      </c>
      <c r="H92" s="1059"/>
      <c r="I92" s="1060"/>
      <c r="J92" s="115"/>
      <c r="K92" s="103"/>
      <c r="L92" s="61" t="str">
        <f t="shared" si="1"/>
        <v>No</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c r="H93" s="1059"/>
      <c r="I93" s="1060"/>
      <c r="J93" s="382"/>
      <c r="K93" s="383"/>
      <c r="L93" s="61">
        <f t="shared" si="1"/>
        <v>0</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c r="H94" s="1059"/>
      <c r="I94" s="1060"/>
      <c r="J94" s="382"/>
      <c r="K94" s="383"/>
      <c r="L94" s="61">
        <f t="shared" si="1"/>
        <v>0</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347</v>
      </c>
      <c r="H95" s="1070"/>
      <c r="I95" s="1071"/>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347</v>
      </c>
      <c r="H97" s="1067"/>
      <c r="I97" s="1068"/>
      <c r="J97" s="392"/>
      <c r="K97" s="393"/>
      <c r="L97" s="61" t="str">
        <f t="shared" si="1"/>
        <v>No</v>
      </c>
      <c r="M97" s="60"/>
      <c r="N97" s="60"/>
      <c r="O97" s="60"/>
      <c r="P97" s="60"/>
      <c r="Q97" s="61"/>
      <c r="R97" s="60"/>
      <c r="S97" s="61"/>
      <c r="T97" s="60"/>
      <c r="U97" s="70"/>
      <c r="V97" s="70"/>
      <c r="W97" s="70"/>
      <c r="X97" s="71"/>
      <c r="Y97" s="71"/>
      <c r="Z97" s="84"/>
      <c r="AA97" s="85"/>
      <c r="AB97" s="73"/>
    </row>
    <row r="98" spans="1:29" s="24" customFormat="1" ht="20.100000000000001" customHeight="1" thickBot="1">
      <c r="A98" s="326" t="s">
        <v>1670</v>
      </c>
      <c r="B98" s="1041" t="s">
        <v>1816</v>
      </c>
      <c r="C98" s="1041"/>
      <c r="D98" s="1041"/>
      <c r="E98" s="1041"/>
      <c r="F98" s="1042"/>
      <c r="G98" s="1043"/>
      <c r="H98" s="1044"/>
      <c r="I98" s="1045"/>
      <c r="J98" s="115"/>
      <c r="K98" s="103"/>
      <c r="L98" s="61">
        <f t="shared" si="1"/>
        <v>0</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372</v>
      </c>
      <c r="G101" s="1137"/>
      <c r="H101" s="1138" t="s">
        <v>372</v>
      </c>
      <c r="I101" s="1139"/>
      <c r="J101" s="122"/>
      <c r="K101" s="103"/>
      <c r="L101" s="61"/>
      <c r="M101" s="117" t="str">
        <f t="shared" ref="M101:M108" si="2">H101</f>
        <v>Community Health Worker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372</v>
      </c>
      <c r="G102" s="1137"/>
      <c r="H102" s="1138" t="s">
        <v>436</v>
      </c>
      <c r="I102" s="1139"/>
      <c r="J102" s="122"/>
      <c r="K102" s="103"/>
      <c r="L102" s="61"/>
      <c r="M102" s="117" t="str">
        <f t="shared" si="2"/>
        <v>Auxiliary Nurse</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436</v>
      </c>
      <c r="G103" s="1137"/>
      <c r="H103" s="1138" t="s">
        <v>374</v>
      </c>
      <c r="I103" s="1139"/>
      <c r="J103" s="122"/>
      <c r="K103" s="103"/>
      <c r="L103" s="61"/>
      <c r="M103" s="117" t="str">
        <f t="shared" si="2"/>
        <v>Midwife</v>
      </c>
      <c r="N103" s="86"/>
      <c r="O103" s="117" t="str">
        <f t="shared" si="3"/>
        <v>Auxiliary Nurse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463</v>
      </c>
      <c r="G104" s="1137"/>
      <c r="H104" s="1138" t="s">
        <v>374</v>
      </c>
      <c r="I104" s="1139"/>
      <c r="J104" s="122"/>
      <c r="K104" s="103"/>
      <c r="L104" s="61"/>
      <c r="M104" s="117" t="str">
        <f t="shared" si="2"/>
        <v>Midwife</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302" t="s">
        <v>372</v>
      </c>
      <c r="G105" s="1302"/>
      <c r="H105" s="1136" t="s">
        <v>372</v>
      </c>
      <c r="I105" s="1139"/>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302" t="s">
        <v>373</v>
      </c>
      <c r="G106" s="1302"/>
      <c r="H106" s="1136" t="s">
        <v>562</v>
      </c>
      <c r="I106" s="1139"/>
      <c r="J106" s="122"/>
      <c r="K106" s="103"/>
      <c r="L106" s="61"/>
      <c r="M106" s="117" t="str">
        <f t="shared" si="2"/>
        <v>Clinical Officer</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302" t="s">
        <v>562</v>
      </c>
      <c r="G107" s="1302"/>
      <c r="H107" s="1136" t="s">
        <v>562</v>
      </c>
      <c r="I107" s="1139"/>
      <c r="J107" s="122"/>
      <c r="K107" s="103"/>
      <c r="L107" s="61"/>
      <c r="M107" s="117" t="str">
        <f t="shared" si="2"/>
        <v>Clinical Officer</v>
      </c>
      <c r="N107" s="86"/>
      <c r="O107" s="117" t="str">
        <f t="shared" si="3"/>
        <v>Clinical Officer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373</v>
      </c>
      <c r="G108" s="1141"/>
      <c r="H108" s="1140" t="s">
        <v>360</v>
      </c>
      <c r="I108" s="1142"/>
      <c r="J108" s="122"/>
      <c r="K108" s="103"/>
      <c r="L108" s="61"/>
      <c r="M108" s="117" t="str">
        <f t="shared" si="2"/>
        <v>Don't know</v>
      </c>
      <c r="N108" s="86"/>
      <c r="O108" s="117" t="str">
        <f t="shared" si="3"/>
        <v>Not applicable</v>
      </c>
      <c r="P108" s="61"/>
      <c r="Q108" s="61"/>
      <c r="R108" s="60"/>
      <c r="S108" s="60"/>
      <c r="T108" s="60"/>
      <c r="U108" s="120"/>
      <c r="V108" s="121"/>
      <c r="W108" s="70"/>
      <c r="X108" s="71"/>
      <c r="Y108" s="71"/>
      <c r="Z108" s="84"/>
      <c r="AA108" s="85"/>
      <c r="AB108" s="73"/>
    </row>
    <row r="109" spans="1:29" s="24" customFormat="1" ht="85.5" customHeight="1">
      <c r="A109" s="185" t="s">
        <v>1831</v>
      </c>
      <c r="B109" s="1093" t="s">
        <v>1832</v>
      </c>
      <c r="C109" s="1093"/>
      <c r="D109" s="1093"/>
      <c r="E109" s="1094"/>
      <c r="F109" s="1095" t="s">
        <v>2331</v>
      </c>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016" t="s">
        <v>373</v>
      </c>
      <c r="F118" s="1017"/>
      <c r="G118" s="1017"/>
      <c r="H118" s="1017"/>
      <c r="I118" s="101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2006</v>
      </c>
      <c r="I131" s="1057"/>
      <c r="J131" s="91"/>
      <c r="K131" s="103"/>
      <c r="L131" s="61"/>
      <c r="M131" s="86">
        <f t="shared" si="4"/>
        <v>2006</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541</v>
      </c>
      <c r="F132" s="969"/>
      <c r="G132" s="969"/>
      <c r="H132" s="969"/>
      <c r="I132" s="970"/>
      <c r="J132" s="91"/>
      <c r="K132" s="125" t="str">
        <f>E132</f>
        <v>National Essential Medicines List</v>
      </c>
      <c r="L132" s="61"/>
      <c r="M132" s="61"/>
      <c r="N132" s="60"/>
      <c r="O132" s="60"/>
      <c r="P132" s="61"/>
      <c r="Q132" s="60"/>
      <c r="R132" s="126"/>
      <c r="S132" s="60"/>
      <c r="T132" s="76"/>
      <c r="U132" s="77"/>
      <c r="V132" s="77"/>
      <c r="W132" s="77"/>
      <c r="X132" s="78"/>
      <c r="Y132" s="78"/>
      <c r="Z132" s="126"/>
      <c r="AA132" s="127"/>
      <c r="AB132" s="73"/>
    </row>
    <row r="133" spans="1:28" s="32" customFormat="1" ht="41.25" customHeight="1">
      <c r="A133" s="181" t="s">
        <v>1857</v>
      </c>
      <c r="B133" s="1041" t="s">
        <v>1858</v>
      </c>
      <c r="C133" s="1041"/>
      <c r="D133" s="1042"/>
      <c r="E133" s="1303" t="s">
        <v>1119</v>
      </c>
      <c r="F133" s="1304"/>
      <c r="G133" s="1304"/>
      <c r="H133" s="1304"/>
      <c r="I133" s="1305"/>
      <c r="J133" s="91"/>
      <c r="K133" s="125" t="str">
        <f>E133</f>
        <v>The list is currently being revised. The changes have been made and the DPHL/MT is going to hold a validation workshop during the second quarter of 2015.</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t="s">
        <v>582</v>
      </c>
      <c r="I135" s="1108"/>
      <c r="J135" s="91"/>
      <c r="K135" s="103"/>
      <c r="L135" s="61"/>
      <c r="M135" s="61" t="str">
        <f>H135</f>
        <v>2012-2015</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343</v>
      </c>
      <c r="I138" s="1018"/>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60.75" thickBot="1">
      <c r="A140" s="330" t="s">
        <v>1686</v>
      </c>
      <c r="B140" s="957" t="s">
        <v>1866</v>
      </c>
      <c r="C140" s="957"/>
      <c r="D140" s="958"/>
      <c r="E140" s="1104" t="s">
        <v>1120</v>
      </c>
      <c r="F140" s="1105"/>
      <c r="G140" s="1105"/>
      <c r="H140" s="1105"/>
      <c r="I140" s="1106"/>
      <c r="J140" s="91"/>
      <c r="K140" s="125" t="str">
        <f>E140</f>
        <v>CPR as well as condom use (for HIV prevention) noted in MDG targets; supplying health units w/condoms and contraceptives is mentioned under strengthening family planning programs, but is not an indicator.</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343</v>
      </c>
      <c r="H149" s="969"/>
      <c r="I149" s="970"/>
      <c r="J149" s="81"/>
      <c r="K149" s="103"/>
      <c r="L149" s="61" t="str">
        <f t="shared" si="5"/>
        <v>Yes</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373</v>
      </c>
      <c r="H150" s="969"/>
      <c r="I150" s="970"/>
      <c r="J150" s="81"/>
      <c r="K150" s="103"/>
      <c r="L150" s="61" t="str">
        <f t="shared" si="5"/>
        <v>Not applicable</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373</v>
      </c>
      <c r="H151" s="969"/>
      <c r="I151" s="970"/>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406</v>
      </c>
      <c r="H152" s="969"/>
      <c r="I152" s="970"/>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1121</v>
      </c>
      <c r="H153" s="969"/>
      <c r="I153" s="970"/>
      <c r="J153" s="81"/>
      <c r="K153" s="103"/>
      <c r="L153" s="61" t="str">
        <f t="shared" si="5"/>
        <v>Routine inventory, LMIS</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347</v>
      </c>
      <c r="H155" s="969"/>
      <c r="I155" s="970"/>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41.25" customHeight="1" thickBot="1">
      <c r="A157" s="245" t="s">
        <v>1875</v>
      </c>
      <c r="B157" s="977" t="s">
        <v>1876</v>
      </c>
      <c r="C157" s="977"/>
      <c r="D157" s="977"/>
      <c r="E157" s="977"/>
      <c r="F157" s="977"/>
      <c r="G157" s="1104"/>
      <c r="H157" s="1105"/>
      <c r="I157" s="1106"/>
      <c r="J157" s="81"/>
      <c r="K157" s="103"/>
      <c r="L157" s="61">
        <f>G157</f>
        <v>0</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455" priority="22">
      <formula>$G$92="Don't know"</formula>
    </cfRule>
    <cfRule type="expression" dxfId="454" priority="23">
      <formula>$G$92="no"</formula>
    </cfRule>
  </conditionalFormatting>
  <conditionalFormatting sqref="G96:I96">
    <cfRule type="expression" dxfId="453" priority="20">
      <formula>$G$95="Don't know"</formula>
    </cfRule>
    <cfRule type="expression" dxfId="452" priority="21">
      <formula>$G$95="No"</formula>
    </cfRule>
  </conditionalFormatting>
  <conditionalFormatting sqref="G98:I98">
    <cfRule type="expression" dxfId="451" priority="18">
      <formula>$G$97="Don't know"</formula>
    </cfRule>
    <cfRule type="expression" dxfId="450" priority="19">
      <formula>$G$97="No"</formula>
    </cfRule>
  </conditionalFormatting>
  <conditionalFormatting sqref="G88:I91">
    <cfRule type="expression" dxfId="449" priority="16">
      <formula>$I$86="Don't know"</formula>
    </cfRule>
    <cfRule type="expression" dxfId="448" priority="17">
      <formula>$I$86="No"</formula>
    </cfRule>
  </conditionalFormatting>
  <conditionalFormatting sqref="F111:I111">
    <cfRule type="expression" dxfId="447" priority="12">
      <formula>$E$111="Don't know"</formula>
    </cfRule>
    <cfRule type="expression" dxfId="446" priority="15">
      <formula>$E$111="No"</formula>
    </cfRule>
  </conditionalFormatting>
  <conditionalFormatting sqref="F112:I112">
    <cfRule type="expression" dxfId="445" priority="11">
      <formula>$E$112="Don't know"</formula>
    </cfRule>
    <cfRule type="expression" dxfId="444" priority="14">
      <formula>$E$112="No"</formula>
    </cfRule>
  </conditionalFormatting>
  <conditionalFormatting sqref="F113:I113">
    <cfRule type="expression" dxfId="443" priority="10">
      <formula>$E$113="Don't know"</formula>
    </cfRule>
    <cfRule type="expression" dxfId="442" priority="13">
      <formula>$E$113="No"</formula>
    </cfRule>
  </conditionalFormatting>
  <conditionalFormatting sqref="G15:I15">
    <cfRule type="expression" dxfId="441" priority="7">
      <formula>$E$15="Not applicable"</formula>
    </cfRule>
    <cfRule type="expression" dxfId="440" priority="8">
      <formula>$E$15="Don't know"</formula>
    </cfRule>
    <cfRule type="expression" dxfId="439" priority="9">
      <formula>$E$15="No"</formula>
    </cfRule>
  </conditionalFormatting>
  <conditionalFormatting sqref="G16:I23">
    <cfRule type="expression" dxfId="438" priority="4">
      <formula>$E16="Not applicable"</formula>
    </cfRule>
    <cfRule type="expression" dxfId="437" priority="5">
      <formula>$E16="Don't know"</formula>
    </cfRule>
    <cfRule type="expression" dxfId="436" priority="6">
      <formula>$E16="No"</formula>
    </cfRule>
  </conditionalFormatting>
  <conditionalFormatting sqref="E15:E23 G15:I23 I24:I25 E13:I13">
    <cfRule type="expression" dxfId="435" priority="3">
      <formula>$I$12="Don't know"</formula>
    </cfRule>
  </conditionalFormatting>
  <conditionalFormatting sqref="E15:E23 G15:I23 I24:I25 E13:I13">
    <cfRule type="expression" dxfId="434" priority="2">
      <formula>$I$12="Not applicable"</formula>
    </cfRule>
  </conditionalFormatting>
  <conditionalFormatting sqref="E15:E23 G15:I23 I24:I25 E13:I13">
    <cfRule type="expression" dxfId="433"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2500-000000000000}">
      <formula1>"Yes, No, Don't know"</formula1>
    </dataValidation>
    <dataValidation type="list" allowBlank="1" showInputMessage="1" showErrorMessage="1" error="Please choose from the dropdown list." sqref="I24" xr:uid="{00000000-0002-0000-25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25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2500-000003000000}">
      <formula1>"Yes, No, Don't know"</formula1>
    </dataValidation>
    <dataValidation type="list" allowBlank="1" showErrorMessage="1" error="Please choose from the dropdown list." sqref="I41" xr:uid="{00000000-0002-0000-2500-000004000000}">
      <formula1>"Yes, No, Don't know"</formula1>
    </dataValidation>
    <dataValidation type="list" allowBlank="1" showInputMessage="1" showErrorMessage="1" error="Please choose from the dropdown list." sqref="G63 H136:H139 I25" xr:uid="{00000000-0002-0000-25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2500-000006000000}">
      <formula1>"Yes, No, Don't know, Not applicable"</formula1>
    </dataValidation>
    <dataValidation type="list" allowBlank="1" showInputMessage="1" showErrorMessage="1" error="Please select from the dropdown list" prompt="Please select from the dropdown list" sqref="G90:I91 I111:I113" xr:uid="{00000000-0002-0000-2500-000007000000}">
      <formula1>"Yes, No, Don't know, Not applicable"</formula1>
    </dataValidation>
    <dataValidation type="list" allowBlank="1" showInputMessage="1" showErrorMessage="1" error="Please select from the dropdown list" prompt="Please select from the dropdown list" sqref="E111:E113 G66:I66" xr:uid="{00000000-0002-0000-25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2500-000009000000}"/>
    <dataValidation allowBlank="1" showInputMessage="1" showErrorMessage="1" promptTitle="This will auto-calculate" prompt="It contains the following formula: Government internally generated spending (question B8a) /Total government spending (question B8c" sqref="G58" xr:uid="{00000000-0002-0000-25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2500-00000B000000}"/>
    <dataValidation type="list" allowBlank="1" showInputMessage="1" showErrorMessage="1" error="Please choose from the dropdown list." prompt="Please select from the dropdown list." sqref="G95:I95 G97:I97" xr:uid="{00000000-0002-0000-2500-00000C000000}">
      <formula1>"Yes, No, Don't know"</formula1>
    </dataValidation>
    <dataValidation allowBlank="1" showInputMessage="1" prompt="Please provide the name of the contraceptive" sqref="F83:I83" xr:uid="{00000000-0002-0000-2500-00000D000000}"/>
    <dataValidation type="list" errorStyle="warning" allowBlank="1" showInputMessage="1" prompt="Please select from the dropdown list if possible. If you cannot find a provider cadre that fits, you may write it in." sqref="F101:I108" xr:uid="{00000000-0002-0000-2500-00000E000000}">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2500-00000F000000}">
      <formula1>"Yes, No, Don't know, Not applicable"</formula1>
    </dataValidation>
    <dataValidation type="list" allowBlank="1" showInputMessage="1" showErrorMessage="1" error="Please choose from the dropdown list." prompt="Please select from the dropdown list" sqref="H120:I129" xr:uid="{00000000-0002-0000-2500-000010000000}">
      <formula1>"Yes, No, Don't know"</formula1>
    </dataValidation>
    <dataValidation type="list" allowBlank="1" showInputMessage="1" showErrorMessage="1" error="Please select from the dropdown list" prompt="Please select from the dropdown list" sqref="G28 I28" xr:uid="{00000000-0002-0000-2500-000011000000}">
      <formula1>"January, February, March, April, May, June, July August, September, October, November, December, Don’t know"</formula1>
    </dataValidation>
  </dataValidation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36</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c r="A13" s="326" t="s">
        <v>1670</v>
      </c>
      <c r="B13" s="957" t="s">
        <v>1671</v>
      </c>
      <c r="C13" s="957"/>
      <c r="D13" s="958"/>
      <c r="E13" s="959" t="s">
        <v>1123</v>
      </c>
      <c r="F13" s="960"/>
      <c r="G13" s="960"/>
      <c r="H13" s="960"/>
      <c r="I13" s="961"/>
      <c r="J13" s="81"/>
      <c r="K13" s="104" t="str">
        <f>E13</f>
        <v>Reproductive Health Commodity Security (RHCS) Stakeholders' Committee</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343</v>
      </c>
      <c r="F15" s="329" t="s">
        <v>1675</v>
      </c>
      <c r="G15" s="968" t="s">
        <v>1124</v>
      </c>
      <c r="H15" s="969"/>
      <c r="I15" s="970"/>
      <c r="J15" s="81"/>
      <c r="K15" s="68"/>
      <c r="L15" s="61" t="str">
        <f t="shared" ref="L15:L23" si="0">G15</f>
        <v>Society for Family Health (SFH)</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60">
      <c r="A16" s="330" t="s">
        <v>1676</v>
      </c>
      <c r="B16" s="957" t="s">
        <v>1677</v>
      </c>
      <c r="C16" s="957"/>
      <c r="D16" s="958"/>
      <c r="E16" s="788" t="s">
        <v>343</v>
      </c>
      <c r="F16" s="331" t="s">
        <v>1675</v>
      </c>
      <c r="G16" s="968" t="s">
        <v>1125</v>
      </c>
      <c r="H16" s="969"/>
      <c r="I16" s="970"/>
      <c r="J16" s="81"/>
      <c r="K16" s="68"/>
      <c r="L16" s="61" t="str">
        <f t="shared" si="0"/>
        <v>Planned Parenthood Federation, Nigeria Urban Reproductive Health Initiative, Association for Reproductive and Family Health, Marie Stopes International</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5">
      <c r="A17" s="330" t="s">
        <v>1678</v>
      </c>
      <c r="B17" s="957" t="s">
        <v>1679</v>
      </c>
      <c r="C17" s="957"/>
      <c r="D17" s="958"/>
      <c r="E17" s="788" t="s">
        <v>343</v>
      </c>
      <c r="F17" s="331" t="s">
        <v>1675</v>
      </c>
      <c r="G17" s="968" t="s">
        <v>1126</v>
      </c>
      <c r="H17" s="969"/>
      <c r="I17" s="970"/>
      <c r="J17" s="81"/>
      <c r="K17" s="68"/>
      <c r="L17" s="61" t="str">
        <f t="shared" si="0"/>
        <v>Pharmaceutical Society of Nigeria (PSN), Society of Gynaecologists and Obstetricians of Nigeria (SOGON), Nigeria Medical Association</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75">
      <c r="A18" s="330" t="s">
        <v>1680</v>
      </c>
      <c r="B18" s="957" t="s">
        <v>1681</v>
      </c>
      <c r="C18" s="957"/>
      <c r="D18" s="958"/>
      <c r="E18" s="788" t="s">
        <v>343</v>
      </c>
      <c r="F18" s="331" t="s">
        <v>1682</v>
      </c>
      <c r="G18" s="968" t="s">
        <v>1127</v>
      </c>
      <c r="H18" s="969"/>
      <c r="I18" s="970"/>
      <c r="J18" s="81"/>
      <c r="K18" s="68"/>
      <c r="L18" s="61" t="str">
        <f t="shared" si="0"/>
        <v>United States Agency for International Development (USAID), Department for International Development (DfID), Canadian International Development Agency (CIDA), United Nations Population Fund (UNFPA), Bill and Melinda Gates Foundation (BMGF)</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 r="A19" s="330" t="s">
        <v>1683</v>
      </c>
      <c r="B19" s="957" t="s">
        <v>1684</v>
      </c>
      <c r="C19" s="957"/>
      <c r="D19" s="958"/>
      <c r="E19" s="788" t="s">
        <v>343</v>
      </c>
      <c r="F19" s="331" t="s">
        <v>1685</v>
      </c>
      <c r="G19" s="968" t="s">
        <v>407</v>
      </c>
      <c r="H19" s="969"/>
      <c r="I19" s="970"/>
      <c r="J19" s="81"/>
      <c r="K19" s="68"/>
      <c r="L19" s="61" t="str">
        <f t="shared" si="0"/>
        <v>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60">
      <c r="A20" s="330" t="s">
        <v>1686</v>
      </c>
      <c r="B20" s="957" t="s">
        <v>1687</v>
      </c>
      <c r="C20" s="957"/>
      <c r="D20" s="958"/>
      <c r="E20" s="788" t="s">
        <v>343</v>
      </c>
      <c r="F20" s="331" t="s">
        <v>1688</v>
      </c>
      <c r="G20" s="968" t="s">
        <v>1128</v>
      </c>
      <c r="H20" s="969"/>
      <c r="I20" s="970"/>
      <c r="J20" s="81"/>
      <c r="K20" s="68"/>
      <c r="L20" s="61" t="str">
        <f t="shared" si="0"/>
        <v>Family Health Department (FHD), Food and Drugs Services (FDS), National Agency for Food and Drug Administration and Control (NAFDAC), National Health Insurance Services (NHIS)</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c r="A21" s="330" t="s">
        <v>1689</v>
      </c>
      <c r="B21" s="975" t="s">
        <v>1690</v>
      </c>
      <c r="C21" s="975"/>
      <c r="D21" s="975"/>
      <c r="E21" s="788" t="s">
        <v>343</v>
      </c>
      <c r="F21" s="331" t="s">
        <v>1691</v>
      </c>
      <c r="G21" s="968" t="s">
        <v>1129</v>
      </c>
      <c r="H21" s="969"/>
      <c r="I21" s="970"/>
      <c r="J21" s="81"/>
      <c r="K21" s="68"/>
      <c r="L21" s="61" t="str">
        <f t="shared" si="0"/>
        <v>Central Contraceptives Warehouse (CCW)</v>
      </c>
      <c r="M21" s="60"/>
      <c r="N21" s="60"/>
      <c r="O21" s="60"/>
      <c r="P21" s="61"/>
      <c r="Q21" s="60"/>
      <c r="R21" s="61"/>
      <c r="S21" s="60"/>
      <c r="T21" s="60"/>
      <c r="U21" s="70"/>
      <c r="V21" s="70"/>
      <c r="W21" s="70"/>
      <c r="X21" s="71"/>
      <c r="Y21" s="71"/>
      <c r="Z21" s="84"/>
      <c r="AA21" s="85"/>
      <c r="AB21" s="73"/>
    </row>
    <row r="22" spans="1:135" s="24" customFormat="1" ht="30">
      <c r="A22" s="330" t="s">
        <v>1692</v>
      </c>
      <c r="B22" s="975" t="s">
        <v>1693</v>
      </c>
      <c r="C22" s="975"/>
      <c r="D22" s="975"/>
      <c r="E22" s="788" t="s">
        <v>343</v>
      </c>
      <c r="F22" s="331" t="s">
        <v>1691</v>
      </c>
      <c r="G22" s="968" t="s">
        <v>1130</v>
      </c>
      <c r="H22" s="969"/>
      <c r="I22" s="970"/>
      <c r="J22" s="81"/>
      <c r="K22" s="68"/>
      <c r="L22" s="61" t="str">
        <f t="shared" si="0"/>
        <v>Federal Ministry of Finance and Department of Planning, Research and Statistics</v>
      </c>
      <c r="M22" s="60"/>
      <c r="N22" s="60"/>
      <c r="O22" s="60"/>
      <c r="P22" s="61"/>
      <c r="Q22" s="60"/>
      <c r="R22" s="61"/>
      <c r="S22" s="60"/>
      <c r="T22" s="60"/>
      <c r="U22" s="70"/>
      <c r="V22" s="70"/>
      <c r="W22" s="70"/>
      <c r="X22" s="71"/>
      <c r="Y22" s="71"/>
      <c r="Z22" s="84"/>
      <c r="AA22" s="85"/>
      <c r="AB22" s="73"/>
    </row>
    <row r="23" spans="1:135" s="27" customFormat="1" ht="45">
      <c r="A23" s="330" t="s">
        <v>1694</v>
      </c>
      <c r="B23" s="975" t="s">
        <v>1695</v>
      </c>
      <c r="C23" s="975"/>
      <c r="D23" s="975"/>
      <c r="E23" s="788" t="s">
        <v>343</v>
      </c>
      <c r="F23" s="331" t="s">
        <v>1691</v>
      </c>
      <c r="G23" s="968" t="s">
        <v>1131</v>
      </c>
      <c r="H23" s="969"/>
      <c r="I23" s="970"/>
      <c r="J23" s="81"/>
      <c r="K23" s="68"/>
      <c r="L23" s="61" t="str">
        <f t="shared" si="0"/>
        <v>USAID I DELIVER PROJECT, USAID Targeted States High  Impact Project (TSHIP), FHI, Clinton Health Access Initiative (CHAI), Health Policy Project</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43" t="s">
        <v>354</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343</v>
      </c>
      <c r="F26" s="332" t="s">
        <v>1702</v>
      </c>
      <c r="G26" s="43" t="s">
        <v>1132</v>
      </c>
      <c r="H26" s="333" t="s">
        <v>1703</v>
      </c>
      <c r="I26" s="57" t="s">
        <v>1133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14450000</v>
      </c>
      <c r="I29" s="996"/>
      <c r="J29" s="97"/>
      <c r="K29" s="67"/>
      <c r="L29" s="61"/>
      <c r="M29" s="336">
        <f>H29</f>
        <v>14450000</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452</v>
      </c>
      <c r="H30" s="337" t="s">
        <v>1713</v>
      </c>
      <c r="I30" s="490" t="s">
        <v>453</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c r="A31" s="338" t="s">
        <v>1670</v>
      </c>
      <c r="B31" s="971" t="s">
        <v>1714</v>
      </c>
      <c r="C31" s="971"/>
      <c r="D31" s="971"/>
      <c r="E31" s="971"/>
      <c r="F31" s="971"/>
      <c r="G31" s="1204" t="s">
        <v>1134</v>
      </c>
      <c r="H31" s="1205"/>
      <c r="I31" s="1206"/>
      <c r="J31" s="97"/>
      <c r="K31" s="67"/>
      <c r="L31" s="61" t="str">
        <f>G31</f>
        <v>USAID I DELIVER PROJECT</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445" t="s">
        <v>347</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75">
      <c r="A37" s="338" t="s">
        <v>1670</v>
      </c>
      <c r="B37" s="991" t="s">
        <v>1726</v>
      </c>
      <c r="C37" s="991"/>
      <c r="D37" s="991"/>
      <c r="E37" s="992"/>
      <c r="F37" s="47">
        <v>3000000</v>
      </c>
      <c r="G37" s="48" t="s">
        <v>406</v>
      </c>
      <c r="H37" s="446" t="s">
        <v>1135</v>
      </c>
      <c r="I37" s="439" t="s">
        <v>1136</v>
      </c>
      <c r="J37" s="335"/>
      <c r="K37" s="96"/>
      <c r="L37" s="61"/>
      <c r="M37" s="60"/>
      <c r="N37" s="60"/>
      <c r="O37" s="60"/>
      <c r="P37" s="60"/>
      <c r="Q37" s="60"/>
      <c r="R37" s="60"/>
      <c r="S37" s="60"/>
      <c r="T37" s="60"/>
      <c r="U37" s="70"/>
      <c r="V37" s="70"/>
      <c r="W37" s="70"/>
      <c r="X37" s="71"/>
      <c r="Y37" s="71"/>
      <c r="Z37" s="84"/>
      <c r="AA37" s="85"/>
      <c r="AB37" s="73"/>
    </row>
    <row r="38" spans="1:28" s="24" customFormat="1" ht="76.5" customHeight="1">
      <c r="A38" s="338" t="s">
        <v>1676</v>
      </c>
      <c r="B38" s="991" t="s">
        <v>1727</v>
      </c>
      <c r="C38" s="991"/>
      <c r="D38" s="991"/>
      <c r="E38" s="992"/>
      <c r="F38" s="447">
        <v>9100000</v>
      </c>
      <c r="G38" s="48"/>
      <c r="H38" s="49"/>
      <c r="I38" s="50" t="s">
        <v>1137</v>
      </c>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12100000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343</v>
      </c>
      <c r="F44" s="47">
        <v>980169.97</v>
      </c>
      <c r="G44" s="53" t="s">
        <v>406</v>
      </c>
      <c r="H44" s="54" t="s">
        <v>1138</v>
      </c>
      <c r="I44" s="50" t="s">
        <v>1139</v>
      </c>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83.25" customHeight="1">
      <c r="A46" s="338" t="s">
        <v>1676</v>
      </c>
      <c r="B46" s="971" t="s">
        <v>1741</v>
      </c>
      <c r="C46" s="971"/>
      <c r="D46" s="972"/>
      <c r="E46" s="789" t="s">
        <v>343</v>
      </c>
      <c r="F46" s="47">
        <v>10600000</v>
      </c>
      <c r="G46" s="53" t="s">
        <v>406</v>
      </c>
      <c r="H46" s="54" t="s">
        <v>1138</v>
      </c>
      <c r="I46" s="50" t="s">
        <v>1141</v>
      </c>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t="s">
        <v>1140</v>
      </c>
      <c r="F47" s="960"/>
      <c r="G47" s="960"/>
      <c r="H47" s="960"/>
      <c r="I47" s="961"/>
      <c r="J47" s="356"/>
      <c r="K47" s="357" t="str">
        <f>E47</f>
        <v>DFID, UNFPA</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11580169.970000001</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347</v>
      </c>
      <c r="F51" s="47">
        <v>0</v>
      </c>
      <c r="G51" s="53"/>
      <c r="H51" s="55"/>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c r="F52" s="1014"/>
      <c r="G52" s="1014"/>
      <c r="H52" s="1014"/>
      <c r="I52" s="1015"/>
      <c r="J52" s="29"/>
      <c r="K52" s="360">
        <f>E52</f>
        <v>0</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347</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0</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1</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8.4642105646053817E-2</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0.80139584567474054</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556</v>
      </c>
      <c r="H61" s="1017"/>
      <c r="I61" s="1018"/>
      <c r="J61" s="104"/>
      <c r="K61" s="96"/>
      <c r="L61" s="86" t="str">
        <f>G61</f>
        <v>Third-party agent (e.g. UNFPA/ Crown Agents)</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t="s">
        <v>407</v>
      </c>
      <c r="H62" s="969"/>
      <c r="I62" s="970"/>
      <c r="J62" s="97"/>
      <c r="K62" s="96"/>
      <c r="L62" s="86" t="str">
        <f>G62</f>
        <v>UNFPA</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347</v>
      </c>
      <c r="H63" s="1017"/>
      <c r="I63" s="1018"/>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t="s">
        <v>358</v>
      </c>
      <c r="F64" s="1044"/>
      <c r="G64" s="1044"/>
      <c r="H64" s="1044"/>
      <c r="I64" s="1045"/>
      <c r="J64" s="81"/>
      <c r="K64" s="96" t="str">
        <f>E64</f>
        <v>N/A</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347</v>
      </c>
      <c r="H66" s="1047"/>
      <c r="I66" s="1048"/>
      <c r="J66" s="81"/>
      <c r="K66" s="96"/>
      <c r="L66" s="61" t="str">
        <f>G66</f>
        <v>No</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t="s">
        <v>358</v>
      </c>
      <c r="F67" s="1052"/>
      <c r="G67" s="1052"/>
      <c r="H67" s="1052"/>
      <c r="I67" s="1053"/>
      <c r="J67" s="81"/>
      <c r="K67" s="96" t="str">
        <f>E67</f>
        <v>N/A</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343</v>
      </c>
      <c r="I75" s="46"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343</v>
      </c>
      <c r="H78" s="787" t="s">
        <v>343</v>
      </c>
      <c r="I78" s="46" t="s">
        <v>343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347</v>
      </c>
      <c r="H79" s="787" t="s">
        <v>343</v>
      </c>
      <c r="I79" s="46" t="s">
        <v>343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343</v>
      </c>
      <c r="G80" s="787" t="s">
        <v>343</v>
      </c>
      <c r="H80" s="787" t="s">
        <v>343</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343</v>
      </c>
      <c r="H81" s="787" t="s">
        <v>343</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343</v>
      </c>
      <c r="G82" s="787" t="s">
        <v>343</v>
      </c>
      <c r="H82" s="787" t="s">
        <v>343</v>
      </c>
      <c r="I82" s="46" t="s">
        <v>343</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t="s">
        <v>347</v>
      </c>
      <c r="G83" s="787" t="s">
        <v>347</v>
      </c>
      <c r="H83" s="787" t="s">
        <v>347</v>
      </c>
      <c r="I83" s="46" t="s">
        <v>347</v>
      </c>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1142</v>
      </c>
      <c r="H88" s="969"/>
      <c r="I88" s="970"/>
      <c r="J88" s="116"/>
      <c r="K88" s="96"/>
      <c r="L88" s="61" t="str">
        <f t="shared" ref="L88:L98" si="1">G88</f>
        <v>Nigeria FP Scale-Up Plan</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1143</v>
      </c>
      <c r="H89" s="969"/>
      <c r="I89" s="970"/>
      <c r="J89" s="116"/>
      <c r="K89" s="96"/>
      <c r="L89" s="61" t="str">
        <f t="shared" si="1"/>
        <v>2014-2018</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347</v>
      </c>
      <c r="H92" s="1059"/>
      <c r="I92" s="1060"/>
      <c r="J92" s="115"/>
      <c r="K92" s="103"/>
      <c r="L92" s="61" t="str">
        <f t="shared" si="1"/>
        <v>No</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c r="H93" s="1059"/>
      <c r="I93" s="1060"/>
      <c r="J93" s="382"/>
      <c r="K93" s="383"/>
      <c r="L93" s="61">
        <f t="shared" si="1"/>
        <v>0</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c r="H94" s="1059"/>
      <c r="I94" s="1060"/>
      <c r="J94" s="382"/>
      <c r="K94" s="383"/>
      <c r="L94" s="61">
        <f t="shared" si="1"/>
        <v>0</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347</v>
      </c>
      <c r="H95" s="1070"/>
      <c r="I95" s="1071"/>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60.75" thickBot="1">
      <c r="A98" s="326" t="s">
        <v>1670</v>
      </c>
      <c r="B98" s="1041" t="s">
        <v>1816</v>
      </c>
      <c r="C98" s="1041"/>
      <c r="D98" s="1041"/>
      <c r="E98" s="1041"/>
      <c r="F98" s="1042"/>
      <c r="G98" s="1043" t="s">
        <v>1144</v>
      </c>
      <c r="H98" s="1044"/>
      <c r="I98" s="1045"/>
      <c r="J98" s="115"/>
      <c r="K98" s="103"/>
      <c r="L98" s="61" t="str">
        <f t="shared" si="1"/>
        <v>Contraceptives service provision protocol; Service providers minimum qualification and skills set; presence of the contraceptives in the Essential Medicines Lists</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372</v>
      </c>
      <c r="G101" s="1137"/>
      <c r="H101" s="1138" t="s">
        <v>1145</v>
      </c>
      <c r="I101" s="1139"/>
      <c r="J101" s="122"/>
      <c r="K101" s="103"/>
      <c r="L101" s="61"/>
      <c r="M101" s="117" t="str">
        <f t="shared" ref="M101:M108" si="2">H101</f>
        <v>Lowest level provider (likely 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372</v>
      </c>
      <c r="G102" s="1137"/>
      <c r="H102" s="1138" t="s">
        <v>1146</v>
      </c>
      <c r="I102" s="1139"/>
      <c r="J102" s="122"/>
      <c r="K102" s="103"/>
      <c r="L102" s="61"/>
      <c r="M102" s="117" t="str">
        <f t="shared" si="2"/>
        <v>Nurse midwife</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1146</v>
      </c>
      <c r="G103" s="1137"/>
      <c r="H103" s="1138" t="s">
        <v>1146</v>
      </c>
      <c r="I103" s="1139"/>
      <c r="J103" s="122"/>
      <c r="K103" s="103"/>
      <c r="L103" s="61"/>
      <c r="M103" s="117" t="str">
        <f t="shared" si="2"/>
        <v>Nurse midwife</v>
      </c>
      <c r="N103" s="86"/>
      <c r="O103" s="117" t="str">
        <f t="shared" si="3"/>
        <v>Nurse midwife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1146</v>
      </c>
      <c r="G104" s="1137"/>
      <c r="H104" s="1138" t="s">
        <v>1146</v>
      </c>
      <c r="I104" s="1139"/>
      <c r="J104" s="122"/>
      <c r="K104" s="103"/>
      <c r="L104" s="61"/>
      <c r="M104" s="117" t="str">
        <f t="shared" si="2"/>
        <v>Nurse midwife</v>
      </c>
      <c r="N104" s="86"/>
      <c r="O104" s="117" t="str">
        <f t="shared" si="3"/>
        <v>Nurse midwife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372</v>
      </c>
      <c r="G105" s="1137"/>
      <c r="H105" s="1138" t="s">
        <v>1145</v>
      </c>
      <c r="I105" s="1139"/>
      <c r="J105" s="122"/>
      <c r="K105" s="103"/>
      <c r="L105" s="61"/>
      <c r="M105" s="117" t="str">
        <f t="shared" si="2"/>
        <v>Lowest level provider (likely 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373</v>
      </c>
      <c r="G106" s="1137"/>
      <c r="H106" s="1138" t="s">
        <v>1145</v>
      </c>
      <c r="I106" s="1139"/>
      <c r="J106" s="122"/>
      <c r="K106" s="103"/>
      <c r="L106" s="61"/>
      <c r="M106" s="117" t="str">
        <f t="shared" si="2"/>
        <v>Lowest level provider (likely nurse)</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375</v>
      </c>
      <c r="I107" s="113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372</v>
      </c>
      <c r="G108" s="1141"/>
      <c r="H108" s="1138" t="s">
        <v>1145</v>
      </c>
      <c r="I108" s="1139"/>
      <c r="J108" s="122"/>
      <c r="K108" s="103"/>
      <c r="L108" s="61"/>
      <c r="M108" s="117" t="str">
        <f t="shared" si="2"/>
        <v>Lowest level provider (likely nurse)</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t="s">
        <v>2332</v>
      </c>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960" t="s">
        <v>373</v>
      </c>
      <c r="F118" s="960"/>
      <c r="G118" s="960"/>
      <c r="H118" s="960"/>
      <c r="I118" s="961"/>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347</v>
      </c>
      <c r="I127" s="1018"/>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360</v>
      </c>
      <c r="I128" s="1018"/>
      <c r="J128" s="91"/>
      <c r="K128" s="103"/>
      <c r="L128" s="61"/>
      <c r="M128" s="86" t="str">
        <f t="shared" si="4"/>
        <v>Don't know</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360</v>
      </c>
      <c r="I129" s="1018"/>
      <c r="J129" s="91"/>
      <c r="K129" s="103"/>
      <c r="L129" s="61"/>
      <c r="M129" s="86" t="str">
        <f t="shared" si="4"/>
        <v>Don't know</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360</v>
      </c>
      <c r="I130" s="1057"/>
      <c r="J130" s="91"/>
      <c r="K130" s="103"/>
      <c r="L130" s="61"/>
      <c r="M130" s="86" t="str">
        <f t="shared" si="4"/>
        <v>Don't know</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2011</v>
      </c>
      <c r="I131" s="1057"/>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1147</v>
      </c>
      <c r="F132" s="969"/>
      <c r="G132" s="969"/>
      <c r="H132" s="969"/>
      <c r="I132" s="970"/>
      <c r="J132" s="91"/>
      <c r="K132" s="125" t="str">
        <f>E132</f>
        <v>Essential Drugs List - Fifth Revision</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t="s">
        <v>642</v>
      </c>
      <c r="F133" s="1044"/>
      <c r="G133" s="1044"/>
      <c r="H133" s="1044"/>
      <c r="I133" s="1045"/>
      <c r="J133" s="91"/>
      <c r="K133" s="125" t="str">
        <f>E133</f>
        <v>None</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2005</v>
      </c>
      <c r="I135" s="1108"/>
      <c r="J135" s="91"/>
      <c r="K135" s="103"/>
      <c r="L135" s="61"/>
      <c r="M135" s="61">
        <f>H135</f>
        <v>2005</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347</v>
      </c>
      <c r="I138" s="1018"/>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1093" t="s">
        <v>1848</v>
      </c>
      <c r="C143" s="1093"/>
      <c r="D143" s="1093"/>
      <c r="E143" s="1093"/>
      <c r="F143" s="1094"/>
      <c r="G143" s="1220" t="s">
        <v>347</v>
      </c>
      <c r="H143" s="1220"/>
      <c r="I143" s="1221"/>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1093" t="s">
        <v>1849</v>
      </c>
      <c r="C144" s="1093"/>
      <c r="D144" s="1093"/>
      <c r="E144" s="1093"/>
      <c r="F144" s="1094"/>
      <c r="G144" s="1220" t="s">
        <v>347</v>
      </c>
      <c r="H144" s="1220"/>
      <c r="I144" s="1221"/>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1093" t="s">
        <v>1825</v>
      </c>
      <c r="C145" s="1093"/>
      <c r="D145" s="1093"/>
      <c r="E145" s="1093"/>
      <c r="F145" s="1094"/>
      <c r="G145" s="1220" t="s">
        <v>347</v>
      </c>
      <c r="H145" s="1220"/>
      <c r="I145" s="1221"/>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1093" t="s">
        <v>1826</v>
      </c>
      <c r="C146" s="1093"/>
      <c r="D146" s="1093"/>
      <c r="E146" s="1093"/>
      <c r="F146" s="1094"/>
      <c r="G146" s="1220" t="s">
        <v>347</v>
      </c>
      <c r="H146" s="1220"/>
      <c r="I146" s="1221"/>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1093" t="s">
        <v>1850</v>
      </c>
      <c r="C147" s="1093"/>
      <c r="D147" s="1093"/>
      <c r="E147" s="1093"/>
      <c r="F147" s="1094"/>
      <c r="G147" s="1220" t="s">
        <v>347</v>
      </c>
      <c r="H147" s="1220"/>
      <c r="I147" s="1221"/>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1093" t="s">
        <v>1790</v>
      </c>
      <c r="C148" s="1093"/>
      <c r="D148" s="1093"/>
      <c r="E148" s="1093"/>
      <c r="F148" s="1094"/>
      <c r="G148" s="1220" t="s">
        <v>347</v>
      </c>
      <c r="H148" s="1220"/>
      <c r="I148" s="1221"/>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1093" t="s">
        <v>1791</v>
      </c>
      <c r="C149" s="1093"/>
      <c r="D149" s="1093"/>
      <c r="E149" s="1093"/>
      <c r="F149" s="1094"/>
      <c r="G149" s="1220" t="s">
        <v>347</v>
      </c>
      <c r="H149" s="1220"/>
      <c r="I149" s="1221"/>
      <c r="J149" s="81"/>
      <c r="K149" s="103"/>
      <c r="L149" s="61" t="str">
        <f t="shared" si="5"/>
        <v>No</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1093" t="s">
        <v>1829</v>
      </c>
      <c r="C150" s="1093"/>
      <c r="D150" s="1093"/>
      <c r="E150" s="1093"/>
      <c r="F150" s="1094"/>
      <c r="G150" s="1220" t="s">
        <v>373</v>
      </c>
      <c r="H150" s="1220"/>
      <c r="I150" s="1221"/>
      <c r="J150" s="81"/>
      <c r="K150" s="103"/>
      <c r="L150" s="61" t="str">
        <f t="shared" si="5"/>
        <v>Not applicable</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1093" t="s">
        <v>1797</v>
      </c>
      <c r="C151" s="1093"/>
      <c r="D151" s="1093"/>
      <c r="E151" s="1093"/>
      <c r="F151" s="1094"/>
      <c r="G151" s="1220" t="s">
        <v>347</v>
      </c>
      <c r="H151" s="1220"/>
      <c r="I151" s="1221"/>
      <c r="J151" s="81"/>
      <c r="K151" s="103"/>
      <c r="L151" s="61" t="str">
        <f t="shared" si="5"/>
        <v>No</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1093" t="s">
        <v>2333</v>
      </c>
      <c r="C152" s="1093"/>
      <c r="D152" s="1093"/>
      <c r="E152" s="1093"/>
      <c r="F152" s="1093"/>
      <c r="G152" s="1219" t="s">
        <v>406</v>
      </c>
      <c r="H152" s="1220"/>
      <c r="I152" s="1221"/>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1093" t="s">
        <v>2334</v>
      </c>
      <c r="C153" s="1093"/>
      <c r="D153" s="1093"/>
      <c r="E153" s="1093"/>
      <c r="F153" s="1093"/>
      <c r="G153" s="1219" t="s">
        <v>1148</v>
      </c>
      <c r="H153" s="1220"/>
      <c r="I153" s="1221"/>
      <c r="J153" s="81"/>
      <c r="K153" s="103"/>
      <c r="L153" s="61" t="str">
        <f t="shared" si="5"/>
        <v>Stock status updates presented at routine PSM meetings</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1093" t="s">
        <v>1872</v>
      </c>
      <c r="C154" s="1093"/>
      <c r="D154" s="1093"/>
      <c r="E154" s="1093"/>
      <c r="F154" s="1093"/>
      <c r="G154" s="1093"/>
      <c r="H154" s="1093"/>
      <c r="I154" s="114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1093" t="s">
        <v>2335</v>
      </c>
      <c r="C155" s="1093"/>
      <c r="D155" s="1093"/>
      <c r="E155" s="1093"/>
      <c r="F155" s="1093"/>
      <c r="G155" s="1219" t="s">
        <v>360</v>
      </c>
      <c r="H155" s="1220"/>
      <c r="I155" s="1221"/>
      <c r="J155" s="81"/>
      <c r="K155" s="103"/>
      <c r="L155" s="61" t="str">
        <f>G155</f>
        <v>Don't know</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1093" t="s">
        <v>2336</v>
      </c>
      <c r="C156" s="1093"/>
      <c r="D156" s="1093"/>
      <c r="E156" s="1093"/>
      <c r="F156" s="1093"/>
      <c r="G156" s="1219" t="s">
        <v>347</v>
      </c>
      <c r="H156" s="1220"/>
      <c r="I156" s="1221"/>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169.5" customHeight="1" thickBot="1">
      <c r="A157" s="245" t="s">
        <v>1875</v>
      </c>
      <c r="B157" s="977" t="s">
        <v>1876</v>
      </c>
      <c r="C157" s="977"/>
      <c r="D157" s="977"/>
      <c r="E157" s="977"/>
      <c r="F157" s="977"/>
      <c r="G157" s="1104" t="s">
        <v>2337</v>
      </c>
      <c r="H157" s="1105"/>
      <c r="I157" s="1106"/>
      <c r="J157" s="81"/>
      <c r="K157" s="103"/>
      <c r="L157" s="61" t="str">
        <f>G157</f>
        <v>Central level of the CLMS show significant on-going continuous availability of FP supplies due to donor commitment and coordination; as well as  quantification and supply planning monitoring. Outside of the 6 states supported by the DELIVER project to conduct LMD to health facilities, other states are often unable to conduct all scheduled review and resupply meetings for distribution to health facilities. Last year only 3 of the planned 6 distribution activities were conducted.</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432" priority="22">
      <formula>$G$92="Don't know"</formula>
    </cfRule>
    <cfRule type="expression" dxfId="431" priority="23">
      <formula>$G$92="no"</formula>
    </cfRule>
  </conditionalFormatting>
  <conditionalFormatting sqref="G96:I96">
    <cfRule type="expression" dxfId="430" priority="20">
      <formula>$G$95="Don't know"</formula>
    </cfRule>
    <cfRule type="expression" dxfId="429" priority="21">
      <formula>$G$95="No"</formula>
    </cfRule>
  </conditionalFormatting>
  <conditionalFormatting sqref="G98:I98">
    <cfRule type="expression" dxfId="428" priority="18">
      <formula>$G$97="Don't know"</formula>
    </cfRule>
    <cfRule type="expression" dxfId="427" priority="19">
      <formula>$G$97="No"</formula>
    </cfRule>
  </conditionalFormatting>
  <conditionalFormatting sqref="G88:I91">
    <cfRule type="expression" dxfId="426" priority="16">
      <formula>$I$86="Don't know"</formula>
    </cfRule>
    <cfRule type="expression" dxfId="425" priority="17">
      <formula>$I$86="No"</formula>
    </cfRule>
  </conditionalFormatting>
  <conditionalFormatting sqref="F111:I111">
    <cfRule type="expression" dxfId="424" priority="12">
      <formula>$E$111="Don't know"</formula>
    </cfRule>
    <cfRule type="expression" dxfId="423" priority="15">
      <formula>$E$111="No"</formula>
    </cfRule>
  </conditionalFormatting>
  <conditionalFormatting sqref="F112:I112">
    <cfRule type="expression" dxfId="422" priority="11">
      <formula>$E$112="Don't know"</formula>
    </cfRule>
    <cfRule type="expression" dxfId="421" priority="14">
      <formula>$E$112="No"</formula>
    </cfRule>
  </conditionalFormatting>
  <conditionalFormatting sqref="F113:I113">
    <cfRule type="expression" dxfId="420" priority="10">
      <formula>$E$113="Don't know"</formula>
    </cfRule>
    <cfRule type="expression" dxfId="419" priority="13">
      <formula>$E$113="No"</formula>
    </cfRule>
  </conditionalFormatting>
  <conditionalFormatting sqref="G15:I15">
    <cfRule type="expression" dxfId="418" priority="7">
      <formula>$E$15="Not applicable"</formula>
    </cfRule>
    <cfRule type="expression" dxfId="417" priority="8">
      <formula>$E$15="Don't know"</formula>
    </cfRule>
    <cfRule type="expression" dxfId="416" priority="9">
      <formula>$E$15="No"</formula>
    </cfRule>
  </conditionalFormatting>
  <conditionalFormatting sqref="G16:I23">
    <cfRule type="expression" dxfId="415" priority="4">
      <formula>$E16="Not applicable"</formula>
    </cfRule>
    <cfRule type="expression" dxfId="414" priority="5">
      <formula>$E16="Don't know"</formula>
    </cfRule>
    <cfRule type="expression" dxfId="413" priority="6">
      <formula>$E16="No"</formula>
    </cfRule>
  </conditionalFormatting>
  <conditionalFormatting sqref="E15:E23 G15:I23 I24:I25 E13:I13">
    <cfRule type="expression" dxfId="412" priority="3">
      <formula>$I$12="Don't know"</formula>
    </cfRule>
  </conditionalFormatting>
  <conditionalFormatting sqref="E15:E23 G15:I23 I24:I25 E13:I13">
    <cfRule type="expression" dxfId="411" priority="2">
      <formula>$I$12="Not applicable"</formula>
    </cfRule>
  </conditionalFormatting>
  <conditionalFormatting sqref="E15:E23 G15:I23 I24:I25 E13:I13">
    <cfRule type="expression" dxfId="410"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2600-000000000000}">
      <formula1>"Yes, No, Don't know"</formula1>
    </dataValidation>
    <dataValidation type="list" allowBlank="1" showInputMessage="1" showErrorMessage="1" error="Please choose from the dropdown list." sqref="I24" xr:uid="{00000000-0002-0000-26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26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2600-000003000000}">
      <formula1>"Yes, No, Don't know"</formula1>
    </dataValidation>
    <dataValidation type="list" allowBlank="1" showErrorMessage="1" error="Please choose from the dropdown list." sqref="I41" xr:uid="{00000000-0002-0000-2600-000004000000}">
      <formula1>"Yes, No, Don't know"</formula1>
    </dataValidation>
    <dataValidation type="list" allowBlank="1" showInputMessage="1" showErrorMessage="1" error="Please choose from the dropdown list." sqref="G63 H136:H139 I25" xr:uid="{00000000-0002-0000-26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2600-000006000000}">
      <formula1>"Yes, No, Don't know, Not applicable"</formula1>
    </dataValidation>
    <dataValidation type="list" allowBlank="1" showInputMessage="1" showErrorMessage="1" error="Please select from the dropdown list" prompt="Please select from the dropdown list" sqref="G90:I91 I111:I113" xr:uid="{00000000-0002-0000-2600-000007000000}">
      <formula1>"Yes, No, Don't know, Not applicable"</formula1>
    </dataValidation>
    <dataValidation type="list" allowBlank="1" showInputMessage="1" showErrorMessage="1" error="Please select from the dropdown list" prompt="Please select from the dropdown list" sqref="E111:E113 G66:I66" xr:uid="{00000000-0002-0000-26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2600-000009000000}"/>
    <dataValidation allowBlank="1" showInputMessage="1" showErrorMessage="1" promptTitle="This will auto-calculate" prompt="It contains the following formula: Government internally generated spending (question B8a) /Total government spending (question B8c" sqref="G58" xr:uid="{00000000-0002-0000-26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2600-00000B000000}"/>
    <dataValidation type="list" allowBlank="1" showInputMessage="1" showErrorMessage="1" error="Please choose from the dropdown list." prompt="Please select from the dropdown list." sqref="G95:I95 G97:I97" xr:uid="{00000000-0002-0000-2600-00000C000000}">
      <formula1>"Yes, No, Don't know"</formula1>
    </dataValidation>
    <dataValidation allowBlank="1" showInputMessage="1" prompt="Please provide the name of the contraceptive" sqref="F83:I83" xr:uid="{00000000-0002-0000-2600-00000D000000}"/>
    <dataValidation type="list" errorStyle="warning" allowBlank="1" showInputMessage="1" prompt="Please select from the dropdown list if possible. If you cannot find a provider cadre that fits, you may write it in." sqref="F101:I108" xr:uid="{00000000-0002-0000-2600-00000E000000}">
      <formula1>"Community Health Worker, Auxiliary Nurse, Auxiliary Nurse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2600-00000F000000}">
      <formula1>"Yes, No, Don't know, Not applicable"</formula1>
    </dataValidation>
    <dataValidation type="list" allowBlank="1" showInputMessage="1" showErrorMessage="1" error="Please choose from the dropdown list." prompt="Please select from the dropdown list" sqref="H120:I129" xr:uid="{00000000-0002-0000-2600-000010000000}">
      <formula1>"Yes, No, Don't know"</formula1>
    </dataValidation>
    <dataValidation type="list" allowBlank="1" showInputMessage="1" showErrorMessage="1" error="Please select from the dropdown list" prompt="Please select from the dropdown list" sqref="G28 I28" xr:uid="{00000000-0002-0000-2600-000011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
  <sheetViews>
    <sheetView showGridLines="0" showRowColHeaders="0" workbookViewId="0">
      <selection activeCell="W13" sqref="W13"/>
    </sheetView>
  </sheetViews>
  <sheetFormatPr defaultRowHeight="12.75"/>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8"/>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37</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1306" t="s">
        <v>1150</v>
      </c>
      <c r="F13" s="1307"/>
      <c r="G13" s="1307"/>
      <c r="H13" s="1307"/>
      <c r="I13" s="1308"/>
      <c r="J13" s="81"/>
      <c r="K13" s="104" t="str">
        <f>E13</f>
        <v xml:space="preserve">Not Applicable </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516" t="s">
        <v>373</v>
      </c>
      <c r="F15" s="329" t="s">
        <v>1675</v>
      </c>
      <c r="G15" s="1182"/>
      <c r="H15" s="1183"/>
      <c r="I15" s="1184"/>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c r="A16" s="330" t="s">
        <v>1676</v>
      </c>
      <c r="B16" s="957" t="s">
        <v>1677</v>
      </c>
      <c r="C16" s="957"/>
      <c r="D16" s="958"/>
      <c r="E16" s="516" t="s">
        <v>373</v>
      </c>
      <c r="F16" s="331" t="s">
        <v>1675</v>
      </c>
      <c r="G16" s="1182"/>
      <c r="H16" s="1183"/>
      <c r="I16" s="1184"/>
      <c r="J16" s="81"/>
      <c r="K16" s="68"/>
      <c r="L16" s="61">
        <f t="shared" si="0"/>
        <v>0</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516" t="s">
        <v>373</v>
      </c>
      <c r="F17" s="331" t="s">
        <v>1675</v>
      </c>
      <c r="G17" s="1182"/>
      <c r="H17" s="1183"/>
      <c r="I17" s="1184"/>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516" t="s">
        <v>373</v>
      </c>
      <c r="F18" s="331" t="s">
        <v>1682</v>
      </c>
      <c r="G18" s="1182"/>
      <c r="H18" s="1183"/>
      <c r="I18" s="1184"/>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516" t="s">
        <v>373</v>
      </c>
      <c r="F19" s="331" t="s">
        <v>1685</v>
      </c>
      <c r="G19" s="1182"/>
      <c r="H19" s="1183"/>
      <c r="I19" s="1184"/>
      <c r="J19" s="81"/>
      <c r="K19" s="68"/>
      <c r="L19" s="61">
        <f t="shared" si="0"/>
        <v>0</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30">
      <c r="A20" s="330" t="s">
        <v>1686</v>
      </c>
      <c r="B20" s="957" t="s">
        <v>1687</v>
      </c>
      <c r="C20" s="957"/>
      <c r="D20" s="958"/>
      <c r="E20" s="516" t="s">
        <v>373</v>
      </c>
      <c r="F20" s="331" t="s">
        <v>1688</v>
      </c>
      <c r="G20" s="1182"/>
      <c r="H20" s="1183"/>
      <c r="I20" s="1184"/>
      <c r="J20" s="81"/>
      <c r="K20" s="68"/>
      <c r="L20" s="61">
        <f t="shared" si="0"/>
        <v>0</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516" t="s">
        <v>373</v>
      </c>
      <c r="F21" s="331" t="s">
        <v>1691</v>
      </c>
      <c r="G21" s="1182"/>
      <c r="H21" s="1183"/>
      <c r="I21" s="1184"/>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516" t="s">
        <v>373</v>
      </c>
      <c r="F22" s="331" t="s">
        <v>1691</v>
      </c>
      <c r="G22" s="1182"/>
      <c r="H22" s="1183"/>
      <c r="I22" s="1184"/>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516" t="s">
        <v>373</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517" t="s">
        <v>794</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517" t="s">
        <v>343</v>
      </c>
      <c r="J25" s="90"/>
      <c r="K25" s="68"/>
      <c r="L25" s="61"/>
      <c r="M25" s="60"/>
      <c r="N25" s="60"/>
      <c r="O25" s="60"/>
      <c r="P25" s="61"/>
      <c r="Q25" s="60"/>
      <c r="R25" s="60"/>
      <c r="S25" s="60"/>
      <c r="T25" s="60"/>
      <c r="U25" s="70"/>
      <c r="V25" s="70"/>
      <c r="W25" s="70"/>
      <c r="X25" s="71"/>
      <c r="Y25" s="71"/>
      <c r="Z25" s="84"/>
      <c r="AA25" s="85"/>
      <c r="AB25" s="73"/>
    </row>
    <row r="26" spans="1:135" s="24" customFormat="1" ht="96" customHeight="1" thickBot="1">
      <c r="A26" s="245" t="s">
        <v>1700</v>
      </c>
      <c r="B26" s="977" t="s">
        <v>1701</v>
      </c>
      <c r="C26" s="977"/>
      <c r="D26" s="978"/>
      <c r="E26" s="787" t="s">
        <v>343</v>
      </c>
      <c r="F26" s="332" t="s">
        <v>1702</v>
      </c>
      <c r="G26" s="43" t="s">
        <v>1151</v>
      </c>
      <c r="H26" s="333" t="s">
        <v>1703</v>
      </c>
      <c r="I26" s="57" t="s">
        <v>1152</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518" t="s">
        <v>419</v>
      </c>
      <c r="H28" s="334" t="s">
        <v>1707</v>
      </c>
      <c r="I28" s="45" t="s">
        <v>420</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33600000</v>
      </c>
      <c r="I29" s="996"/>
      <c r="J29" s="97"/>
      <c r="K29" s="67"/>
      <c r="L29" s="61"/>
      <c r="M29" s="336">
        <f>H29</f>
        <v>33600000</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421</v>
      </c>
      <c r="H30" s="337" t="s">
        <v>1713</v>
      </c>
      <c r="I30" s="1309" t="s">
        <v>422</v>
      </c>
      <c r="J30" s="1310"/>
      <c r="K30" s="67"/>
      <c r="L30" s="61"/>
      <c r="M30" s="60"/>
      <c r="N30" s="98"/>
      <c r="O30" s="60"/>
      <c r="P30" s="60"/>
      <c r="Q30" s="487"/>
      <c r="R30" s="60"/>
      <c r="S30" s="60"/>
      <c r="T30" s="60"/>
      <c r="U30" s="70"/>
      <c r="V30" s="70"/>
      <c r="W30" s="70"/>
      <c r="X30" s="71"/>
      <c r="Y30" s="71"/>
      <c r="Z30" s="99"/>
      <c r="AA30" s="85"/>
      <c r="AB30" s="73"/>
    </row>
    <row r="31" spans="1:135" s="24" customFormat="1" ht="34.5" customHeight="1">
      <c r="A31" s="338" t="s">
        <v>1670</v>
      </c>
      <c r="B31" s="971" t="s">
        <v>1714</v>
      </c>
      <c r="C31" s="971"/>
      <c r="D31" s="971"/>
      <c r="E31" s="971"/>
      <c r="F31" s="971"/>
      <c r="G31" s="1204" t="s">
        <v>1153</v>
      </c>
      <c r="H31" s="1205"/>
      <c r="I31" s="1206"/>
      <c r="J31" s="97"/>
      <c r="K31" s="67"/>
      <c r="L31" s="61" t="str">
        <f>G31</f>
        <v xml:space="preserve">USAID | DELIVER PROJECT in collaboration with federal and provincial governments </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347</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347</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374.25" customHeight="1">
      <c r="A37" s="338" t="s">
        <v>1670</v>
      </c>
      <c r="B37" s="991" t="s">
        <v>1726</v>
      </c>
      <c r="C37" s="991"/>
      <c r="D37" s="991"/>
      <c r="E37" s="992"/>
      <c r="F37" s="47">
        <v>0</v>
      </c>
      <c r="G37" s="48" t="s">
        <v>424</v>
      </c>
      <c r="H37" s="54" t="s">
        <v>1154</v>
      </c>
      <c r="I37" s="540" t="s">
        <v>1155</v>
      </c>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t="s">
        <v>424</v>
      </c>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105">
      <c r="A44" s="338" t="s">
        <v>1670</v>
      </c>
      <c r="B44" s="971" t="s">
        <v>1739</v>
      </c>
      <c r="C44" s="971"/>
      <c r="D44" s="972"/>
      <c r="E44" s="789" t="s">
        <v>347</v>
      </c>
      <c r="F44" s="47">
        <v>0</v>
      </c>
      <c r="G44" s="53" t="s">
        <v>424</v>
      </c>
      <c r="H44" s="54"/>
      <c r="I44" s="468" t="s">
        <v>1156</v>
      </c>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t="s">
        <v>1150</v>
      </c>
      <c r="F45" s="960"/>
      <c r="G45" s="960"/>
      <c r="H45" s="960"/>
      <c r="I45" s="961"/>
      <c r="J45" s="356"/>
      <c r="K45" s="357" t="str">
        <f>E45</f>
        <v xml:space="preserve">Not Applicable </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t="s">
        <v>424</v>
      </c>
      <c r="H46" s="49"/>
      <c r="I46" s="50"/>
      <c r="J46" s="50"/>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t="s">
        <v>1150</v>
      </c>
      <c r="F47" s="960"/>
      <c r="G47" s="960"/>
      <c r="H47" s="960"/>
      <c r="I47" s="961"/>
      <c r="J47" s="356"/>
      <c r="K47" s="357" t="str">
        <f>E47</f>
        <v xml:space="preserve">Not Applicable </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105">
      <c r="A51" s="338" t="s">
        <v>1670</v>
      </c>
      <c r="B51" s="971" t="s">
        <v>1750</v>
      </c>
      <c r="C51" s="971"/>
      <c r="D51" s="972"/>
      <c r="E51" s="789" t="s">
        <v>343</v>
      </c>
      <c r="F51" s="47">
        <v>27000000</v>
      </c>
      <c r="G51" s="53" t="s">
        <v>424</v>
      </c>
      <c r="H51" s="55" t="s">
        <v>1157</v>
      </c>
      <c r="I51" s="432" t="s">
        <v>1158</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719</v>
      </c>
      <c r="F52" s="1014"/>
      <c r="G52" s="1014"/>
      <c r="H52" s="1014"/>
      <c r="I52" s="1015"/>
      <c r="J52" s="29"/>
      <c r="K52" s="360" t="str">
        <f>E52</f>
        <v>USAID</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347</v>
      </c>
      <c r="F53" s="47">
        <v>0</v>
      </c>
      <c r="G53" s="53" t="s">
        <v>424</v>
      </c>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t="s">
        <v>424</v>
      </c>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27000000</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0</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v>0</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186.75" customHeight="1">
      <c r="A59" s="367" t="s">
        <v>1760</v>
      </c>
      <c r="B59" s="957" t="s">
        <v>1761</v>
      </c>
      <c r="C59" s="957"/>
      <c r="D59" s="1023"/>
      <c r="E59" s="1023"/>
      <c r="F59" s="1024"/>
      <c r="G59" s="366">
        <f>(F48+F55)/H29</f>
        <v>0.8035714285714286</v>
      </c>
      <c r="H59" s="1021" t="s">
        <v>1159</v>
      </c>
      <c r="I59" s="1022"/>
      <c r="J59" s="97"/>
      <c r="K59" s="103"/>
      <c r="L59" s="61"/>
      <c r="M59" s="364" t="str">
        <f>H59</f>
        <v xml:space="preserve">Comments: USAID | DELIVER PROJECT has been meeting almost 80% of the contraceptive commodity requirements for Pakistan. However, the current USAID support is likely to provide security up till June 2015. Provinces have allocated monies for contraceptive procurement FY 2014/15 (Punjab $11.8m, Sindh $7m, KPK $3.2m) to maintain uninterrupted availability of contraceptives.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t="s">
        <v>343</v>
      </c>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959" t="s">
        <v>373</v>
      </c>
      <c r="H61" s="960"/>
      <c r="I61" s="961"/>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t="s">
        <v>373</v>
      </c>
      <c r="H62" s="969"/>
      <c r="I62" s="970"/>
      <c r="J62" s="97"/>
      <c r="K62" s="96"/>
      <c r="L62" s="86" t="str">
        <f>G62</f>
        <v>Not applicable</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959" t="s">
        <v>373</v>
      </c>
      <c r="H63" s="960"/>
      <c r="I63" s="961"/>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c r="F64" s="1044"/>
      <c r="G64" s="1044"/>
      <c r="H64" s="1044"/>
      <c r="I64" s="1045"/>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311" t="s">
        <v>347</v>
      </c>
      <c r="H66" s="1312"/>
      <c r="I66" s="1313"/>
      <c r="J66" s="81"/>
      <c r="K66" s="96"/>
      <c r="L66" s="61" t="str">
        <f>G66</f>
        <v>No</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c r="F67" s="1052"/>
      <c r="G67" s="1052"/>
      <c r="H67" s="1052"/>
      <c r="I67" s="1053"/>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519"/>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519"/>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520"/>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343</v>
      </c>
      <c r="I75" s="46"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347</v>
      </c>
      <c r="H78" s="787" t="s">
        <v>343</v>
      </c>
      <c r="I78" s="46" t="s">
        <v>347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343</v>
      </c>
      <c r="H79" s="787" t="s">
        <v>343</v>
      </c>
      <c r="I79" s="46" t="s">
        <v>343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343</v>
      </c>
      <c r="G80" s="787" t="s">
        <v>343</v>
      </c>
      <c r="H80" s="787" t="s">
        <v>343</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343</v>
      </c>
      <c r="H81" s="787" t="s">
        <v>343</v>
      </c>
      <c r="I81" s="46" t="s">
        <v>343</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347</v>
      </c>
      <c r="H82" s="787" t="s">
        <v>343</v>
      </c>
      <c r="I82" s="46" t="s">
        <v>343</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48.6" customHeight="1">
      <c r="A88" s="330" t="s">
        <v>1805</v>
      </c>
      <c r="B88" s="957" t="s">
        <v>1806</v>
      </c>
      <c r="C88" s="957"/>
      <c r="D88" s="957"/>
      <c r="E88" s="957"/>
      <c r="F88" s="957"/>
      <c r="G88" s="968" t="s">
        <v>1160</v>
      </c>
      <c r="H88" s="969"/>
      <c r="I88" s="970"/>
      <c r="J88" s="116"/>
      <c r="K88" s="96"/>
      <c r="L88" s="61" t="str">
        <f t="shared" ref="L88:L98" si="1">G88</f>
        <v xml:space="preserve">Provincial Planning Commission performa-1 for Punjab, Khyber Pakhtunkhwa &amp; Sindh details the contraceptive financing strategy for five years </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1055" t="s">
        <v>1161</v>
      </c>
      <c r="H89" s="1056"/>
      <c r="I89" s="1057"/>
      <c r="J89" s="116"/>
      <c r="K89" s="96"/>
      <c r="L89" s="61" t="str">
        <f t="shared" si="1"/>
        <v>FY 2013/14 To 2014/15</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1055" t="s">
        <v>343</v>
      </c>
      <c r="H90" s="1056"/>
      <c r="I90" s="1057"/>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1055" t="s">
        <v>343</v>
      </c>
      <c r="H91" s="1056"/>
      <c r="I91" s="1057"/>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16" t="s">
        <v>1162</v>
      </c>
      <c r="H93" s="1017"/>
      <c r="I93" s="1018"/>
      <c r="J93" s="382"/>
      <c r="K93" s="383"/>
      <c r="L93" s="61" t="str">
        <f t="shared" si="1"/>
        <v>NGO, social marketing, and commercial sectors</v>
      </c>
      <c r="M93" s="384"/>
      <c r="N93" s="385"/>
      <c r="O93" s="385"/>
      <c r="P93" s="384"/>
      <c r="Q93" s="386"/>
      <c r="R93" s="384"/>
      <c r="S93" s="386"/>
      <c r="T93" s="384"/>
      <c r="U93" s="387"/>
      <c r="V93" s="387"/>
      <c r="W93" s="387"/>
      <c r="X93" s="387"/>
      <c r="Y93" s="387"/>
      <c r="Z93" s="388"/>
      <c r="AA93" s="389"/>
      <c r="AB93" s="390"/>
    </row>
    <row r="94" spans="1:28" s="391" customFormat="1" ht="150">
      <c r="A94" s="330" t="s">
        <v>1676</v>
      </c>
      <c r="B94" s="957" t="s">
        <v>1813</v>
      </c>
      <c r="C94" s="957"/>
      <c r="D94" s="957"/>
      <c r="E94" s="957"/>
      <c r="F94" s="958"/>
      <c r="G94" s="959" t="s">
        <v>1163</v>
      </c>
      <c r="H94" s="960"/>
      <c r="I94" s="961"/>
      <c r="J94" s="382"/>
      <c r="K94" s="383"/>
      <c r="L94" s="61" t="str">
        <f t="shared" si="1"/>
        <v>Aluminum foil, PVC, syringes and vials (used for packaging contraceptive products) have a regulatory duty and income tax of 1% and 4% for all the aforementioned products; 
a customs duty of 5% (aluminum foil), 10% (PVC), 14.79% (syringes) and 5% (vials);
and a sales tax of 16% (aluminum foil), 21% (PVC), 16% (syringes) and 16% (vials). 
However, these regulations only affect commercial sector</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347</v>
      </c>
      <c r="H95" s="1070"/>
      <c r="I95" s="1071"/>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137.44999999999999" customHeight="1">
      <c r="A96" s="330" t="s">
        <v>1670</v>
      </c>
      <c r="B96" s="957" t="s">
        <v>1816</v>
      </c>
      <c r="C96" s="957"/>
      <c r="D96" s="957"/>
      <c r="E96" s="957"/>
      <c r="F96" s="958"/>
      <c r="G96" s="1219" t="s">
        <v>1164</v>
      </c>
      <c r="H96" s="1220"/>
      <c r="I96" s="1221"/>
      <c r="J96" s="115"/>
      <c r="K96" s="103"/>
      <c r="L96" s="61" t="str">
        <f t="shared" si="1"/>
        <v>There is no significant barrier for the private sector to provide contraceptive methods. However, international NGOs need to seek exemptions for subsidized contraceptive marketing/distribution for donated/in-kind contraceptive items.
The policy allowing first dose of injectables only by a doctor at a health facility also hinders the ability of Lady Health Workers to distribute/administer the product</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53.45" customHeight="1" thickBot="1">
      <c r="A98" s="326" t="s">
        <v>1670</v>
      </c>
      <c r="B98" s="1041" t="s">
        <v>1816</v>
      </c>
      <c r="C98" s="1041"/>
      <c r="D98" s="1041"/>
      <c r="E98" s="1041"/>
      <c r="F98" s="1042"/>
      <c r="G98" s="1314" t="s">
        <v>1165</v>
      </c>
      <c r="H98" s="1315"/>
      <c r="I98" s="1316"/>
      <c r="J98" s="115"/>
      <c r="K98" s="103"/>
      <c r="L98" s="61" t="str">
        <f t="shared" si="1"/>
        <v>1. High political will; 2. Exemption from all duties creates a conducive environment for producers like ZAFA and Schering and; 3. Over the counter availability</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372</v>
      </c>
      <c r="G101" s="1137"/>
      <c r="H101" s="1138" t="s">
        <v>372</v>
      </c>
      <c r="I101" s="1139"/>
      <c r="J101" s="122"/>
      <c r="K101" s="103"/>
      <c r="L101" s="61"/>
      <c r="M101" s="117" t="str">
        <f t="shared" ref="M101:M108" si="2">H101</f>
        <v>Community Health Worker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372</v>
      </c>
      <c r="G102" s="1137"/>
      <c r="H102" s="1138" t="s">
        <v>372</v>
      </c>
      <c r="I102" s="1139"/>
      <c r="J102" s="122"/>
      <c r="K102" s="103"/>
      <c r="L102" s="61"/>
      <c r="M102" s="117" t="str">
        <f t="shared" si="2"/>
        <v>Community Health Worker</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375</v>
      </c>
      <c r="G103" s="1137"/>
      <c r="H103" s="1138" t="s">
        <v>375</v>
      </c>
      <c r="I103" s="1139"/>
      <c r="J103" s="122"/>
      <c r="K103" s="103"/>
      <c r="L103" s="61"/>
      <c r="M103" s="117" t="str">
        <f t="shared" si="2"/>
        <v>Doctor</v>
      </c>
      <c r="N103" s="86"/>
      <c r="O103" s="117" t="str">
        <f t="shared" si="3"/>
        <v>Doctor</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673</v>
      </c>
      <c r="G104" s="1137"/>
      <c r="H104" s="1138" t="s">
        <v>587</v>
      </c>
      <c r="I104" s="1139"/>
      <c r="J104" s="122"/>
      <c r="K104" s="103"/>
      <c r="L104" s="61"/>
      <c r="M104" s="117" t="str">
        <f t="shared" si="2"/>
        <v>Auxiliary nurse midwife</v>
      </c>
      <c r="N104" s="86"/>
      <c r="O104" s="117" t="str">
        <f t="shared" si="3"/>
        <v>Auxiliary Nurse Midwife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372</v>
      </c>
      <c r="G105" s="1137"/>
      <c r="H105" s="1138" t="s">
        <v>540</v>
      </c>
      <c r="I105" s="1139"/>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673</v>
      </c>
      <c r="G106" s="1137"/>
      <c r="H106" s="1138" t="s">
        <v>539</v>
      </c>
      <c r="I106" s="1139"/>
      <c r="J106" s="122"/>
      <c r="K106" s="103"/>
      <c r="L106" s="61"/>
      <c r="M106" s="117" t="str">
        <f t="shared" si="2"/>
        <v>Auxiliary nurse</v>
      </c>
      <c r="N106" s="86"/>
      <c r="O106" s="117" t="str">
        <f t="shared" si="3"/>
        <v>Auxiliary Nurse Midwife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375</v>
      </c>
      <c r="I107" s="113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373</v>
      </c>
      <c r="G108" s="1141"/>
      <c r="H108" s="1138" t="s">
        <v>373</v>
      </c>
      <c r="I108" s="1139"/>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220" t="s">
        <v>2338</v>
      </c>
      <c r="G109" s="1220"/>
      <c r="H109" s="1317"/>
      <c r="I109" s="1318"/>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78" customHeight="1">
      <c r="A111" s="330" t="s">
        <v>1670</v>
      </c>
      <c r="B111" s="957" t="s">
        <v>1837</v>
      </c>
      <c r="C111" s="957"/>
      <c r="D111" s="957"/>
      <c r="E111" s="58" t="s">
        <v>343</v>
      </c>
      <c r="F111" s="1209" t="s">
        <v>1166</v>
      </c>
      <c r="G111" s="1207"/>
      <c r="H111" s="1208"/>
      <c r="I111" s="46" t="s">
        <v>347</v>
      </c>
      <c r="J111" s="104"/>
      <c r="K111" s="103"/>
      <c r="L111" s="61"/>
      <c r="M111" s="60"/>
      <c r="N111" s="86"/>
      <c r="O111" s="60"/>
      <c r="P111" s="86" t="e">
        <f>#REF!</f>
        <v>#REF!</v>
      </c>
      <c r="Q111" s="60"/>
      <c r="R111" s="60"/>
      <c r="S111" s="60"/>
      <c r="T111" s="60"/>
      <c r="U111" s="70"/>
      <c r="V111" s="70"/>
      <c r="W111" s="121"/>
      <c r="X111" s="71"/>
      <c r="Y111" s="71"/>
      <c r="Z111" s="84"/>
      <c r="AA111" s="85"/>
      <c r="AB111" s="73"/>
    </row>
    <row r="112" spans="1:29" s="24" customFormat="1" ht="62.25" customHeight="1">
      <c r="A112" s="330" t="s">
        <v>1676</v>
      </c>
      <c r="B112" s="957" t="s">
        <v>1838</v>
      </c>
      <c r="C112" s="957"/>
      <c r="D112" s="957"/>
      <c r="E112" s="58" t="s">
        <v>343</v>
      </c>
      <c r="F112" s="1319" t="s">
        <v>1166</v>
      </c>
      <c r="G112" s="1320"/>
      <c r="H112" s="1321"/>
      <c r="I112" s="46" t="s">
        <v>347</v>
      </c>
      <c r="J112" s="104"/>
      <c r="K112" s="103"/>
      <c r="L112" s="61"/>
      <c r="M112" s="60"/>
      <c r="N112" s="86"/>
      <c r="O112" s="60"/>
      <c r="P112" s="86" t="str">
        <f>F111</f>
        <v xml:space="preserve">The policy says that contraceptives could only be dispensed to Married Women of Reproductive Age. However, in reality this is not implemented, therefore the products are freely available </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343</v>
      </c>
      <c r="F116" s="1095"/>
      <c r="G116" s="1095"/>
      <c r="H116" s="1095"/>
      <c r="I116" s="1096"/>
      <c r="J116" s="122"/>
      <c r="K116" s="103" t="str">
        <f>E116</f>
        <v>Yes</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343</v>
      </c>
      <c r="F117" s="1095"/>
      <c r="G117" s="1095"/>
      <c r="H117" s="1095"/>
      <c r="I117" s="1096"/>
      <c r="J117" s="122"/>
      <c r="K117" s="103" t="str">
        <f>E117</f>
        <v>Yes</v>
      </c>
      <c r="L117" s="61"/>
      <c r="M117" s="60"/>
      <c r="N117" s="60"/>
      <c r="O117" s="60"/>
      <c r="P117" s="61"/>
      <c r="Q117" s="60"/>
      <c r="R117" s="60"/>
      <c r="S117" s="60"/>
      <c r="T117" s="60"/>
      <c r="U117" s="70"/>
      <c r="V117" s="70"/>
      <c r="W117" s="70"/>
      <c r="X117" s="71"/>
      <c r="Y117" s="71"/>
      <c r="Z117" s="99"/>
      <c r="AA117" s="85"/>
      <c r="AB117" s="73"/>
    </row>
    <row r="118" spans="1:28" s="24" customFormat="1" ht="45">
      <c r="A118" s="183"/>
      <c r="B118" s="957" t="s">
        <v>1845</v>
      </c>
      <c r="C118" s="957"/>
      <c r="D118" s="958"/>
      <c r="E118" s="960" t="s">
        <v>1167</v>
      </c>
      <c r="F118" s="960"/>
      <c r="G118" s="960"/>
      <c r="H118" s="960"/>
      <c r="I118" s="961"/>
      <c r="J118" s="122"/>
      <c r="K118" s="103" t="str">
        <f>E118</f>
        <v xml:space="preserve">All provincial departments of health provide contraceptives free of charge. All population welfare departments charge a nominal fee for contraceptive services. </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360</v>
      </c>
      <c r="I129" s="1018"/>
      <c r="J129" s="91"/>
      <c r="K129" s="103"/>
      <c r="L129" s="61"/>
      <c r="M129" s="86" t="str">
        <f t="shared" si="4"/>
        <v>Don't know</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360</v>
      </c>
      <c r="I130" s="1057"/>
      <c r="J130" s="91"/>
      <c r="K130" s="103"/>
      <c r="L130" s="61"/>
      <c r="M130" s="86" t="str">
        <f t="shared" si="4"/>
        <v>Don't know</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t="s">
        <v>1168</v>
      </c>
      <c r="I131" s="1057"/>
      <c r="J131" s="91"/>
      <c r="K131" s="103"/>
      <c r="L131" s="61"/>
      <c r="M131" s="86" t="str">
        <f t="shared" si="4"/>
        <v>2013-2014</v>
      </c>
      <c r="N131" s="60"/>
      <c r="O131" s="60"/>
      <c r="P131" s="61"/>
      <c r="Q131" s="60"/>
      <c r="R131" s="126"/>
      <c r="S131" s="61"/>
      <c r="T131" s="76"/>
      <c r="U131" s="77"/>
      <c r="V131" s="77"/>
      <c r="W131" s="77"/>
      <c r="X131" s="78"/>
      <c r="Y131" s="78"/>
      <c r="Z131" s="126"/>
      <c r="AA131" s="127"/>
      <c r="AB131" s="73"/>
    </row>
    <row r="132" spans="1:28" s="32" customFormat="1" ht="42" customHeight="1">
      <c r="A132" s="183" t="s">
        <v>1855</v>
      </c>
      <c r="B132" s="957" t="s">
        <v>1856</v>
      </c>
      <c r="C132" s="957"/>
      <c r="D132" s="958"/>
      <c r="E132" s="968" t="s">
        <v>1169</v>
      </c>
      <c r="F132" s="969"/>
      <c r="G132" s="969"/>
      <c r="H132" s="969"/>
      <c r="I132" s="970"/>
      <c r="J132" s="91"/>
      <c r="K132" s="125" t="str">
        <f>E132</f>
        <v>National Essential Drug List (revised 2013) &amp; Essential Medicine Lists (province specific)</v>
      </c>
      <c r="L132" s="61"/>
      <c r="M132" s="61"/>
      <c r="N132" s="60"/>
      <c r="O132" s="60"/>
      <c r="P132" s="61"/>
      <c r="Q132" s="60"/>
      <c r="R132" s="126"/>
      <c r="S132" s="60"/>
      <c r="T132" s="76"/>
      <c r="U132" s="77"/>
      <c r="V132" s="77"/>
      <c r="W132" s="77"/>
      <c r="X132" s="78"/>
      <c r="Y132" s="78"/>
      <c r="Z132" s="126"/>
      <c r="AA132" s="127"/>
      <c r="AB132" s="73"/>
    </row>
    <row r="133" spans="1:28" s="32" customFormat="1" ht="75">
      <c r="A133" s="181" t="s">
        <v>1857</v>
      </c>
      <c r="B133" s="1041" t="s">
        <v>1858</v>
      </c>
      <c r="C133" s="1041"/>
      <c r="D133" s="1042"/>
      <c r="E133" s="1043" t="s">
        <v>1170</v>
      </c>
      <c r="F133" s="1044"/>
      <c r="G133" s="1044"/>
      <c r="H133" s="1044"/>
      <c r="I133" s="1045"/>
      <c r="J133" s="91"/>
      <c r="K133" s="125" t="str">
        <f>E133</f>
        <v xml:space="preserve">The Provincial Essential Medicine Lists were developed and approved by Drug Regulatory Authority (working under Ministry of National Health Services Regulations and Coordination) in collaboration with USAID | DELIVER PROJECT. The lists now include contraceptives. </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2003</v>
      </c>
      <c r="I135" s="1108"/>
      <c r="J135" s="91"/>
      <c r="K135" s="103"/>
      <c r="L135" s="61"/>
      <c r="M135" s="61">
        <f>H135</f>
        <v>2003</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343</v>
      </c>
      <c r="I137" s="1018"/>
      <c r="J137" s="91"/>
      <c r="K137" s="103"/>
      <c r="L137" s="61"/>
      <c r="M137" s="61" t="str">
        <f>H137</f>
        <v>Yes</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343</v>
      </c>
      <c r="I138" s="1018"/>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343</v>
      </c>
      <c r="I139" s="1018"/>
      <c r="J139" s="91"/>
      <c r="K139" s="103"/>
      <c r="L139" s="61"/>
      <c r="M139" s="61" t="str">
        <f>H139</f>
        <v>Yes</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373</v>
      </c>
      <c r="H149" s="969"/>
      <c r="I149" s="970"/>
      <c r="J149" s="81"/>
      <c r="K149" s="103"/>
      <c r="L149" s="61" t="str">
        <f t="shared" si="5"/>
        <v>Not applicable</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347</v>
      </c>
      <c r="H150" s="969"/>
      <c r="I150" s="970"/>
      <c r="J150" s="81"/>
      <c r="K150" s="103"/>
      <c r="L150" s="61" t="str">
        <f t="shared" si="5"/>
        <v>No</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373</v>
      </c>
      <c r="H151" s="969"/>
      <c r="I151" s="970"/>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1171</v>
      </c>
      <c r="H152" s="969"/>
      <c r="I152" s="970"/>
      <c r="J152" s="81"/>
      <c r="K152" s="103"/>
      <c r="L152" s="61" t="str">
        <f t="shared" si="5"/>
        <v xml:space="preserve">07/13 - 06/14 </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1055" t="s">
        <v>1172</v>
      </c>
      <c r="H153" s="1056"/>
      <c r="I153" s="1057"/>
      <c r="J153" s="81"/>
      <c r="K153" s="103"/>
      <c r="L153" s="61" t="str">
        <f t="shared" si="5"/>
        <v>Logistics Management Information System (LMIS)</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347</v>
      </c>
      <c r="H155" s="969"/>
      <c r="I155" s="970"/>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409.5" customHeight="1" thickBot="1">
      <c r="A157" s="245" t="s">
        <v>1875</v>
      </c>
      <c r="B157" s="977" t="s">
        <v>1876</v>
      </c>
      <c r="C157" s="977"/>
      <c r="D157" s="977"/>
      <c r="E157" s="977"/>
      <c r="F157" s="977"/>
      <c r="G157" s="1322" t="s">
        <v>2339</v>
      </c>
      <c r="H157" s="1323"/>
      <c r="I157" s="1324"/>
      <c r="J157" s="81"/>
      <c r="K157" s="103"/>
      <c r="L157" s="61" t="str">
        <f>G157</f>
        <v>The SDP level stock-outs have gradually declined mainly due to commodity &amp; transportation support through the USAID | DELIVER PROJECT. As per the recent survey there was more than 85% average availability for all contraceptive methods.                                                       After the 18th Constitutional Amendment, the Ministry of National Health Services Regulations and Coordination (MoNHSRC) is responsible for commodity security for the entire country encompassing storage and regular distribution of products to all districts. While there is not a national committee working on commodity security, it is lawfully mandated to secure contraceptive commodity security for the regional governments (GB, AJK and ICT) while providing planning and coordination role for the provincial governments. MoNHSRC, through USAID | DELIVER PROJECT support, analyzed the requirements of the regional governments and agreed to support them through allocation of funds. The current financial understanding ends June 2015.
The provincial governments are in the process of developing their own Reproductive Health Commodity Security Committees (RHCSC). Government of Sindh has already endorsed and approved the committee. The following answers are pertaining to Sindh, however, the other RHCSC are likely to be approved on the same lines. The following organizations are represented on the provincial committee: GreenStar Social Marketing, Pakistan, Family Planning Association of Pakistan, Marie Stopes Society (Sindh), ZAFA pharmaceuticals, USAID, Packard Foundation, UNFPA, Provincial Health and Population, Central Warehouse and Supplies Welfare Departments, and Population Program Wing, Planning and Development (P&amp;D) Division.</v>
      </c>
      <c r="M157" s="60"/>
      <c r="N157" s="60"/>
      <c r="O157" s="60"/>
      <c r="P157" s="61"/>
      <c r="Q157" s="60"/>
      <c r="R157" s="60"/>
      <c r="S157" s="60"/>
      <c r="T157" s="60"/>
      <c r="U157" s="70"/>
      <c r="V157" s="70"/>
      <c r="W157" s="70"/>
      <c r="X157" s="71"/>
      <c r="Y157" s="71"/>
      <c r="Z157" s="84"/>
      <c r="AA157" s="85"/>
      <c r="AB157" s="73"/>
    </row>
    <row r="158" spans="1:28" s="126" customFormat="1" ht="37.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8">
    <mergeCell ref="B156:F156"/>
    <mergeCell ref="G156:I156"/>
    <mergeCell ref="B157:F157"/>
    <mergeCell ref="G157:I157"/>
    <mergeCell ref="A158:I158"/>
    <mergeCell ref="A159:I159"/>
    <mergeCell ref="B152:F152"/>
    <mergeCell ref="G152:I152"/>
    <mergeCell ref="B153:F153"/>
    <mergeCell ref="G153:I153"/>
    <mergeCell ref="B154:I154"/>
    <mergeCell ref="B155:F155"/>
    <mergeCell ref="G155:I155"/>
    <mergeCell ref="B149:F149"/>
    <mergeCell ref="G149:I149"/>
    <mergeCell ref="B150:F150"/>
    <mergeCell ref="G150:I150"/>
    <mergeCell ref="B151:F151"/>
    <mergeCell ref="G151:I151"/>
    <mergeCell ref="B146:F146"/>
    <mergeCell ref="G146:I146"/>
    <mergeCell ref="B147:F147"/>
    <mergeCell ref="G147:I147"/>
    <mergeCell ref="B148:F148"/>
    <mergeCell ref="G148:I148"/>
    <mergeCell ref="B143:F143"/>
    <mergeCell ref="G143:I143"/>
    <mergeCell ref="B144:F144"/>
    <mergeCell ref="G144:I144"/>
    <mergeCell ref="B145:F145"/>
    <mergeCell ref="G145:I145"/>
    <mergeCell ref="B139:G139"/>
    <mergeCell ref="H139:I139"/>
    <mergeCell ref="B140:D140"/>
    <mergeCell ref="E140:I140"/>
    <mergeCell ref="A141:H141"/>
    <mergeCell ref="B142:I142"/>
    <mergeCell ref="B136:G136"/>
    <mergeCell ref="H136:I136"/>
    <mergeCell ref="B137:G137"/>
    <mergeCell ref="H137:I137"/>
    <mergeCell ref="B138:G138"/>
    <mergeCell ref="H138:I138"/>
    <mergeCell ref="B132:D132"/>
    <mergeCell ref="E132:I132"/>
    <mergeCell ref="B133:D133"/>
    <mergeCell ref="E133:I133"/>
    <mergeCell ref="B134:I134"/>
    <mergeCell ref="B135:G135"/>
    <mergeCell ref="H135:I135"/>
    <mergeCell ref="B129:G129"/>
    <mergeCell ref="H129:I129"/>
    <mergeCell ref="B130:G130"/>
    <mergeCell ref="H130:I130"/>
    <mergeCell ref="B131:G131"/>
    <mergeCell ref="H131:I131"/>
    <mergeCell ref="B126:G126"/>
    <mergeCell ref="H126:I126"/>
    <mergeCell ref="B127:G127"/>
    <mergeCell ref="H127:I127"/>
    <mergeCell ref="B128:G128"/>
    <mergeCell ref="H128:I128"/>
    <mergeCell ref="B123:G123"/>
    <mergeCell ref="H123:I123"/>
    <mergeCell ref="B124:G124"/>
    <mergeCell ref="H124:I124"/>
    <mergeCell ref="B125:G125"/>
    <mergeCell ref="H125:I125"/>
    <mergeCell ref="B119:I119"/>
    <mergeCell ref="B120:G120"/>
    <mergeCell ref="H120:I120"/>
    <mergeCell ref="B121:G121"/>
    <mergeCell ref="H121:I121"/>
    <mergeCell ref="B122:G122"/>
    <mergeCell ref="H122:I122"/>
    <mergeCell ref="B116:D116"/>
    <mergeCell ref="E116:I116"/>
    <mergeCell ref="B117:D117"/>
    <mergeCell ref="E117:I117"/>
    <mergeCell ref="B118:D118"/>
    <mergeCell ref="E118:I118"/>
    <mergeCell ref="B112:D112"/>
    <mergeCell ref="B113:D113"/>
    <mergeCell ref="F113:H113"/>
    <mergeCell ref="B114:I114"/>
    <mergeCell ref="B115:D115"/>
    <mergeCell ref="E115:I115"/>
    <mergeCell ref="F112:H112"/>
    <mergeCell ref="B109:E109"/>
    <mergeCell ref="F109:I109"/>
    <mergeCell ref="B110:D110"/>
    <mergeCell ref="F110:H110"/>
    <mergeCell ref="B111:D111"/>
    <mergeCell ref="F111:H111"/>
    <mergeCell ref="B107:E107"/>
    <mergeCell ref="F107:G107"/>
    <mergeCell ref="H107:I107"/>
    <mergeCell ref="B108:E108"/>
    <mergeCell ref="F108:G108"/>
    <mergeCell ref="H108:I108"/>
    <mergeCell ref="B105:E105"/>
    <mergeCell ref="F105:G105"/>
    <mergeCell ref="H105:I105"/>
    <mergeCell ref="B106:E106"/>
    <mergeCell ref="F106:G106"/>
    <mergeCell ref="H106:I106"/>
    <mergeCell ref="B103:E103"/>
    <mergeCell ref="F103:G103"/>
    <mergeCell ref="H103:I103"/>
    <mergeCell ref="B104:E104"/>
    <mergeCell ref="F104:G104"/>
    <mergeCell ref="H104:I104"/>
    <mergeCell ref="B101:E101"/>
    <mergeCell ref="F101:G101"/>
    <mergeCell ref="H101:I101"/>
    <mergeCell ref="B102:E102"/>
    <mergeCell ref="F102:G102"/>
    <mergeCell ref="H102:I102"/>
    <mergeCell ref="B98:F98"/>
    <mergeCell ref="G98:I98"/>
    <mergeCell ref="A99:I99"/>
    <mergeCell ref="B100:E100"/>
    <mergeCell ref="F100:G100"/>
    <mergeCell ref="H100:I100"/>
    <mergeCell ref="B95:F95"/>
    <mergeCell ref="G95:I95"/>
    <mergeCell ref="B96:F96"/>
    <mergeCell ref="G96:I96"/>
    <mergeCell ref="B97:F97"/>
    <mergeCell ref="G97:I97"/>
    <mergeCell ref="B92:F92"/>
    <mergeCell ref="G92:I92"/>
    <mergeCell ref="B93:F93"/>
    <mergeCell ref="G93:I93"/>
    <mergeCell ref="B94:F94"/>
    <mergeCell ref="G94:I94"/>
    <mergeCell ref="B89:F89"/>
    <mergeCell ref="G89:I89"/>
    <mergeCell ref="B90:F90"/>
    <mergeCell ref="G90:I90"/>
    <mergeCell ref="B91:F91"/>
    <mergeCell ref="G91:I91"/>
    <mergeCell ref="A84:E84"/>
    <mergeCell ref="F84:I84"/>
    <mergeCell ref="A85:H85"/>
    <mergeCell ref="B86:H86"/>
    <mergeCell ref="A87:I87"/>
    <mergeCell ref="B88:F88"/>
    <mergeCell ref="G88:I88"/>
    <mergeCell ref="B78:E78"/>
    <mergeCell ref="B79:E79"/>
    <mergeCell ref="B80:E80"/>
    <mergeCell ref="B81:E81"/>
    <mergeCell ref="B82:E82"/>
    <mergeCell ref="B83:E83"/>
    <mergeCell ref="B72:E72"/>
    <mergeCell ref="B73:E73"/>
    <mergeCell ref="B74:E74"/>
    <mergeCell ref="B75:E75"/>
    <mergeCell ref="B76:E76"/>
    <mergeCell ref="B77:E77"/>
    <mergeCell ref="B67:D67"/>
    <mergeCell ref="E67:I67"/>
    <mergeCell ref="A68:H68"/>
    <mergeCell ref="B69:I69"/>
    <mergeCell ref="A70:E71"/>
    <mergeCell ref="F70:I70"/>
    <mergeCell ref="B63:F63"/>
    <mergeCell ref="G63:I63"/>
    <mergeCell ref="B64:D64"/>
    <mergeCell ref="E64:I64"/>
    <mergeCell ref="A65:I65"/>
    <mergeCell ref="B66:F66"/>
    <mergeCell ref="G66:I66"/>
    <mergeCell ref="B60:F60"/>
    <mergeCell ref="H60:I60"/>
    <mergeCell ref="B61:F61"/>
    <mergeCell ref="G61:I61"/>
    <mergeCell ref="B62:F62"/>
    <mergeCell ref="G62:I62"/>
    <mergeCell ref="B57:F57"/>
    <mergeCell ref="H57:I57"/>
    <mergeCell ref="B58:F58"/>
    <mergeCell ref="H58:I58"/>
    <mergeCell ref="B59:F59"/>
    <mergeCell ref="H59:I59"/>
    <mergeCell ref="B52:D52"/>
    <mergeCell ref="E52:I52"/>
    <mergeCell ref="B53:D53"/>
    <mergeCell ref="B54:D54"/>
    <mergeCell ref="B55:D55"/>
    <mergeCell ref="A56:I56"/>
    <mergeCell ref="B47:D47"/>
    <mergeCell ref="E47:I47"/>
    <mergeCell ref="B48:D48"/>
    <mergeCell ref="A49:I49"/>
    <mergeCell ref="B50:D50"/>
    <mergeCell ref="B51:D51"/>
    <mergeCell ref="A42:I42"/>
    <mergeCell ref="B43:D43"/>
    <mergeCell ref="B44:D44"/>
    <mergeCell ref="B45:D45"/>
    <mergeCell ref="E45:I45"/>
    <mergeCell ref="B46:D46"/>
    <mergeCell ref="B36:E36"/>
    <mergeCell ref="B37:E37"/>
    <mergeCell ref="B38:E38"/>
    <mergeCell ref="B39:E39"/>
    <mergeCell ref="A40:I40"/>
    <mergeCell ref="B41:H41"/>
    <mergeCell ref="B31:F31"/>
    <mergeCell ref="G31:I31"/>
    <mergeCell ref="B32:H32"/>
    <mergeCell ref="A33:I33"/>
    <mergeCell ref="B34:H34"/>
    <mergeCell ref="A35:I35"/>
    <mergeCell ref="B28:D28"/>
    <mergeCell ref="E28:F28"/>
    <mergeCell ref="B29:G29"/>
    <mergeCell ref="H29:I29"/>
    <mergeCell ref="B30:E30"/>
    <mergeCell ref="I30:J30"/>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409" priority="22">
      <formula>$G$92="Don't know"</formula>
    </cfRule>
    <cfRule type="expression" dxfId="408" priority="23">
      <formula>$G$92="no"</formula>
    </cfRule>
  </conditionalFormatting>
  <conditionalFormatting sqref="G96:I96">
    <cfRule type="expression" dxfId="407" priority="20">
      <formula>$G$95="Don't know"</formula>
    </cfRule>
    <cfRule type="expression" dxfId="406" priority="21">
      <formula>$G$95="No"</formula>
    </cfRule>
  </conditionalFormatting>
  <conditionalFormatting sqref="G98:I98">
    <cfRule type="expression" dxfId="405" priority="18">
      <formula>$G$97="Don't know"</formula>
    </cfRule>
    <cfRule type="expression" dxfId="404" priority="19">
      <formula>$G$97="No"</formula>
    </cfRule>
  </conditionalFormatting>
  <conditionalFormatting sqref="G88:I91">
    <cfRule type="expression" dxfId="403" priority="16">
      <formula>$I$86="Don't know"</formula>
    </cfRule>
    <cfRule type="expression" dxfId="402" priority="17">
      <formula>$I$86="No"</formula>
    </cfRule>
  </conditionalFormatting>
  <conditionalFormatting sqref="I111">
    <cfRule type="expression" dxfId="401" priority="12">
      <formula>$E$111="Don't know"</formula>
    </cfRule>
    <cfRule type="expression" dxfId="400" priority="15">
      <formula>$E$111="No"</formula>
    </cfRule>
  </conditionalFormatting>
  <conditionalFormatting sqref="I112 F111:H111">
    <cfRule type="expression" dxfId="399" priority="11">
      <formula>$E$112="Don't know"</formula>
    </cfRule>
    <cfRule type="expression" dxfId="398" priority="14">
      <formula>$E$112="No"</formula>
    </cfRule>
  </conditionalFormatting>
  <conditionalFormatting sqref="F113:I113">
    <cfRule type="expression" dxfId="397" priority="10">
      <formula>$E$113="Don't know"</formula>
    </cfRule>
    <cfRule type="expression" dxfId="396" priority="13">
      <formula>$E$113="No"</formula>
    </cfRule>
  </conditionalFormatting>
  <conditionalFormatting sqref="G15:I15">
    <cfRule type="expression" dxfId="395" priority="7">
      <formula>$E$15="Not applicable"</formula>
    </cfRule>
    <cfRule type="expression" dxfId="394" priority="8">
      <formula>$E$15="Don't know"</formula>
    </cfRule>
    <cfRule type="expression" dxfId="393" priority="9">
      <formula>$E$15="No"</formula>
    </cfRule>
  </conditionalFormatting>
  <conditionalFormatting sqref="G16:I23">
    <cfRule type="expression" dxfId="392" priority="4">
      <formula>$E16="Not applicable"</formula>
    </cfRule>
    <cfRule type="expression" dxfId="391" priority="5">
      <formula>$E16="Don't know"</formula>
    </cfRule>
    <cfRule type="expression" dxfId="390" priority="6">
      <formula>$E16="No"</formula>
    </cfRule>
  </conditionalFormatting>
  <conditionalFormatting sqref="E15:E23 G15:I23 I24:I25 E13:I13">
    <cfRule type="expression" dxfId="389" priority="3">
      <formula>$I$12="Don't know"</formula>
    </cfRule>
  </conditionalFormatting>
  <conditionalFormatting sqref="E15:E23 G15:I23 I24:I25 E13:I13">
    <cfRule type="expression" dxfId="388" priority="2">
      <formula>$I$12="Not applicable"</formula>
    </cfRule>
  </conditionalFormatting>
  <conditionalFormatting sqref="E15:E23 G15:I23 I24:I25 E13:I13">
    <cfRule type="expression" dxfId="387"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2700-000000000000}">
      <formula1>"Yes, No, Don't know"</formula1>
    </dataValidation>
    <dataValidation type="list" allowBlank="1" showInputMessage="1" showErrorMessage="1" error="Please choose from the dropdown list." sqref="I24" xr:uid="{00000000-0002-0000-27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27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2700-000003000000}">
      <formula1>"Yes, No, Don't know"</formula1>
    </dataValidation>
    <dataValidation type="list" allowBlank="1" showErrorMessage="1" error="Please choose from the dropdown list." sqref="I41" xr:uid="{00000000-0002-0000-2700-000004000000}">
      <formula1>"Yes, No, Don't know"</formula1>
    </dataValidation>
    <dataValidation type="list" allowBlank="1" showInputMessage="1" showErrorMessage="1" error="Please choose from the dropdown list." sqref="G63 H136:H139 I25" xr:uid="{00000000-0002-0000-27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2700-000006000000}">
      <formula1>"Yes, No, Don't know, Not applicable"</formula1>
    </dataValidation>
    <dataValidation type="list" allowBlank="1" showInputMessage="1" showErrorMessage="1" error="Please select from the dropdown list" prompt="Please select from the dropdown list" sqref="G90:I91 I111:I113" xr:uid="{00000000-0002-0000-2700-000007000000}">
      <formula1>"Yes, No, Don't know, Not applicable"</formula1>
    </dataValidation>
    <dataValidation type="list" allowBlank="1" showInputMessage="1" showErrorMessage="1" error="Please select from the dropdown list" prompt="Please select from the dropdown list" sqref="E111:E113 G66:I66" xr:uid="{00000000-0002-0000-27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2700-000009000000}"/>
    <dataValidation allowBlank="1" showInputMessage="1" showErrorMessage="1" promptTitle="This will auto-calculate" prompt="It contains the following formula: Government internally generated spending (question B8a) /Total government spending (question B8c" sqref="G58" xr:uid="{00000000-0002-0000-27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2700-00000B000000}"/>
    <dataValidation type="list" allowBlank="1" showInputMessage="1" showErrorMessage="1" error="Please choose from the dropdown list." prompt="Please select from the dropdown list." sqref="G95:I95 G97:I97" xr:uid="{00000000-0002-0000-2700-00000C000000}">
      <formula1>"Yes, No, Don't know"</formula1>
    </dataValidation>
    <dataValidation allowBlank="1" showInputMessage="1" prompt="Please provide the name of the contraceptive" sqref="F83:I83" xr:uid="{00000000-0002-0000-2700-00000D000000}"/>
    <dataValidation type="list" errorStyle="warning" allowBlank="1" showInputMessage="1" prompt="Please select from the dropdown list if possible. If you cannot find a provider cadre that fits, you may write it in." sqref="F101:I108" xr:uid="{00000000-0002-0000-2700-00000E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2700-00000F000000}">
      <formula1>"Yes, No, Don't know, Not applicable"</formula1>
    </dataValidation>
    <dataValidation type="list" allowBlank="1" showInputMessage="1" showErrorMessage="1" error="Please choose from the dropdown list." prompt="Please select from the dropdown list" sqref="H120:I129" xr:uid="{00000000-0002-0000-2700-000010000000}">
      <formula1>"Yes, No, Don't know"</formula1>
    </dataValidation>
    <dataValidation type="list" allowBlank="1" showInputMessage="1" showErrorMessage="1" error="Please select from the dropdown list" prompt="Please select from the dropdown list" sqref="G28 I28" xr:uid="{00000000-0002-0000-2700-000011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sheetPr>
  <dimension ref="A1:EE186"/>
  <sheetViews>
    <sheetView showGridLines="0" showRowColHeaders="0" zoomScaleNormal="100" workbookViewId="0">
      <selection activeCell="S82" sqref="S82"/>
    </sheetView>
  </sheetViews>
  <sheetFormatPr defaultColWidth="11.425781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256" width="11.42578125" style="23"/>
    <col min="257" max="257" width="6.140625" style="23" customWidth="1"/>
    <col min="258" max="258" width="3" style="23" customWidth="1"/>
    <col min="259" max="259" width="15.7109375" style="23" customWidth="1"/>
    <col min="260" max="260" width="63" style="23" customWidth="1"/>
    <col min="261" max="261" width="11.7109375" style="23" customWidth="1"/>
    <col min="262" max="263" width="19" style="23" customWidth="1"/>
    <col min="264" max="265" width="19.7109375" style="23" customWidth="1"/>
    <col min="266" max="266" width="1.28515625" style="23" customWidth="1"/>
    <col min="267" max="272" width="0" style="23" hidden="1" customWidth="1"/>
    <col min="273" max="292" width="11.7109375" style="23" customWidth="1"/>
    <col min="293" max="293" width="24.7109375" style="23" customWidth="1"/>
    <col min="294" max="296" width="11.7109375" style="23" customWidth="1"/>
    <col min="297" max="297" width="20" style="23" customWidth="1"/>
    <col min="298" max="298" width="25.85546875" style="23" customWidth="1"/>
    <col min="299" max="299" width="23.85546875" style="23" customWidth="1"/>
    <col min="300" max="300" width="14.140625" style="23" customWidth="1"/>
    <col min="301" max="326" width="11.7109375" style="23" customWidth="1"/>
    <col min="327" max="327" width="12.42578125" style="23" customWidth="1"/>
    <col min="328" max="331" width="11.7109375" style="23" customWidth="1"/>
    <col min="332" max="332" width="20.7109375" style="23" customWidth="1"/>
    <col min="333" max="333" width="11.7109375" style="23" customWidth="1"/>
    <col min="334" max="334" width="17.42578125" style="23" customWidth="1"/>
    <col min="335" max="348" width="11.7109375" style="23" customWidth="1"/>
    <col min="349" max="349" width="13.42578125" style="23" customWidth="1"/>
    <col min="350" max="364" width="11.7109375" style="23" customWidth="1"/>
    <col min="365" max="365" width="16.28515625" style="23" customWidth="1"/>
    <col min="366" max="374" width="11.7109375" style="23" customWidth="1"/>
    <col min="375" max="375" width="13.42578125" style="23" customWidth="1"/>
    <col min="376" max="376" width="11.7109375" style="23" customWidth="1"/>
    <col min="377" max="377" width="15.140625" style="23" customWidth="1"/>
    <col min="378" max="378" width="13.42578125" style="23" customWidth="1"/>
    <col min="379" max="387" width="11.7109375" style="23" customWidth="1"/>
    <col min="388" max="388" width="13.7109375" style="23" customWidth="1"/>
    <col min="389" max="389" width="12" style="23" customWidth="1"/>
    <col min="390" max="512" width="11.42578125" style="23"/>
    <col min="513" max="513" width="6.140625" style="23" customWidth="1"/>
    <col min="514" max="514" width="3" style="23" customWidth="1"/>
    <col min="515" max="515" width="15.7109375" style="23" customWidth="1"/>
    <col min="516" max="516" width="63" style="23" customWidth="1"/>
    <col min="517" max="517" width="11.7109375" style="23" customWidth="1"/>
    <col min="518" max="519" width="19" style="23" customWidth="1"/>
    <col min="520" max="521" width="19.7109375" style="23" customWidth="1"/>
    <col min="522" max="522" width="1.28515625" style="23" customWidth="1"/>
    <col min="523" max="528" width="0" style="23" hidden="1" customWidth="1"/>
    <col min="529" max="548" width="11.7109375" style="23" customWidth="1"/>
    <col min="549" max="549" width="24.7109375" style="23" customWidth="1"/>
    <col min="550" max="552" width="11.7109375" style="23" customWidth="1"/>
    <col min="553" max="553" width="20" style="23" customWidth="1"/>
    <col min="554" max="554" width="25.85546875" style="23" customWidth="1"/>
    <col min="555" max="555" width="23.85546875" style="23" customWidth="1"/>
    <col min="556" max="556" width="14.140625" style="23" customWidth="1"/>
    <col min="557" max="582" width="11.7109375" style="23" customWidth="1"/>
    <col min="583" max="583" width="12.42578125" style="23" customWidth="1"/>
    <col min="584" max="587" width="11.7109375" style="23" customWidth="1"/>
    <col min="588" max="588" width="20.7109375" style="23" customWidth="1"/>
    <col min="589" max="589" width="11.7109375" style="23" customWidth="1"/>
    <col min="590" max="590" width="17.42578125" style="23" customWidth="1"/>
    <col min="591" max="604" width="11.7109375" style="23" customWidth="1"/>
    <col min="605" max="605" width="13.42578125" style="23" customWidth="1"/>
    <col min="606" max="620" width="11.7109375" style="23" customWidth="1"/>
    <col min="621" max="621" width="16.28515625" style="23" customWidth="1"/>
    <col min="622" max="630" width="11.7109375" style="23" customWidth="1"/>
    <col min="631" max="631" width="13.42578125" style="23" customWidth="1"/>
    <col min="632" max="632" width="11.7109375" style="23" customWidth="1"/>
    <col min="633" max="633" width="15.140625" style="23" customWidth="1"/>
    <col min="634" max="634" width="13.42578125" style="23" customWidth="1"/>
    <col min="635" max="643" width="11.7109375" style="23" customWidth="1"/>
    <col min="644" max="644" width="13.7109375" style="23" customWidth="1"/>
    <col min="645" max="645" width="12" style="23" customWidth="1"/>
    <col min="646" max="768" width="11.42578125" style="23"/>
    <col min="769" max="769" width="6.140625" style="23" customWidth="1"/>
    <col min="770" max="770" width="3" style="23" customWidth="1"/>
    <col min="771" max="771" width="15.7109375" style="23" customWidth="1"/>
    <col min="772" max="772" width="63" style="23" customWidth="1"/>
    <col min="773" max="773" width="11.7109375" style="23" customWidth="1"/>
    <col min="774" max="775" width="19" style="23" customWidth="1"/>
    <col min="776" max="777" width="19.7109375" style="23" customWidth="1"/>
    <col min="778" max="778" width="1.28515625" style="23" customWidth="1"/>
    <col min="779" max="784" width="0" style="23" hidden="1" customWidth="1"/>
    <col min="785" max="804" width="11.7109375" style="23" customWidth="1"/>
    <col min="805" max="805" width="24.7109375" style="23" customWidth="1"/>
    <col min="806" max="808" width="11.7109375" style="23" customWidth="1"/>
    <col min="809" max="809" width="20" style="23" customWidth="1"/>
    <col min="810" max="810" width="25.85546875" style="23" customWidth="1"/>
    <col min="811" max="811" width="23.85546875" style="23" customWidth="1"/>
    <col min="812" max="812" width="14.140625" style="23" customWidth="1"/>
    <col min="813" max="838" width="11.7109375" style="23" customWidth="1"/>
    <col min="839" max="839" width="12.42578125" style="23" customWidth="1"/>
    <col min="840" max="843" width="11.7109375" style="23" customWidth="1"/>
    <col min="844" max="844" width="20.7109375" style="23" customWidth="1"/>
    <col min="845" max="845" width="11.7109375" style="23" customWidth="1"/>
    <col min="846" max="846" width="17.42578125" style="23" customWidth="1"/>
    <col min="847" max="860" width="11.7109375" style="23" customWidth="1"/>
    <col min="861" max="861" width="13.42578125" style="23" customWidth="1"/>
    <col min="862" max="876" width="11.7109375" style="23" customWidth="1"/>
    <col min="877" max="877" width="16.28515625" style="23" customWidth="1"/>
    <col min="878" max="886" width="11.7109375" style="23" customWidth="1"/>
    <col min="887" max="887" width="13.42578125" style="23" customWidth="1"/>
    <col min="888" max="888" width="11.7109375" style="23" customWidth="1"/>
    <col min="889" max="889" width="15.140625" style="23" customWidth="1"/>
    <col min="890" max="890" width="13.42578125" style="23" customWidth="1"/>
    <col min="891" max="899" width="11.7109375" style="23" customWidth="1"/>
    <col min="900" max="900" width="13.7109375" style="23" customWidth="1"/>
    <col min="901" max="901" width="12" style="23" customWidth="1"/>
    <col min="902" max="1024" width="11.42578125" style="23"/>
    <col min="1025" max="1025" width="6.140625" style="23" customWidth="1"/>
    <col min="1026" max="1026" width="3" style="23" customWidth="1"/>
    <col min="1027" max="1027" width="15.7109375" style="23" customWidth="1"/>
    <col min="1028" max="1028" width="63" style="23" customWidth="1"/>
    <col min="1029" max="1029" width="11.7109375" style="23" customWidth="1"/>
    <col min="1030" max="1031" width="19" style="23" customWidth="1"/>
    <col min="1032" max="1033" width="19.7109375" style="23" customWidth="1"/>
    <col min="1034" max="1034" width="1.28515625" style="23" customWidth="1"/>
    <col min="1035" max="1040" width="0" style="23" hidden="1" customWidth="1"/>
    <col min="1041" max="1060" width="11.7109375" style="23" customWidth="1"/>
    <col min="1061" max="1061" width="24.7109375" style="23" customWidth="1"/>
    <col min="1062" max="1064" width="11.7109375" style="23" customWidth="1"/>
    <col min="1065" max="1065" width="20" style="23" customWidth="1"/>
    <col min="1066" max="1066" width="25.85546875" style="23" customWidth="1"/>
    <col min="1067" max="1067" width="23.85546875" style="23" customWidth="1"/>
    <col min="1068" max="1068" width="14.140625" style="23" customWidth="1"/>
    <col min="1069" max="1094" width="11.7109375" style="23" customWidth="1"/>
    <col min="1095" max="1095" width="12.42578125" style="23" customWidth="1"/>
    <col min="1096" max="1099" width="11.7109375" style="23" customWidth="1"/>
    <col min="1100" max="1100" width="20.7109375" style="23" customWidth="1"/>
    <col min="1101" max="1101" width="11.7109375" style="23" customWidth="1"/>
    <col min="1102" max="1102" width="17.42578125" style="23" customWidth="1"/>
    <col min="1103" max="1116" width="11.7109375" style="23" customWidth="1"/>
    <col min="1117" max="1117" width="13.42578125" style="23" customWidth="1"/>
    <col min="1118" max="1132" width="11.7109375" style="23" customWidth="1"/>
    <col min="1133" max="1133" width="16.28515625" style="23" customWidth="1"/>
    <col min="1134" max="1142" width="11.7109375" style="23" customWidth="1"/>
    <col min="1143" max="1143" width="13.42578125" style="23" customWidth="1"/>
    <col min="1144" max="1144" width="11.7109375" style="23" customWidth="1"/>
    <col min="1145" max="1145" width="15.140625" style="23" customWidth="1"/>
    <col min="1146" max="1146" width="13.42578125" style="23" customWidth="1"/>
    <col min="1147" max="1155" width="11.7109375" style="23" customWidth="1"/>
    <col min="1156" max="1156" width="13.7109375" style="23" customWidth="1"/>
    <col min="1157" max="1157" width="12" style="23" customWidth="1"/>
    <col min="1158" max="1280" width="11.42578125" style="23"/>
    <col min="1281" max="1281" width="6.140625" style="23" customWidth="1"/>
    <col min="1282" max="1282" width="3" style="23" customWidth="1"/>
    <col min="1283" max="1283" width="15.7109375" style="23" customWidth="1"/>
    <col min="1284" max="1284" width="63" style="23" customWidth="1"/>
    <col min="1285" max="1285" width="11.7109375" style="23" customWidth="1"/>
    <col min="1286" max="1287" width="19" style="23" customWidth="1"/>
    <col min="1288" max="1289" width="19.7109375" style="23" customWidth="1"/>
    <col min="1290" max="1290" width="1.28515625" style="23" customWidth="1"/>
    <col min="1291" max="1296" width="0" style="23" hidden="1" customWidth="1"/>
    <col min="1297" max="1316" width="11.7109375" style="23" customWidth="1"/>
    <col min="1317" max="1317" width="24.7109375" style="23" customWidth="1"/>
    <col min="1318" max="1320" width="11.7109375" style="23" customWidth="1"/>
    <col min="1321" max="1321" width="20" style="23" customWidth="1"/>
    <col min="1322" max="1322" width="25.85546875" style="23" customWidth="1"/>
    <col min="1323" max="1323" width="23.85546875" style="23" customWidth="1"/>
    <col min="1324" max="1324" width="14.140625" style="23" customWidth="1"/>
    <col min="1325" max="1350" width="11.7109375" style="23" customWidth="1"/>
    <col min="1351" max="1351" width="12.42578125" style="23" customWidth="1"/>
    <col min="1352" max="1355" width="11.7109375" style="23" customWidth="1"/>
    <col min="1356" max="1356" width="20.7109375" style="23" customWidth="1"/>
    <col min="1357" max="1357" width="11.7109375" style="23" customWidth="1"/>
    <col min="1358" max="1358" width="17.42578125" style="23" customWidth="1"/>
    <col min="1359" max="1372" width="11.7109375" style="23" customWidth="1"/>
    <col min="1373" max="1373" width="13.42578125" style="23" customWidth="1"/>
    <col min="1374" max="1388" width="11.7109375" style="23" customWidth="1"/>
    <col min="1389" max="1389" width="16.28515625" style="23" customWidth="1"/>
    <col min="1390" max="1398" width="11.7109375" style="23" customWidth="1"/>
    <col min="1399" max="1399" width="13.42578125" style="23" customWidth="1"/>
    <col min="1400" max="1400" width="11.7109375" style="23" customWidth="1"/>
    <col min="1401" max="1401" width="15.140625" style="23" customWidth="1"/>
    <col min="1402" max="1402" width="13.42578125" style="23" customWidth="1"/>
    <col min="1403" max="1411" width="11.7109375" style="23" customWidth="1"/>
    <col min="1412" max="1412" width="13.7109375" style="23" customWidth="1"/>
    <col min="1413" max="1413" width="12" style="23" customWidth="1"/>
    <col min="1414" max="1536" width="11.42578125" style="23"/>
    <col min="1537" max="1537" width="6.140625" style="23" customWidth="1"/>
    <col min="1538" max="1538" width="3" style="23" customWidth="1"/>
    <col min="1539" max="1539" width="15.7109375" style="23" customWidth="1"/>
    <col min="1540" max="1540" width="63" style="23" customWidth="1"/>
    <col min="1541" max="1541" width="11.7109375" style="23" customWidth="1"/>
    <col min="1542" max="1543" width="19" style="23" customWidth="1"/>
    <col min="1544" max="1545" width="19.7109375" style="23" customWidth="1"/>
    <col min="1546" max="1546" width="1.28515625" style="23" customWidth="1"/>
    <col min="1547" max="1552" width="0" style="23" hidden="1" customWidth="1"/>
    <col min="1553" max="1572" width="11.7109375" style="23" customWidth="1"/>
    <col min="1573" max="1573" width="24.7109375" style="23" customWidth="1"/>
    <col min="1574" max="1576" width="11.7109375" style="23" customWidth="1"/>
    <col min="1577" max="1577" width="20" style="23" customWidth="1"/>
    <col min="1578" max="1578" width="25.85546875" style="23" customWidth="1"/>
    <col min="1579" max="1579" width="23.85546875" style="23" customWidth="1"/>
    <col min="1580" max="1580" width="14.140625" style="23" customWidth="1"/>
    <col min="1581" max="1606" width="11.7109375" style="23" customWidth="1"/>
    <col min="1607" max="1607" width="12.42578125" style="23" customWidth="1"/>
    <col min="1608" max="1611" width="11.7109375" style="23" customWidth="1"/>
    <col min="1612" max="1612" width="20.7109375" style="23" customWidth="1"/>
    <col min="1613" max="1613" width="11.7109375" style="23" customWidth="1"/>
    <col min="1614" max="1614" width="17.42578125" style="23" customWidth="1"/>
    <col min="1615" max="1628" width="11.7109375" style="23" customWidth="1"/>
    <col min="1629" max="1629" width="13.42578125" style="23" customWidth="1"/>
    <col min="1630" max="1644" width="11.7109375" style="23" customWidth="1"/>
    <col min="1645" max="1645" width="16.28515625" style="23" customWidth="1"/>
    <col min="1646" max="1654" width="11.7109375" style="23" customWidth="1"/>
    <col min="1655" max="1655" width="13.42578125" style="23" customWidth="1"/>
    <col min="1656" max="1656" width="11.7109375" style="23" customWidth="1"/>
    <col min="1657" max="1657" width="15.140625" style="23" customWidth="1"/>
    <col min="1658" max="1658" width="13.42578125" style="23" customWidth="1"/>
    <col min="1659" max="1667" width="11.7109375" style="23" customWidth="1"/>
    <col min="1668" max="1668" width="13.7109375" style="23" customWidth="1"/>
    <col min="1669" max="1669" width="12" style="23" customWidth="1"/>
    <col min="1670" max="1792" width="11.42578125" style="23"/>
    <col min="1793" max="1793" width="6.140625" style="23" customWidth="1"/>
    <col min="1794" max="1794" width="3" style="23" customWidth="1"/>
    <col min="1795" max="1795" width="15.7109375" style="23" customWidth="1"/>
    <col min="1796" max="1796" width="63" style="23" customWidth="1"/>
    <col min="1797" max="1797" width="11.7109375" style="23" customWidth="1"/>
    <col min="1798" max="1799" width="19" style="23" customWidth="1"/>
    <col min="1800" max="1801" width="19.7109375" style="23" customWidth="1"/>
    <col min="1802" max="1802" width="1.28515625" style="23" customWidth="1"/>
    <col min="1803" max="1808" width="0" style="23" hidden="1" customWidth="1"/>
    <col min="1809" max="1828" width="11.7109375" style="23" customWidth="1"/>
    <col min="1829" max="1829" width="24.7109375" style="23" customWidth="1"/>
    <col min="1830" max="1832" width="11.7109375" style="23" customWidth="1"/>
    <col min="1833" max="1833" width="20" style="23" customWidth="1"/>
    <col min="1834" max="1834" width="25.85546875" style="23" customWidth="1"/>
    <col min="1835" max="1835" width="23.85546875" style="23" customWidth="1"/>
    <col min="1836" max="1836" width="14.140625" style="23" customWidth="1"/>
    <col min="1837" max="1862" width="11.7109375" style="23" customWidth="1"/>
    <col min="1863" max="1863" width="12.42578125" style="23" customWidth="1"/>
    <col min="1864" max="1867" width="11.7109375" style="23" customWidth="1"/>
    <col min="1868" max="1868" width="20.7109375" style="23" customWidth="1"/>
    <col min="1869" max="1869" width="11.7109375" style="23" customWidth="1"/>
    <col min="1870" max="1870" width="17.42578125" style="23" customWidth="1"/>
    <col min="1871" max="1884" width="11.7109375" style="23" customWidth="1"/>
    <col min="1885" max="1885" width="13.42578125" style="23" customWidth="1"/>
    <col min="1886" max="1900" width="11.7109375" style="23" customWidth="1"/>
    <col min="1901" max="1901" width="16.28515625" style="23" customWidth="1"/>
    <col min="1902" max="1910" width="11.7109375" style="23" customWidth="1"/>
    <col min="1911" max="1911" width="13.42578125" style="23" customWidth="1"/>
    <col min="1912" max="1912" width="11.7109375" style="23" customWidth="1"/>
    <col min="1913" max="1913" width="15.140625" style="23" customWidth="1"/>
    <col min="1914" max="1914" width="13.42578125" style="23" customWidth="1"/>
    <col min="1915" max="1923" width="11.7109375" style="23" customWidth="1"/>
    <col min="1924" max="1924" width="13.7109375" style="23" customWidth="1"/>
    <col min="1925" max="1925" width="12" style="23" customWidth="1"/>
    <col min="1926" max="2048" width="11.42578125" style="23"/>
    <col min="2049" max="2049" width="6.140625" style="23" customWidth="1"/>
    <col min="2050" max="2050" width="3" style="23" customWidth="1"/>
    <col min="2051" max="2051" width="15.7109375" style="23" customWidth="1"/>
    <col min="2052" max="2052" width="63" style="23" customWidth="1"/>
    <col min="2053" max="2053" width="11.7109375" style="23" customWidth="1"/>
    <col min="2054" max="2055" width="19" style="23" customWidth="1"/>
    <col min="2056" max="2057" width="19.7109375" style="23" customWidth="1"/>
    <col min="2058" max="2058" width="1.28515625" style="23" customWidth="1"/>
    <col min="2059" max="2064" width="0" style="23" hidden="1" customWidth="1"/>
    <col min="2065" max="2084" width="11.7109375" style="23" customWidth="1"/>
    <col min="2085" max="2085" width="24.7109375" style="23" customWidth="1"/>
    <col min="2086" max="2088" width="11.7109375" style="23" customWidth="1"/>
    <col min="2089" max="2089" width="20" style="23" customWidth="1"/>
    <col min="2090" max="2090" width="25.85546875" style="23" customWidth="1"/>
    <col min="2091" max="2091" width="23.85546875" style="23" customWidth="1"/>
    <col min="2092" max="2092" width="14.140625" style="23" customWidth="1"/>
    <col min="2093" max="2118" width="11.7109375" style="23" customWidth="1"/>
    <col min="2119" max="2119" width="12.42578125" style="23" customWidth="1"/>
    <col min="2120" max="2123" width="11.7109375" style="23" customWidth="1"/>
    <col min="2124" max="2124" width="20.7109375" style="23" customWidth="1"/>
    <col min="2125" max="2125" width="11.7109375" style="23" customWidth="1"/>
    <col min="2126" max="2126" width="17.42578125" style="23" customWidth="1"/>
    <col min="2127" max="2140" width="11.7109375" style="23" customWidth="1"/>
    <col min="2141" max="2141" width="13.42578125" style="23" customWidth="1"/>
    <col min="2142" max="2156" width="11.7109375" style="23" customWidth="1"/>
    <col min="2157" max="2157" width="16.28515625" style="23" customWidth="1"/>
    <col min="2158" max="2166" width="11.7109375" style="23" customWidth="1"/>
    <col min="2167" max="2167" width="13.42578125" style="23" customWidth="1"/>
    <col min="2168" max="2168" width="11.7109375" style="23" customWidth="1"/>
    <col min="2169" max="2169" width="15.140625" style="23" customWidth="1"/>
    <col min="2170" max="2170" width="13.42578125" style="23" customWidth="1"/>
    <col min="2171" max="2179" width="11.7109375" style="23" customWidth="1"/>
    <col min="2180" max="2180" width="13.7109375" style="23" customWidth="1"/>
    <col min="2181" max="2181" width="12" style="23" customWidth="1"/>
    <col min="2182" max="2304" width="11.42578125" style="23"/>
    <col min="2305" max="2305" width="6.140625" style="23" customWidth="1"/>
    <col min="2306" max="2306" width="3" style="23" customWidth="1"/>
    <col min="2307" max="2307" width="15.7109375" style="23" customWidth="1"/>
    <col min="2308" max="2308" width="63" style="23" customWidth="1"/>
    <col min="2309" max="2309" width="11.7109375" style="23" customWidth="1"/>
    <col min="2310" max="2311" width="19" style="23" customWidth="1"/>
    <col min="2312" max="2313" width="19.7109375" style="23" customWidth="1"/>
    <col min="2314" max="2314" width="1.28515625" style="23" customWidth="1"/>
    <col min="2315" max="2320" width="0" style="23" hidden="1" customWidth="1"/>
    <col min="2321" max="2340" width="11.7109375" style="23" customWidth="1"/>
    <col min="2341" max="2341" width="24.7109375" style="23" customWidth="1"/>
    <col min="2342" max="2344" width="11.7109375" style="23" customWidth="1"/>
    <col min="2345" max="2345" width="20" style="23" customWidth="1"/>
    <col min="2346" max="2346" width="25.85546875" style="23" customWidth="1"/>
    <col min="2347" max="2347" width="23.85546875" style="23" customWidth="1"/>
    <col min="2348" max="2348" width="14.140625" style="23" customWidth="1"/>
    <col min="2349" max="2374" width="11.7109375" style="23" customWidth="1"/>
    <col min="2375" max="2375" width="12.42578125" style="23" customWidth="1"/>
    <col min="2376" max="2379" width="11.7109375" style="23" customWidth="1"/>
    <col min="2380" max="2380" width="20.7109375" style="23" customWidth="1"/>
    <col min="2381" max="2381" width="11.7109375" style="23" customWidth="1"/>
    <col min="2382" max="2382" width="17.42578125" style="23" customWidth="1"/>
    <col min="2383" max="2396" width="11.7109375" style="23" customWidth="1"/>
    <col min="2397" max="2397" width="13.42578125" style="23" customWidth="1"/>
    <col min="2398" max="2412" width="11.7109375" style="23" customWidth="1"/>
    <col min="2413" max="2413" width="16.28515625" style="23" customWidth="1"/>
    <col min="2414" max="2422" width="11.7109375" style="23" customWidth="1"/>
    <col min="2423" max="2423" width="13.42578125" style="23" customWidth="1"/>
    <col min="2424" max="2424" width="11.7109375" style="23" customWidth="1"/>
    <col min="2425" max="2425" width="15.140625" style="23" customWidth="1"/>
    <col min="2426" max="2426" width="13.42578125" style="23" customWidth="1"/>
    <col min="2427" max="2435" width="11.7109375" style="23" customWidth="1"/>
    <col min="2436" max="2436" width="13.7109375" style="23" customWidth="1"/>
    <col min="2437" max="2437" width="12" style="23" customWidth="1"/>
    <col min="2438" max="2560" width="11.42578125" style="23"/>
    <col min="2561" max="2561" width="6.140625" style="23" customWidth="1"/>
    <col min="2562" max="2562" width="3" style="23" customWidth="1"/>
    <col min="2563" max="2563" width="15.7109375" style="23" customWidth="1"/>
    <col min="2564" max="2564" width="63" style="23" customWidth="1"/>
    <col min="2565" max="2565" width="11.7109375" style="23" customWidth="1"/>
    <col min="2566" max="2567" width="19" style="23" customWidth="1"/>
    <col min="2568" max="2569" width="19.7109375" style="23" customWidth="1"/>
    <col min="2570" max="2570" width="1.28515625" style="23" customWidth="1"/>
    <col min="2571" max="2576" width="0" style="23" hidden="1" customWidth="1"/>
    <col min="2577" max="2596" width="11.7109375" style="23" customWidth="1"/>
    <col min="2597" max="2597" width="24.7109375" style="23" customWidth="1"/>
    <col min="2598" max="2600" width="11.7109375" style="23" customWidth="1"/>
    <col min="2601" max="2601" width="20" style="23" customWidth="1"/>
    <col min="2602" max="2602" width="25.85546875" style="23" customWidth="1"/>
    <col min="2603" max="2603" width="23.85546875" style="23" customWidth="1"/>
    <col min="2604" max="2604" width="14.140625" style="23" customWidth="1"/>
    <col min="2605" max="2630" width="11.7109375" style="23" customWidth="1"/>
    <col min="2631" max="2631" width="12.42578125" style="23" customWidth="1"/>
    <col min="2632" max="2635" width="11.7109375" style="23" customWidth="1"/>
    <col min="2636" max="2636" width="20.7109375" style="23" customWidth="1"/>
    <col min="2637" max="2637" width="11.7109375" style="23" customWidth="1"/>
    <col min="2638" max="2638" width="17.42578125" style="23" customWidth="1"/>
    <col min="2639" max="2652" width="11.7109375" style="23" customWidth="1"/>
    <col min="2653" max="2653" width="13.42578125" style="23" customWidth="1"/>
    <col min="2654" max="2668" width="11.7109375" style="23" customWidth="1"/>
    <col min="2669" max="2669" width="16.28515625" style="23" customWidth="1"/>
    <col min="2670" max="2678" width="11.7109375" style="23" customWidth="1"/>
    <col min="2679" max="2679" width="13.42578125" style="23" customWidth="1"/>
    <col min="2680" max="2680" width="11.7109375" style="23" customWidth="1"/>
    <col min="2681" max="2681" width="15.140625" style="23" customWidth="1"/>
    <col min="2682" max="2682" width="13.42578125" style="23" customWidth="1"/>
    <col min="2683" max="2691" width="11.7109375" style="23" customWidth="1"/>
    <col min="2692" max="2692" width="13.7109375" style="23" customWidth="1"/>
    <col min="2693" max="2693" width="12" style="23" customWidth="1"/>
    <col min="2694" max="2816" width="11.42578125" style="23"/>
    <col min="2817" max="2817" width="6.140625" style="23" customWidth="1"/>
    <col min="2818" max="2818" width="3" style="23" customWidth="1"/>
    <col min="2819" max="2819" width="15.7109375" style="23" customWidth="1"/>
    <col min="2820" max="2820" width="63" style="23" customWidth="1"/>
    <col min="2821" max="2821" width="11.7109375" style="23" customWidth="1"/>
    <col min="2822" max="2823" width="19" style="23" customWidth="1"/>
    <col min="2824" max="2825" width="19.7109375" style="23" customWidth="1"/>
    <col min="2826" max="2826" width="1.28515625" style="23" customWidth="1"/>
    <col min="2827" max="2832" width="0" style="23" hidden="1" customWidth="1"/>
    <col min="2833" max="2852" width="11.7109375" style="23" customWidth="1"/>
    <col min="2853" max="2853" width="24.7109375" style="23" customWidth="1"/>
    <col min="2854" max="2856" width="11.7109375" style="23" customWidth="1"/>
    <col min="2857" max="2857" width="20" style="23" customWidth="1"/>
    <col min="2858" max="2858" width="25.85546875" style="23" customWidth="1"/>
    <col min="2859" max="2859" width="23.85546875" style="23" customWidth="1"/>
    <col min="2860" max="2860" width="14.140625" style="23" customWidth="1"/>
    <col min="2861" max="2886" width="11.7109375" style="23" customWidth="1"/>
    <col min="2887" max="2887" width="12.42578125" style="23" customWidth="1"/>
    <col min="2888" max="2891" width="11.7109375" style="23" customWidth="1"/>
    <col min="2892" max="2892" width="20.7109375" style="23" customWidth="1"/>
    <col min="2893" max="2893" width="11.7109375" style="23" customWidth="1"/>
    <col min="2894" max="2894" width="17.42578125" style="23" customWidth="1"/>
    <col min="2895" max="2908" width="11.7109375" style="23" customWidth="1"/>
    <col min="2909" max="2909" width="13.42578125" style="23" customWidth="1"/>
    <col min="2910" max="2924" width="11.7109375" style="23" customWidth="1"/>
    <col min="2925" max="2925" width="16.28515625" style="23" customWidth="1"/>
    <col min="2926" max="2934" width="11.7109375" style="23" customWidth="1"/>
    <col min="2935" max="2935" width="13.42578125" style="23" customWidth="1"/>
    <col min="2936" max="2936" width="11.7109375" style="23" customWidth="1"/>
    <col min="2937" max="2937" width="15.140625" style="23" customWidth="1"/>
    <col min="2938" max="2938" width="13.42578125" style="23" customWidth="1"/>
    <col min="2939" max="2947" width="11.7109375" style="23" customWidth="1"/>
    <col min="2948" max="2948" width="13.7109375" style="23" customWidth="1"/>
    <col min="2949" max="2949" width="12" style="23" customWidth="1"/>
    <col min="2950" max="3072" width="11.42578125" style="23"/>
    <col min="3073" max="3073" width="6.140625" style="23" customWidth="1"/>
    <col min="3074" max="3074" width="3" style="23" customWidth="1"/>
    <col min="3075" max="3075" width="15.7109375" style="23" customWidth="1"/>
    <col min="3076" max="3076" width="63" style="23" customWidth="1"/>
    <col min="3077" max="3077" width="11.7109375" style="23" customWidth="1"/>
    <col min="3078" max="3079" width="19" style="23" customWidth="1"/>
    <col min="3080" max="3081" width="19.7109375" style="23" customWidth="1"/>
    <col min="3082" max="3082" width="1.28515625" style="23" customWidth="1"/>
    <col min="3083" max="3088" width="0" style="23" hidden="1" customWidth="1"/>
    <col min="3089" max="3108" width="11.7109375" style="23" customWidth="1"/>
    <col min="3109" max="3109" width="24.7109375" style="23" customWidth="1"/>
    <col min="3110" max="3112" width="11.7109375" style="23" customWidth="1"/>
    <col min="3113" max="3113" width="20" style="23" customWidth="1"/>
    <col min="3114" max="3114" width="25.85546875" style="23" customWidth="1"/>
    <col min="3115" max="3115" width="23.85546875" style="23" customWidth="1"/>
    <col min="3116" max="3116" width="14.140625" style="23" customWidth="1"/>
    <col min="3117" max="3142" width="11.7109375" style="23" customWidth="1"/>
    <col min="3143" max="3143" width="12.42578125" style="23" customWidth="1"/>
    <col min="3144" max="3147" width="11.7109375" style="23" customWidth="1"/>
    <col min="3148" max="3148" width="20.7109375" style="23" customWidth="1"/>
    <col min="3149" max="3149" width="11.7109375" style="23" customWidth="1"/>
    <col min="3150" max="3150" width="17.42578125" style="23" customWidth="1"/>
    <col min="3151" max="3164" width="11.7109375" style="23" customWidth="1"/>
    <col min="3165" max="3165" width="13.42578125" style="23" customWidth="1"/>
    <col min="3166" max="3180" width="11.7109375" style="23" customWidth="1"/>
    <col min="3181" max="3181" width="16.28515625" style="23" customWidth="1"/>
    <col min="3182" max="3190" width="11.7109375" style="23" customWidth="1"/>
    <col min="3191" max="3191" width="13.42578125" style="23" customWidth="1"/>
    <col min="3192" max="3192" width="11.7109375" style="23" customWidth="1"/>
    <col min="3193" max="3193" width="15.140625" style="23" customWidth="1"/>
    <col min="3194" max="3194" width="13.42578125" style="23" customWidth="1"/>
    <col min="3195" max="3203" width="11.7109375" style="23" customWidth="1"/>
    <col min="3204" max="3204" width="13.7109375" style="23" customWidth="1"/>
    <col min="3205" max="3205" width="12" style="23" customWidth="1"/>
    <col min="3206" max="3328" width="11.42578125" style="23"/>
    <col min="3329" max="3329" width="6.140625" style="23" customWidth="1"/>
    <col min="3330" max="3330" width="3" style="23" customWidth="1"/>
    <col min="3331" max="3331" width="15.7109375" style="23" customWidth="1"/>
    <col min="3332" max="3332" width="63" style="23" customWidth="1"/>
    <col min="3333" max="3333" width="11.7109375" style="23" customWidth="1"/>
    <col min="3334" max="3335" width="19" style="23" customWidth="1"/>
    <col min="3336" max="3337" width="19.7109375" style="23" customWidth="1"/>
    <col min="3338" max="3338" width="1.28515625" style="23" customWidth="1"/>
    <col min="3339" max="3344" width="0" style="23" hidden="1" customWidth="1"/>
    <col min="3345" max="3364" width="11.7109375" style="23" customWidth="1"/>
    <col min="3365" max="3365" width="24.7109375" style="23" customWidth="1"/>
    <col min="3366" max="3368" width="11.7109375" style="23" customWidth="1"/>
    <col min="3369" max="3369" width="20" style="23" customWidth="1"/>
    <col min="3370" max="3370" width="25.85546875" style="23" customWidth="1"/>
    <col min="3371" max="3371" width="23.85546875" style="23" customWidth="1"/>
    <col min="3372" max="3372" width="14.140625" style="23" customWidth="1"/>
    <col min="3373" max="3398" width="11.7109375" style="23" customWidth="1"/>
    <col min="3399" max="3399" width="12.42578125" style="23" customWidth="1"/>
    <col min="3400" max="3403" width="11.7109375" style="23" customWidth="1"/>
    <col min="3404" max="3404" width="20.7109375" style="23" customWidth="1"/>
    <col min="3405" max="3405" width="11.7109375" style="23" customWidth="1"/>
    <col min="3406" max="3406" width="17.42578125" style="23" customWidth="1"/>
    <col min="3407" max="3420" width="11.7109375" style="23" customWidth="1"/>
    <col min="3421" max="3421" width="13.42578125" style="23" customWidth="1"/>
    <col min="3422" max="3436" width="11.7109375" style="23" customWidth="1"/>
    <col min="3437" max="3437" width="16.28515625" style="23" customWidth="1"/>
    <col min="3438" max="3446" width="11.7109375" style="23" customWidth="1"/>
    <col min="3447" max="3447" width="13.42578125" style="23" customWidth="1"/>
    <col min="3448" max="3448" width="11.7109375" style="23" customWidth="1"/>
    <col min="3449" max="3449" width="15.140625" style="23" customWidth="1"/>
    <col min="3450" max="3450" width="13.42578125" style="23" customWidth="1"/>
    <col min="3451" max="3459" width="11.7109375" style="23" customWidth="1"/>
    <col min="3460" max="3460" width="13.7109375" style="23" customWidth="1"/>
    <col min="3461" max="3461" width="12" style="23" customWidth="1"/>
    <col min="3462" max="3584" width="11.42578125" style="23"/>
    <col min="3585" max="3585" width="6.140625" style="23" customWidth="1"/>
    <col min="3586" max="3586" width="3" style="23" customWidth="1"/>
    <col min="3587" max="3587" width="15.7109375" style="23" customWidth="1"/>
    <col min="3588" max="3588" width="63" style="23" customWidth="1"/>
    <col min="3589" max="3589" width="11.7109375" style="23" customWidth="1"/>
    <col min="3590" max="3591" width="19" style="23" customWidth="1"/>
    <col min="3592" max="3593" width="19.7109375" style="23" customWidth="1"/>
    <col min="3594" max="3594" width="1.28515625" style="23" customWidth="1"/>
    <col min="3595" max="3600" width="0" style="23" hidden="1" customWidth="1"/>
    <col min="3601" max="3620" width="11.7109375" style="23" customWidth="1"/>
    <col min="3621" max="3621" width="24.7109375" style="23" customWidth="1"/>
    <col min="3622" max="3624" width="11.7109375" style="23" customWidth="1"/>
    <col min="3625" max="3625" width="20" style="23" customWidth="1"/>
    <col min="3626" max="3626" width="25.85546875" style="23" customWidth="1"/>
    <col min="3627" max="3627" width="23.85546875" style="23" customWidth="1"/>
    <col min="3628" max="3628" width="14.140625" style="23" customWidth="1"/>
    <col min="3629" max="3654" width="11.7109375" style="23" customWidth="1"/>
    <col min="3655" max="3655" width="12.42578125" style="23" customWidth="1"/>
    <col min="3656" max="3659" width="11.7109375" style="23" customWidth="1"/>
    <col min="3660" max="3660" width="20.7109375" style="23" customWidth="1"/>
    <col min="3661" max="3661" width="11.7109375" style="23" customWidth="1"/>
    <col min="3662" max="3662" width="17.42578125" style="23" customWidth="1"/>
    <col min="3663" max="3676" width="11.7109375" style="23" customWidth="1"/>
    <col min="3677" max="3677" width="13.42578125" style="23" customWidth="1"/>
    <col min="3678" max="3692" width="11.7109375" style="23" customWidth="1"/>
    <col min="3693" max="3693" width="16.28515625" style="23" customWidth="1"/>
    <col min="3694" max="3702" width="11.7109375" style="23" customWidth="1"/>
    <col min="3703" max="3703" width="13.42578125" style="23" customWidth="1"/>
    <col min="3704" max="3704" width="11.7109375" style="23" customWidth="1"/>
    <col min="3705" max="3705" width="15.140625" style="23" customWidth="1"/>
    <col min="3706" max="3706" width="13.42578125" style="23" customWidth="1"/>
    <col min="3707" max="3715" width="11.7109375" style="23" customWidth="1"/>
    <col min="3716" max="3716" width="13.7109375" style="23" customWidth="1"/>
    <col min="3717" max="3717" width="12" style="23" customWidth="1"/>
    <col min="3718" max="3840" width="11.42578125" style="23"/>
    <col min="3841" max="3841" width="6.140625" style="23" customWidth="1"/>
    <col min="3842" max="3842" width="3" style="23" customWidth="1"/>
    <col min="3843" max="3843" width="15.7109375" style="23" customWidth="1"/>
    <col min="3844" max="3844" width="63" style="23" customWidth="1"/>
    <col min="3845" max="3845" width="11.7109375" style="23" customWidth="1"/>
    <col min="3846" max="3847" width="19" style="23" customWidth="1"/>
    <col min="3848" max="3849" width="19.7109375" style="23" customWidth="1"/>
    <col min="3850" max="3850" width="1.28515625" style="23" customWidth="1"/>
    <col min="3851" max="3856" width="0" style="23" hidden="1" customWidth="1"/>
    <col min="3857" max="3876" width="11.7109375" style="23" customWidth="1"/>
    <col min="3877" max="3877" width="24.7109375" style="23" customWidth="1"/>
    <col min="3878" max="3880" width="11.7109375" style="23" customWidth="1"/>
    <col min="3881" max="3881" width="20" style="23" customWidth="1"/>
    <col min="3882" max="3882" width="25.85546875" style="23" customWidth="1"/>
    <col min="3883" max="3883" width="23.85546875" style="23" customWidth="1"/>
    <col min="3884" max="3884" width="14.140625" style="23" customWidth="1"/>
    <col min="3885" max="3910" width="11.7109375" style="23" customWidth="1"/>
    <col min="3911" max="3911" width="12.42578125" style="23" customWidth="1"/>
    <col min="3912" max="3915" width="11.7109375" style="23" customWidth="1"/>
    <col min="3916" max="3916" width="20.7109375" style="23" customWidth="1"/>
    <col min="3917" max="3917" width="11.7109375" style="23" customWidth="1"/>
    <col min="3918" max="3918" width="17.42578125" style="23" customWidth="1"/>
    <col min="3919" max="3932" width="11.7109375" style="23" customWidth="1"/>
    <col min="3933" max="3933" width="13.42578125" style="23" customWidth="1"/>
    <col min="3934" max="3948" width="11.7109375" style="23" customWidth="1"/>
    <col min="3949" max="3949" width="16.28515625" style="23" customWidth="1"/>
    <col min="3950" max="3958" width="11.7109375" style="23" customWidth="1"/>
    <col min="3959" max="3959" width="13.42578125" style="23" customWidth="1"/>
    <col min="3960" max="3960" width="11.7109375" style="23" customWidth="1"/>
    <col min="3961" max="3961" width="15.140625" style="23" customWidth="1"/>
    <col min="3962" max="3962" width="13.42578125" style="23" customWidth="1"/>
    <col min="3963" max="3971" width="11.7109375" style="23" customWidth="1"/>
    <col min="3972" max="3972" width="13.7109375" style="23" customWidth="1"/>
    <col min="3973" max="3973" width="12" style="23" customWidth="1"/>
    <col min="3974" max="4096" width="11.42578125" style="23"/>
    <col min="4097" max="4097" width="6.140625" style="23" customWidth="1"/>
    <col min="4098" max="4098" width="3" style="23" customWidth="1"/>
    <col min="4099" max="4099" width="15.7109375" style="23" customWidth="1"/>
    <col min="4100" max="4100" width="63" style="23" customWidth="1"/>
    <col min="4101" max="4101" width="11.7109375" style="23" customWidth="1"/>
    <col min="4102" max="4103" width="19" style="23" customWidth="1"/>
    <col min="4104" max="4105" width="19.7109375" style="23" customWidth="1"/>
    <col min="4106" max="4106" width="1.28515625" style="23" customWidth="1"/>
    <col min="4107" max="4112" width="0" style="23" hidden="1" customWidth="1"/>
    <col min="4113" max="4132" width="11.7109375" style="23" customWidth="1"/>
    <col min="4133" max="4133" width="24.7109375" style="23" customWidth="1"/>
    <col min="4134" max="4136" width="11.7109375" style="23" customWidth="1"/>
    <col min="4137" max="4137" width="20" style="23" customWidth="1"/>
    <col min="4138" max="4138" width="25.85546875" style="23" customWidth="1"/>
    <col min="4139" max="4139" width="23.85546875" style="23" customWidth="1"/>
    <col min="4140" max="4140" width="14.140625" style="23" customWidth="1"/>
    <col min="4141" max="4166" width="11.7109375" style="23" customWidth="1"/>
    <col min="4167" max="4167" width="12.42578125" style="23" customWidth="1"/>
    <col min="4168" max="4171" width="11.7109375" style="23" customWidth="1"/>
    <col min="4172" max="4172" width="20.7109375" style="23" customWidth="1"/>
    <col min="4173" max="4173" width="11.7109375" style="23" customWidth="1"/>
    <col min="4174" max="4174" width="17.42578125" style="23" customWidth="1"/>
    <col min="4175" max="4188" width="11.7109375" style="23" customWidth="1"/>
    <col min="4189" max="4189" width="13.42578125" style="23" customWidth="1"/>
    <col min="4190" max="4204" width="11.7109375" style="23" customWidth="1"/>
    <col min="4205" max="4205" width="16.28515625" style="23" customWidth="1"/>
    <col min="4206" max="4214" width="11.7109375" style="23" customWidth="1"/>
    <col min="4215" max="4215" width="13.42578125" style="23" customWidth="1"/>
    <col min="4216" max="4216" width="11.7109375" style="23" customWidth="1"/>
    <col min="4217" max="4217" width="15.140625" style="23" customWidth="1"/>
    <col min="4218" max="4218" width="13.42578125" style="23" customWidth="1"/>
    <col min="4219" max="4227" width="11.7109375" style="23" customWidth="1"/>
    <col min="4228" max="4228" width="13.7109375" style="23" customWidth="1"/>
    <col min="4229" max="4229" width="12" style="23" customWidth="1"/>
    <col min="4230" max="4352" width="11.42578125" style="23"/>
    <col min="4353" max="4353" width="6.140625" style="23" customWidth="1"/>
    <col min="4354" max="4354" width="3" style="23" customWidth="1"/>
    <col min="4355" max="4355" width="15.7109375" style="23" customWidth="1"/>
    <col min="4356" max="4356" width="63" style="23" customWidth="1"/>
    <col min="4357" max="4357" width="11.7109375" style="23" customWidth="1"/>
    <col min="4358" max="4359" width="19" style="23" customWidth="1"/>
    <col min="4360" max="4361" width="19.7109375" style="23" customWidth="1"/>
    <col min="4362" max="4362" width="1.28515625" style="23" customWidth="1"/>
    <col min="4363" max="4368" width="0" style="23" hidden="1" customWidth="1"/>
    <col min="4369" max="4388" width="11.7109375" style="23" customWidth="1"/>
    <col min="4389" max="4389" width="24.7109375" style="23" customWidth="1"/>
    <col min="4390" max="4392" width="11.7109375" style="23" customWidth="1"/>
    <col min="4393" max="4393" width="20" style="23" customWidth="1"/>
    <col min="4394" max="4394" width="25.85546875" style="23" customWidth="1"/>
    <col min="4395" max="4395" width="23.85546875" style="23" customWidth="1"/>
    <col min="4396" max="4396" width="14.140625" style="23" customWidth="1"/>
    <col min="4397" max="4422" width="11.7109375" style="23" customWidth="1"/>
    <col min="4423" max="4423" width="12.42578125" style="23" customWidth="1"/>
    <col min="4424" max="4427" width="11.7109375" style="23" customWidth="1"/>
    <col min="4428" max="4428" width="20.7109375" style="23" customWidth="1"/>
    <col min="4429" max="4429" width="11.7109375" style="23" customWidth="1"/>
    <col min="4430" max="4430" width="17.42578125" style="23" customWidth="1"/>
    <col min="4431" max="4444" width="11.7109375" style="23" customWidth="1"/>
    <col min="4445" max="4445" width="13.42578125" style="23" customWidth="1"/>
    <col min="4446" max="4460" width="11.7109375" style="23" customWidth="1"/>
    <col min="4461" max="4461" width="16.28515625" style="23" customWidth="1"/>
    <col min="4462" max="4470" width="11.7109375" style="23" customWidth="1"/>
    <col min="4471" max="4471" width="13.42578125" style="23" customWidth="1"/>
    <col min="4472" max="4472" width="11.7109375" style="23" customWidth="1"/>
    <col min="4473" max="4473" width="15.140625" style="23" customWidth="1"/>
    <col min="4474" max="4474" width="13.42578125" style="23" customWidth="1"/>
    <col min="4475" max="4483" width="11.7109375" style="23" customWidth="1"/>
    <col min="4484" max="4484" width="13.7109375" style="23" customWidth="1"/>
    <col min="4485" max="4485" width="12" style="23" customWidth="1"/>
    <col min="4486" max="4608" width="11.42578125" style="23"/>
    <col min="4609" max="4609" width="6.140625" style="23" customWidth="1"/>
    <col min="4610" max="4610" width="3" style="23" customWidth="1"/>
    <col min="4611" max="4611" width="15.7109375" style="23" customWidth="1"/>
    <col min="4612" max="4612" width="63" style="23" customWidth="1"/>
    <col min="4613" max="4613" width="11.7109375" style="23" customWidth="1"/>
    <col min="4614" max="4615" width="19" style="23" customWidth="1"/>
    <col min="4616" max="4617" width="19.7109375" style="23" customWidth="1"/>
    <col min="4618" max="4618" width="1.28515625" style="23" customWidth="1"/>
    <col min="4619" max="4624" width="0" style="23" hidden="1" customWidth="1"/>
    <col min="4625" max="4644" width="11.7109375" style="23" customWidth="1"/>
    <col min="4645" max="4645" width="24.7109375" style="23" customWidth="1"/>
    <col min="4646" max="4648" width="11.7109375" style="23" customWidth="1"/>
    <col min="4649" max="4649" width="20" style="23" customWidth="1"/>
    <col min="4650" max="4650" width="25.85546875" style="23" customWidth="1"/>
    <col min="4651" max="4651" width="23.85546875" style="23" customWidth="1"/>
    <col min="4652" max="4652" width="14.140625" style="23" customWidth="1"/>
    <col min="4653" max="4678" width="11.7109375" style="23" customWidth="1"/>
    <col min="4679" max="4679" width="12.42578125" style="23" customWidth="1"/>
    <col min="4680" max="4683" width="11.7109375" style="23" customWidth="1"/>
    <col min="4684" max="4684" width="20.7109375" style="23" customWidth="1"/>
    <col min="4685" max="4685" width="11.7109375" style="23" customWidth="1"/>
    <col min="4686" max="4686" width="17.42578125" style="23" customWidth="1"/>
    <col min="4687" max="4700" width="11.7109375" style="23" customWidth="1"/>
    <col min="4701" max="4701" width="13.42578125" style="23" customWidth="1"/>
    <col min="4702" max="4716" width="11.7109375" style="23" customWidth="1"/>
    <col min="4717" max="4717" width="16.28515625" style="23" customWidth="1"/>
    <col min="4718" max="4726" width="11.7109375" style="23" customWidth="1"/>
    <col min="4727" max="4727" width="13.42578125" style="23" customWidth="1"/>
    <col min="4728" max="4728" width="11.7109375" style="23" customWidth="1"/>
    <col min="4729" max="4729" width="15.140625" style="23" customWidth="1"/>
    <col min="4730" max="4730" width="13.42578125" style="23" customWidth="1"/>
    <col min="4731" max="4739" width="11.7109375" style="23" customWidth="1"/>
    <col min="4740" max="4740" width="13.7109375" style="23" customWidth="1"/>
    <col min="4741" max="4741" width="12" style="23" customWidth="1"/>
    <col min="4742" max="4864" width="11.42578125" style="23"/>
    <col min="4865" max="4865" width="6.140625" style="23" customWidth="1"/>
    <col min="4866" max="4866" width="3" style="23" customWidth="1"/>
    <col min="4867" max="4867" width="15.7109375" style="23" customWidth="1"/>
    <col min="4868" max="4868" width="63" style="23" customWidth="1"/>
    <col min="4869" max="4869" width="11.7109375" style="23" customWidth="1"/>
    <col min="4870" max="4871" width="19" style="23" customWidth="1"/>
    <col min="4872" max="4873" width="19.7109375" style="23" customWidth="1"/>
    <col min="4874" max="4874" width="1.28515625" style="23" customWidth="1"/>
    <col min="4875" max="4880" width="0" style="23" hidden="1" customWidth="1"/>
    <col min="4881" max="4900" width="11.7109375" style="23" customWidth="1"/>
    <col min="4901" max="4901" width="24.7109375" style="23" customWidth="1"/>
    <col min="4902" max="4904" width="11.7109375" style="23" customWidth="1"/>
    <col min="4905" max="4905" width="20" style="23" customWidth="1"/>
    <col min="4906" max="4906" width="25.85546875" style="23" customWidth="1"/>
    <col min="4907" max="4907" width="23.85546875" style="23" customWidth="1"/>
    <col min="4908" max="4908" width="14.140625" style="23" customWidth="1"/>
    <col min="4909" max="4934" width="11.7109375" style="23" customWidth="1"/>
    <col min="4935" max="4935" width="12.42578125" style="23" customWidth="1"/>
    <col min="4936" max="4939" width="11.7109375" style="23" customWidth="1"/>
    <col min="4940" max="4940" width="20.7109375" style="23" customWidth="1"/>
    <col min="4941" max="4941" width="11.7109375" style="23" customWidth="1"/>
    <col min="4942" max="4942" width="17.42578125" style="23" customWidth="1"/>
    <col min="4943" max="4956" width="11.7109375" style="23" customWidth="1"/>
    <col min="4957" max="4957" width="13.42578125" style="23" customWidth="1"/>
    <col min="4958" max="4972" width="11.7109375" style="23" customWidth="1"/>
    <col min="4973" max="4973" width="16.28515625" style="23" customWidth="1"/>
    <col min="4974" max="4982" width="11.7109375" style="23" customWidth="1"/>
    <col min="4983" max="4983" width="13.42578125" style="23" customWidth="1"/>
    <col min="4984" max="4984" width="11.7109375" style="23" customWidth="1"/>
    <col min="4985" max="4985" width="15.140625" style="23" customWidth="1"/>
    <col min="4986" max="4986" width="13.42578125" style="23" customWidth="1"/>
    <col min="4987" max="4995" width="11.7109375" style="23" customWidth="1"/>
    <col min="4996" max="4996" width="13.7109375" style="23" customWidth="1"/>
    <col min="4997" max="4997" width="12" style="23" customWidth="1"/>
    <col min="4998" max="5120" width="11.42578125" style="23"/>
    <col min="5121" max="5121" width="6.140625" style="23" customWidth="1"/>
    <col min="5122" max="5122" width="3" style="23" customWidth="1"/>
    <col min="5123" max="5123" width="15.7109375" style="23" customWidth="1"/>
    <col min="5124" max="5124" width="63" style="23" customWidth="1"/>
    <col min="5125" max="5125" width="11.7109375" style="23" customWidth="1"/>
    <col min="5126" max="5127" width="19" style="23" customWidth="1"/>
    <col min="5128" max="5129" width="19.7109375" style="23" customWidth="1"/>
    <col min="5130" max="5130" width="1.28515625" style="23" customWidth="1"/>
    <col min="5131" max="5136" width="0" style="23" hidden="1" customWidth="1"/>
    <col min="5137" max="5156" width="11.7109375" style="23" customWidth="1"/>
    <col min="5157" max="5157" width="24.7109375" style="23" customWidth="1"/>
    <col min="5158" max="5160" width="11.7109375" style="23" customWidth="1"/>
    <col min="5161" max="5161" width="20" style="23" customWidth="1"/>
    <col min="5162" max="5162" width="25.85546875" style="23" customWidth="1"/>
    <col min="5163" max="5163" width="23.85546875" style="23" customWidth="1"/>
    <col min="5164" max="5164" width="14.140625" style="23" customWidth="1"/>
    <col min="5165" max="5190" width="11.7109375" style="23" customWidth="1"/>
    <col min="5191" max="5191" width="12.42578125" style="23" customWidth="1"/>
    <col min="5192" max="5195" width="11.7109375" style="23" customWidth="1"/>
    <col min="5196" max="5196" width="20.7109375" style="23" customWidth="1"/>
    <col min="5197" max="5197" width="11.7109375" style="23" customWidth="1"/>
    <col min="5198" max="5198" width="17.42578125" style="23" customWidth="1"/>
    <col min="5199" max="5212" width="11.7109375" style="23" customWidth="1"/>
    <col min="5213" max="5213" width="13.42578125" style="23" customWidth="1"/>
    <col min="5214" max="5228" width="11.7109375" style="23" customWidth="1"/>
    <col min="5229" max="5229" width="16.28515625" style="23" customWidth="1"/>
    <col min="5230" max="5238" width="11.7109375" style="23" customWidth="1"/>
    <col min="5239" max="5239" width="13.42578125" style="23" customWidth="1"/>
    <col min="5240" max="5240" width="11.7109375" style="23" customWidth="1"/>
    <col min="5241" max="5241" width="15.140625" style="23" customWidth="1"/>
    <col min="5242" max="5242" width="13.42578125" style="23" customWidth="1"/>
    <col min="5243" max="5251" width="11.7109375" style="23" customWidth="1"/>
    <col min="5252" max="5252" width="13.7109375" style="23" customWidth="1"/>
    <col min="5253" max="5253" width="12" style="23" customWidth="1"/>
    <col min="5254" max="5376" width="11.42578125" style="23"/>
    <col min="5377" max="5377" width="6.140625" style="23" customWidth="1"/>
    <col min="5378" max="5378" width="3" style="23" customWidth="1"/>
    <col min="5379" max="5379" width="15.7109375" style="23" customWidth="1"/>
    <col min="5380" max="5380" width="63" style="23" customWidth="1"/>
    <col min="5381" max="5381" width="11.7109375" style="23" customWidth="1"/>
    <col min="5382" max="5383" width="19" style="23" customWidth="1"/>
    <col min="5384" max="5385" width="19.7109375" style="23" customWidth="1"/>
    <col min="5386" max="5386" width="1.28515625" style="23" customWidth="1"/>
    <col min="5387" max="5392" width="0" style="23" hidden="1" customWidth="1"/>
    <col min="5393" max="5412" width="11.7109375" style="23" customWidth="1"/>
    <col min="5413" max="5413" width="24.7109375" style="23" customWidth="1"/>
    <col min="5414" max="5416" width="11.7109375" style="23" customWidth="1"/>
    <col min="5417" max="5417" width="20" style="23" customWidth="1"/>
    <col min="5418" max="5418" width="25.85546875" style="23" customWidth="1"/>
    <col min="5419" max="5419" width="23.85546875" style="23" customWidth="1"/>
    <col min="5420" max="5420" width="14.140625" style="23" customWidth="1"/>
    <col min="5421" max="5446" width="11.7109375" style="23" customWidth="1"/>
    <col min="5447" max="5447" width="12.42578125" style="23" customWidth="1"/>
    <col min="5448" max="5451" width="11.7109375" style="23" customWidth="1"/>
    <col min="5452" max="5452" width="20.7109375" style="23" customWidth="1"/>
    <col min="5453" max="5453" width="11.7109375" style="23" customWidth="1"/>
    <col min="5454" max="5454" width="17.42578125" style="23" customWidth="1"/>
    <col min="5455" max="5468" width="11.7109375" style="23" customWidth="1"/>
    <col min="5469" max="5469" width="13.42578125" style="23" customWidth="1"/>
    <col min="5470" max="5484" width="11.7109375" style="23" customWidth="1"/>
    <col min="5485" max="5485" width="16.28515625" style="23" customWidth="1"/>
    <col min="5486" max="5494" width="11.7109375" style="23" customWidth="1"/>
    <col min="5495" max="5495" width="13.42578125" style="23" customWidth="1"/>
    <col min="5496" max="5496" width="11.7109375" style="23" customWidth="1"/>
    <col min="5497" max="5497" width="15.140625" style="23" customWidth="1"/>
    <col min="5498" max="5498" width="13.42578125" style="23" customWidth="1"/>
    <col min="5499" max="5507" width="11.7109375" style="23" customWidth="1"/>
    <col min="5508" max="5508" width="13.7109375" style="23" customWidth="1"/>
    <col min="5509" max="5509" width="12" style="23" customWidth="1"/>
    <col min="5510" max="5632" width="11.42578125" style="23"/>
    <col min="5633" max="5633" width="6.140625" style="23" customWidth="1"/>
    <col min="5634" max="5634" width="3" style="23" customWidth="1"/>
    <col min="5635" max="5635" width="15.7109375" style="23" customWidth="1"/>
    <col min="5636" max="5636" width="63" style="23" customWidth="1"/>
    <col min="5637" max="5637" width="11.7109375" style="23" customWidth="1"/>
    <col min="5638" max="5639" width="19" style="23" customWidth="1"/>
    <col min="5640" max="5641" width="19.7109375" style="23" customWidth="1"/>
    <col min="5642" max="5642" width="1.28515625" style="23" customWidth="1"/>
    <col min="5643" max="5648" width="0" style="23" hidden="1" customWidth="1"/>
    <col min="5649" max="5668" width="11.7109375" style="23" customWidth="1"/>
    <col min="5669" max="5669" width="24.7109375" style="23" customWidth="1"/>
    <col min="5670" max="5672" width="11.7109375" style="23" customWidth="1"/>
    <col min="5673" max="5673" width="20" style="23" customWidth="1"/>
    <col min="5674" max="5674" width="25.85546875" style="23" customWidth="1"/>
    <col min="5675" max="5675" width="23.85546875" style="23" customWidth="1"/>
    <col min="5676" max="5676" width="14.140625" style="23" customWidth="1"/>
    <col min="5677" max="5702" width="11.7109375" style="23" customWidth="1"/>
    <col min="5703" max="5703" width="12.42578125" style="23" customWidth="1"/>
    <col min="5704" max="5707" width="11.7109375" style="23" customWidth="1"/>
    <col min="5708" max="5708" width="20.7109375" style="23" customWidth="1"/>
    <col min="5709" max="5709" width="11.7109375" style="23" customWidth="1"/>
    <col min="5710" max="5710" width="17.42578125" style="23" customWidth="1"/>
    <col min="5711" max="5724" width="11.7109375" style="23" customWidth="1"/>
    <col min="5725" max="5725" width="13.42578125" style="23" customWidth="1"/>
    <col min="5726" max="5740" width="11.7109375" style="23" customWidth="1"/>
    <col min="5741" max="5741" width="16.28515625" style="23" customWidth="1"/>
    <col min="5742" max="5750" width="11.7109375" style="23" customWidth="1"/>
    <col min="5751" max="5751" width="13.42578125" style="23" customWidth="1"/>
    <col min="5752" max="5752" width="11.7109375" style="23" customWidth="1"/>
    <col min="5753" max="5753" width="15.140625" style="23" customWidth="1"/>
    <col min="5754" max="5754" width="13.42578125" style="23" customWidth="1"/>
    <col min="5755" max="5763" width="11.7109375" style="23" customWidth="1"/>
    <col min="5764" max="5764" width="13.7109375" style="23" customWidth="1"/>
    <col min="5765" max="5765" width="12" style="23" customWidth="1"/>
    <col min="5766" max="5888" width="11.42578125" style="23"/>
    <col min="5889" max="5889" width="6.140625" style="23" customWidth="1"/>
    <col min="5890" max="5890" width="3" style="23" customWidth="1"/>
    <col min="5891" max="5891" width="15.7109375" style="23" customWidth="1"/>
    <col min="5892" max="5892" width="63" style="23" customWidth="1"/>
    <col min="5893" max="5893" width="11.7109375" style="23" customWidth="1"/>
    <col min="5894" max="5895" width="19" style="23" customWidth="1"/>
    <col min="5896" max="5897" width="19.7109375" style="23" customWidth="1"/>
    <col min="5898" max="5898" width="1.28515625" style="23" customWidth="1"/>
    <col min="5899" max="5904" width="0" style="23" hidden="1" customWidth="1"/>
    <col min="5905" max="5924" width="11.7109375" style="23" customWidth="1"/>
    <col min="5925" max="5925" width="24.7109375" style="23" customWidth="1"/>
    <col min="5926" max="5928" width="11.7109375" style="23" customWidth="1"/>
    <col min="5929" max="5929" width="20" style="23" customWidth="1"/>
    <col min="5930" max="5930" width="25.85546875" style="23" customWidth="1"/>
    <col min="5931" max="5931" width="23.85546875" style="23" customWidth="1"/>
    <col min="5932" max="5932" width="14.140625" style="23" customWidth="1"/>
    <col min="5933" max="5958" width="11.7109375" style="23" customWidth="1"/>
    <col min="5959" max="5959" width="12.42578125" style="23" customWidth="1"/>
    <col min="5960" max="5963" width="11.7109375" style="23" customWidth="1"/>
    <col min="5964" max="5964" width="20.7109375" style="23" customWidth="1"/>
    <col min="5965" max="5965" width="11.7109375" style="23" customWidth="1"/>
    <col min="5966" max="5966" width="17.42578125" style="23" customWidth="1"/>
    <col min="5967" max="5980" width="11.7109375" style="23" customWidth="1"/>
    <col min="5981" max="5981" width="13.42578125" style="23" customWidth="1"/>
    <col min="5982" max="5996" width="11.7109375" style="23" customWidth="1"/>
    <col min="5997" max="5997" width="16.28515625" style="23" customWidth="1"/>
    <col min="5998" max="6006" width="11.7109375" style="23" customWidth="1"/>
    <col min="6007" max="6007" width="13.42578125" style="23" customWidth="1"/>
    <col min="6008" max="6008" width="11.7109375" style="23" customWidth="1"/>
    <col min="6009" max="6009" width="15.140625" style="23" customWidth="1"/>
    <col min="6010" max="6010" width="13.42578125" style="23" customWidth="1"/>
    <col min="6011" max="6019" width="11.7109375" style="23" customWidth="1"/>
    <col min="6020" max="6020" width="13.7109375" style="23" customWidth="1"/>
    <col min="6021" max="6021" width="12" style="23" customWidth="1"/>
    <col min="6022" max="6144" width="11.42578125" style="23"/>
    <col min="6145" max="6145" width="6.140625" style="23" customWidth="1"/>
    <col min="6146" max="6146" width="3" style="23" customWidth="1"/>
    <col min="6147" max="6147" width="15.7109375" style="23" customWidth="1"/>
    <col min="6148" max="6148" width="63" style="23" customWidth="1"/>
    <col min="6149" max="6149" width="11.7109375" style="23" customWidth="1"/>
    <col min="6150" max="6151" width="19" style="23" customWidth="1"/>
    <col min="6152" max="6153" width="19.7109375" style="23" customWidth="1"/>
    <col min="6154" max="6154" width="1.28515625" style="23" customWidth="1"/>
    <col min="6155" max="6160" width="0" style="23" hidden="1" customWidth="1"/>
    <col min="6161" max="6180" width="11.7109375" style="23" customWidth="1"/>
    <col min="6181" max="6181" width="24.7109375" style="23" customWidth="1"/>
    <col min="6182" max="6184" width="11.7109375" style="23" customWidth="1"/>
    <col min="6185" max="6185" width="20" style="23" customWidth="1"/>
    <col min="6186" max="6186" width="25.85546875" style="23" customWidth="1"/>
    <col min="6187" max="6187" width="23.85546875" style="23" customWidth="1"/>
    <col min="6188" max="6188" width="14.140625" style="23" customWidth="1"/>
    <col min="6189" max="6214" width="11.7109375" style="23" customWidth="1"/>
    <col min="6215" max="6215" width="12.42578125" style="23" customWidth="1"/>
    <col min="6216" max="6219" width="11.7109375" style="23" customWidth="1"/>
    <col min="6220" max="6220" width="20.7109375" style="23" customWidth="1"/>
    <col min="6221" max="6221" width="11.7109375" style="23" customWidth="1"/>
    <col min="6222" max="6222" width="17.42578125" style="23" customWidth="1"/>
    <col min="6223" max="6236" width="11.7109375" style="23" customWidth="1"/>
    <col min="6237" max="6237" width="13.42578125" style="23" customWidth="1"/>
    <col min="6238" max="6252" width="11.7109375" style="23" customWidth="1"/>
    <col min="6253" max="6253" width="16.28515625" style="23" customWidth="1"/>
    <col min="6254" max="6262" width="11.7109375" style="23" customWidth="1"/>
    <col min="6263" max="6263" width="13.42578125" style="23" customWidth="1"/>
    <col min="6264" max="6264" width="11.7109375" style="23" customWidth="1"/>
    <col min="6265" max="6265" width="15.140625" style="23" customWidth="1"/>
    <col min="6266" max="6266" width="13.42578125" style="23" customWidth="1"/>
    <col min="6267" max="6275" width="11.7109375" style="23" customWidth="1"/>
    <col min="6276" max="6276" width="13.7109375" style="23" customWidth="1"/>
    <col min="6277" max="6277" width="12" style="23" customWidth="1"/>
    <col min="6278" max="6400" width="11.42578125" style="23"/>
    <col min="6401" max="6401" width="6.140625" style="23" customWidth="1"/>
    <col min="6402" max="6402" width="3" style="23" customWidth="1"/>
    <col min="6403" max="6403" width="15.7109375" style="23" customWidth="1"/>
    <col min="6404" max="6404" width="63" style="23" customWidth="1"/>
    <col min="6405" max="6405" width="11.7109375" style="23" customWidth="1"/>
    <col min="6406" max="6407" width="19" style="23" customWidth="1"/>
    <col min="6408" max="6409" width="19.7109375" style="23" customWidth="1"/>
    <col min="6410" max="6410" width="1.28515625" style="23" customWidth="1"/>
    <col min="6411" max="6416" width="0" style="23" hidden="1" customWidth="1"/>
    <col min="6417" max="6436" width="11.7109375" style="23" customWidth="1"/>
    <col min="6437" max="6437" width="24.7109375" style="23" customWidth="1"/>
    <col min="6438" max="6440" width="11.7109375" style="23" customWidth="1"/>
    <col min="6441" max="6441" width="20" style="23" customWidth="1"/>
    <col min="6442" max="6442" width="25.85546875" style="23" customWidth="1"/>
    <col min="6443" max="6443" width="23.85546875" style="23" customWidth="1"/>
    <col min="6444" max="6444" width="14.140625" style="23" customWidth="1"/>
    <col min="6445" max="6470" width="11.7109375" style="23" customWidth="1"/>
    <col min="6471" max="6471" width="12.42578125" style="23" customWidth="1"/>
    <col min="6472" max="6475" width="11.7109375" style="23" customWidth="1"/>
    <col min="6476" max="6476" width="20.7109375" style="23" customWidth="1"/>
    <col min="6477" max="6477" width="11.7109375" style="23" customWidth="1"/>
    <col min="6478" max="6478" width="17.42578125" style="23" customWidth="1"/>
    <col min="6479" max="6492" width="11.7109375" style="23" customWidth="1"/>
    <col min="6493" max="6493" width="13.42578125" style="23" customWidth="1"/>
    <col min="6494" max="6508" width="11.7109375" style="23" customWidth="1"/>
    <col min="6509" max="6509" width="16.28515625" style="23" customWidth="1"/>
    <col min="6510" max="6518" width="11.7109375" style="23" customWidth="1"/>
    <col min="6519" max="6519" width="13.42578125" style="23" customWidth="1"/>
    <col min="6520" max="6520" width="11.7109375" style="23" customWidth="1"/>
    <col min="6521" max="6521" width="15.140625" style="23" customWidth="1"/>
    <col min="6522" max="6522" width="13.42578125" style="23" customWidth="1"/>
    <col min="6523" max="6531" width="11.7109375" style="23" customWidth="1"/>
    <col min="6532" max="6532" width="13.7109375" style="23" customWidth="1"/>
    <col min="6533" max="6533" width="12" style="23" customWidth="1"/>
    <col min="6534" max="6656" width="11.42578125" style="23"/>
    <col min="6657" max="6657" width="6.140625" style="23" customWidth="1"/>
    <col min="6658" max="6658" width="3" style="23" customWidth="1"/>
    <col min="6659" max="6659" width="15.7109375" style="23" customWidth="1"/>
    <col min="6660" max="6660" width="63" style="23" customWidth="1"/>
    <col min="6661" max="6661" width="11.7109375" style="23" customWidth="1"/>
    <col min="6662" max="6663" width="19" style="23" customWidth="1"/>
    <col min="6664" max="6665" width="19.7109375" style="23" customWidth="1"/>
    <col min="6666" max="6666" width="1.28515625" style="23" customWidth="1"/>
    <col min="6667" max="6672" width="0" style="23" hidden="1" customWidth="1"/>
    <col min="6673" max="6692" width="11.7109375" style="23" customWidth="1"/>
    <col min="6693" max="6693" width="24.7109375" style="23" customWidth="1"/>
    <col min="6694" max="6696" width="11.7109375" style="23" customWidth="1"/>
    <col min="6697" max="6697" width="20" style="23" customWidth="1"/>
    <col min="6698" max="6698" width="25.85546875" style="23" customWidth="1"/>
    <col min="6699" max="6699" width="23.85546875" style="23" customWidth="1"/>
    <col min="6700" max="6700" width="14.140625" style="23" customWidth="1"/>
    <col min="6701" max="6726" width="11.7109375" style="23" customWidth="1"/>
    <col min="6727" max="6727" width="12.42578125" style="23" customWidth="1"/>
    <col min="6728" max="6731" width="11.7109375" style="23" customWidth="1"/>
    <col min="6732" max="6732" width="20.7109375" style="23" customWidth="1"/>
    <col min="6733" max="6733" width="11.7109375" style="23" customWidth="1"/>
    <col min="6734" max="6734" width="17.42578125" style="23" customWidth="1"/>
    <col min="6735" max="6748" width="11.7109375" style="23" customWidth="1"/>
    <col min="6749" max="6749" width="13.42578125" style="23" customWidth="1"/>
    <col min="6750" max="6764" width="11.7109375" style="23" customWidth="1"/>
    <col min="6765" max="6765" width="16.28515625" style="23" customWidth="1"/>
    <col min="6766" max="6774" width="11.7109375" style="23" customWidth="1"/>
    <col min="6775" max="6775" width="13.42578125" style="23" customWidth="1"/>
    <col min="6776" max="6776" width="11.7109375" style="23" customWidth="1"/>
    <col min="6777" max="6777" width="15.140625" style="23" customWidth="1"/>
    <col min="6778" max="6778" width="13.42578125" style="23" customWidth="1"/>
    <col min="6779" max="6787" width="11.7109375" style="23" customWidth="1"/>
    <col min="6788" max="6788" width="13.7109375" style="23" customWidth="1"/>
    <col min="6789" max="6789" width="12" style="23" customWidth="1"/>
    <col min="6790" max="6912" width="11.42578125" style="23"/>
    <col min="6913" max="6913" width="6.140625" style="23" customWidth="1"/>
    <col min="6914" max="6914" width="3" style="23" customWidth="1"/>
    <col min="6915" max="6915" width="15.7109375" style="23" customWidth="1"/>
    <col min="6916" max="6916" width="63" style="23" customWidth="1"/>
    <col min="6917" max="6917" width="11.7109375" style="23" customWidth="1"/>
    <col min="6918" max="6919" width="19" style="23" customWidth="1"/>
    <col min="6920" max="6921" width="19.7109375" style="23" customWidth="1"/>
    <col min="6922" max="6922" width="1.28515625" style="23" customWidth="1"/>
    <col min="6923" max="6928" width="0" style="23" hidden="1" customWidth="1"/>
    <col min="6929" max="6948" width="11.7109375" style="23" customWidth="1"/>
    <col min="6949" max="6949" width="24.7109375" style="23" customWidth="1"/>
    <col min="6950" max="6952" width="11.7109375" style="23" customWidth="1"/>
    <col min="6953" max="6953" width="20" style="23" customWidth="1"/>
    <col min="6954" max="6954" width="25.85546875" style="23" customWidth="1"/>
    <col min="6955" max="6955" width="23.85546875" style="23" customWidth="1"/>
    <col min="6956" max="6956" width="14.140625" style="23" customWidth="1"/>
    <col min="6957" max="6982" width="11.7109375" style="23" customWidth="1"/>
    <col min="6983" max="6983" width="12.42578125" style="23" customWidth="1"/>
    <col min="6984" max="6987" width="11.7109375" style="23" customWidth="1"/>
    <col min="6988" max="6988" width="20.7109375" style="23" customWidth="1"/>
    <col min="6989" max="6989" width="11.7109375" style="23" customWidth="1"/>
    <col min="6990" max="6990" width="17.42578125" style="23" customWidth="1"/>
    <col min="6991" max="7004" width="11.7109375" style="23" customWidth="1"/>
    <col min="7005" max="7005" width="13.42578125" style="23" customWidth="1"/>
    <col min="7006" max="7020" width="11.7109375" style="23" customWidth="1"/>
    <col min="7021" max="7021" width="16.28515625" style="23" customWidth="1"/>
    <col min="7022" max="7030" width="11.7109375" style="23" customWidth="1"/>
    <col min="7031" max="7031" width="13.42578125" style="23" customWidth="1"/>
    <col min="7032" max="7032" width="11.7109375" style="23" customWidth="1"/>
    <col min="7033" max="7033" width="15.140625" style="23" customWidth="1"/>
    <col min="7034" max="7034" width="13.42578125" style="23" customWidth="1"/>
    <col min="7035" max="7043" width="11.7109375" style="23" customWidth="1"/>
    <col min="7044" max="7044" width="13.7109375" style="23" customWidth="1"/>
    <col min="7045" max="7045" width="12" style="23" customWidth="1"/>
    <col min="7046" max="7168" width="11.42578125" style="23"/>
    <col min="7169" max="7169" width="6.140625" style="23" customWidth="1"/>
    <col min="7170" max="7170" width="3" style="23" customWidth="1"/>
    <col min="7171" max="7171" width="15.7109375" style="23" customWidth="1"/>
    <col min="7172" max="7172" width="63" style="23" customWidth="1"/>
    <col min="7173" max="7173" width="11.7109375" style="23" customWidth="1"/>
    <col min="7174" max="7175" width="19" style="23" customWidth="1"/>
    <col min="7176" max="7177" width="19.7109375" style="23" customWidth="1"/>
    <col min="7178" max="7178" width="1.28515625" style="23" customWidth="1"/>
    <col min="7179" max="7184" width="0" style="23" hidden="1" customWidth="1"/>
    <col min="7185" max="7204" width="11.7109375" style="23" customWidth="1"/>
    <col min="7205" max="7205" width="24.7109375" style="23" customWidth="1"/>
    <col min="7206" max="7208" width="11.7109375" style="23" customWidth="1"/>
    <col min="7209" max="7209" width="20" style="23" customWidth="1"/>
    <col min="7210" max="7210" width="25.85546875" style="23" customWidth="1"/>
    <col min="7211" max="7211" width="23.85546875" style="23" customWidth="1"/>
    <col min="7212" max="7212" width="14.140625" style="23" customWidth="1"/>
    <col min="7213" max="7238" width="11.7109375" style="23" customWidth="1"/>
    <col min="7239" max="7239" width="12.42578125" style="23" customWidth="1"/>
    <col min="7240" max="7243" width="11.7109375" style="23" customWidth="1"/>
    <col min="7244" max="7244" width="20.7109375" style="23" customWidth="1"/>
    <col min="7245" max="7245" width="11.7109375" style="23" customWidth="1"/>
    <col min="7246" max="7246" width="17.42578125" style="23" customWidth="1"/>
    <col min="7247" max="7260" width="11.7109375" style="23" customWidth="1"/>
    <col min="7261" max="7261" width="13.42578125" style="23" customWidth="1"/>
    <col min="7262" max="7276" width="11.7109375" style="23" customWidth="1"/>
    <col min="7277" max="7277" width="16.28515625" style="23" customWidth="1"/>
    <col min="7278" max="7286" width="11.7109375" style="23" customWidth="1"/>
    <col min="7287" max="7287" width="13.42578125" style="23" customWidth="1"/>
    <col min="7288" max="7288" width="11.7109375" style="23" customWidth="1"/>
    <col min="7289" max="7289" width="15.140625" style="23" customWidth="1"/>
    <col min="7290" max="7290" width="13.42578125" style="23" customWidth="1"/>
    <col min="7291" max="7299" width="11.7109375" style="23" customWidth="1"/>
    <col min="7300" max="7300" width="13.7109375" style="23" customWidth="1"/>
    <col min="7301" max="7301" width="12" style="23" customWidth="1"/>
    <col min="7302" max="7424" width="11.42578125" style="23"/>
    <col min="7425" max="7425" width="6.140625" style="23" customWidth="1"/>
    <col min="7426" max="7426" width="3" style="23" customWidth="1"/>
    <col min="7427" max="7427" width="15.7109375" style="23" customWidth="1"/>
    <col min="7428" max="7428" width="63" style="23" customWidth="1"/>
    <col min="7429" max="7429" width="11.7109375" style="23" customWidth="1"/>
    <col min="7430" max="7431" width="19" style="23" customWidth="1"/>
    <col min="7432" max="7433" width="19.7109375" style="23" customWidth="1"/>
    <col min="7434" max="7434" width="1.28515625" style="23" customWidth="1"/>
    <col min="7435" max="7440" width="0" style="23" hidden="1" customWidth="1"/>
    <col min="7441" max="7460" width="11.7109375" style="23" customWidth="1"/>
    <col min="7461" max="7461" width="24.7109375" style="23" customWidth="1"/>
    <col min="7462" max="7464" width="11.7109375" style="23" customWidth="1"/>
    <col min="7465" max="7465" width="20" style="23" customWidth="1"/>
    <col min="7466" max="7466" width="25.85546875" style="23" customWidth="1"/>
    <col min="7467" max="7467" width="23.85546875" style="23" customWidth="1"/>
    <col min="7468" max="7468" width="14.140625" style="23" customWidth="1"/>
    <col min="7469" max="7494" width="11.7109375" style="23" customWidth="1"/>
    <col min="7495" max="7495" width="12.42578125" style="23" customWidth="1"/>
    <col min="7496" max="7499" width="11.7109375" style="23" customWidth="1"/>
    <col min="7500" max="7500" width="20.7109375" style="23" customWidth="1"/>
    <col min="7501" max="7501" width="11.7109375" style="23" customWidth="1"/>
    <col min="7502" max="7502" width="17.42578125" style="23" customWidth="1"/>
    <col min="7503" max="7516" width="11.7109375" style="23" customWidth="1"/>
    <col min="7517" max="7517" width="13.42578125" style="23" customWidth="1"/>
    <col min="7518" max="7532" width="11.7109375" style="23" customWidth="1"/>
    <col min="7533" max="7533" width="16.28515625" style="23" customWidth="1"/>
    <col min="7534" max="7542" width="11.7109375" style="23" customWidth="1"/>
    <col min="7543" max="7543" width="13.42578125" style="23" customWidth="1"/>
    <col min="7544" max="7544" width="11.7109375" style="23" customWidth="1"/>
    <col min="7545" max="7545" width="15.140625" style="23" customWidth="1"/>
    <col min="7546" max="7546" width="13.42578125" style="23" customWidth="1"/>
    <col min="7547" max="7555" width="11.7109375" style="23" customWidth="1"/>
    <col min="7556" max="7556" width="13.7109375" style="23" customWidth="1"/>
    <col min="7557" max="7557" width="12" style="23" customWidth="1"/>
    <col min="7558" max="7680" width="11.42578125" style="23"/>
    <col min="7681" max="7681" width="6.140625" style="23" customWidth="1"/>
    <col min="7682" max="7682" width="3" style="23" customWidth="1"/>
    <col min="7683" max="7683" width="15.7109375" style="23" customWidth="1"/>
    <col min="7684" max="7684" width="63" style="23" customWidth="1"/>
    <col min="7685" max="7685" width="11.7109375" style="23" customWidth="1"/>
    <col min="7686" max="7687" width="19" style="23" customWidth="1"/>
    <col min="7688" max="7689" width="19.7109375" style="23" customWidth="1"/>
    <col min="7690" max="7690" width="1.28515625" style="23" customWidth="1"/>
    <col min="7691" max="7696" width="0" style="23" hidden="1" customWidth="1"/>
    <col min="7697" max="7716" width="11.7109375" style="23" customWidth="1"/>
    <col min="7717" max="7717" width="24.7109375" style="23" customWidth="1"/>
    <col min="7718" max="7720" width="11.7109375" style="23" customWidth="1"/>
    <col min="7721" max="7721" width="20" style="23" customWidth="1"/>
    <col min="7722" max="7722" width="25.85546875" style="23" customWidth="1"/>
    <col min="7723" max="7723" width="23.85546875" style="23" customWidth="1"/>
    <col min="7724" max="7724" width="14.140625" style="23" customWidth="1"/>
    <col min="7725" max="7750" width="11.7109375" style="23" customWidth="1"/>
    <col min="7751" max="7751" width="12.42578125" style="23" customWidth="1"/>
    <col min="7752" max="7755" width="11.7109375" style="23" customWidth="1"/>
    <col min="7756" max="7756" width="20.7109375" style="23" customWidth="1"/>
    <col min="7757" max="7757" width="11.7109375" style="23" customWidth="1"/>
    <col min="7758" max="7758" width="17.42578125" style="23" customWidth="1"/>
    <col min="7759" max="7772" width="11.7109375" style="23" customWidth="1"/>
    <col min="7773" max="7773" width="13.42578125" style="23" customWidth="1"/>
    <col min="7774" max="7788" width="11.7109375" style="23" customWidth="1"/>
    <col min="7789" max="7789" width="16.28515625" style="23" customWidth="1"/>
    <col min="7790" max="7798" width="11.7109375" style="23" customWidth="1"/>
    <col min="7799" max="7799" width="13.42578125" style="23" customWidth="1"/>
    <col min="7800" max="7800" width="11.7109375" style="23" customWidth="1"/>
    <col min="7801" max="7801" width="15.140625" style="23" customWidth="1"/>
    <col min="7802" max="7802" width="13.42578125" style="23" customWidth="1"/>
    <col min="7803" max="7811" width="11.7109375" style="23" customWidth="1"/>
    <col min="7812" max="7812" width="13.7109375" style="23" customWidth="1"/>
    <col min="7813" max="7813" width="12" style="23" customWidth="1"/>
    <col min="7814" max="7936" width="11.42578125" style="23"/>
    <col min="7937" max="7937" width="6.140625" style="23" customWidth="1"/>
    <col min="7938" max="7938" width="3" style="23" customWidth="1"/>
    <col min="7939" max="7939" width="15.7109375" style="23" customWidth="1"/>
    <col min="7940" max="7940" width="63" style="23" customWidth="1"/>
    <col min="7941" max="7941" width="11.7109375" style="23" customWidth="1"/>
    <col min="7942" max="7943" width="19" style="23" customWidth="1"/>
    <col min="7944" max="7945" width="19.7109375" style="23" customWidth="1"/>
    <col min="7946" max="7946" width="1.28515625" style="23" customWidth="1"/>
    <col min="7947" max="7952" width="0" style="23" hidden="1" customWidth="1"/>
    <col min="7953" max="7972" width="11.7109375" style="23" customWidth="1"/>
    <col min="7973" max="7973" width="24.7109375" style="23" customWidth="1"/>
    <col min="7974" max="7976" width="11.7109375" style="23" customWidth="1"/>
    <col min="7977" max="7977" width="20" style="23" customWidth="1"/>
    <col min="7978" max="7978" width="25.85546875" style="23" customWidth="1"/>
    <col min="7979" max="7979" width="23.85546875" style="23" customWidth="1"/>
    <col min="7980" max="7980" width="14.140625" style="23" customWidth="1"/>
    <col min="7981" max="8006" width="11.7109375" style="23" customWidth="1"/>
    <col min="8007" max="8007" width="12.42578125" style="23" customWidth="1"/>
    <col min="8008" max="8011" width="11.7109375" style="23" customWidth="1"/>
    <col min="8012" max="8012" width="20.7109375" style="23" customWidth="1"/>
    <col min="8013" max="8013" width="11.7109375" style="23" customWidth="1"/>
    <col min="8014" max="8014" width="17.42578125" style="23" customWidth="1"/>
    <col min="8015" max="8028" width="11.7109375" style="23" customWidth="1"/>
    <col min="8029" max="8029" width="13.42578125" style="23" customWidth="1"/>
    <col min="8030" max="8044" width="11.7109375" style="23" customWidth="1"/>
    <col min="8045" max="8045" width="16.28515625" style="23" customWidth="1"/>
    <col min="8046" max="8054" width="11.7109375" style="23" customWidth="1"/>
    <col min="8055" max="8055" width="13.42578125" style="23" customWidth="1"/>
    <col min="8056" max="8056" width="11.7109375" style="23" customWidth="1"/>
    <col min="8057" max="8057" width="15.140625" style="23" customWidth="1"/>
    <col min="8058" max="8058" width="13.42578125" style="23" customWidth="1"/>
    <col min="8059" max="8067" width="11.7109375" style="23" customWidth="1"/>
    <col min="8068" max="8068" width="13.7109375" style="23" customWidth="1"/>
    <col min="8069" max="8069" width="12" style="23" customWidth="1"/>
    <col min="8070" max="8192" width="11.42578125" style="23"/>
    <col min="8193" max="8193" width="6.140625" style="23" customWidth="1"/>
    <col min="8194" max="8194" width="3" style="23" customWidth="1"/>
    <col min="8195" max="8195" width="15.7109375" style="23" customWidth="1"/>
    <col min="8196" max="8196" width="63" style="23" customWidth="1"/>
    <col min="8197" max="8197" width="11.7109375" style="23" customWidth="1"/>
    <col min="8198" max="8199" width="19" style="23" customWidth="1"/>
    <col min="8200" max="8201" width="19.7109375" style="23" customWidth="1"/>
    <col min="8202" max="8202" width="1.28515625" style="23" customWidth="1"/>
    <col min="8203" max="8208" width="0" style="23" hidden="1" customWidth="1"/>
    <col min="8209" max="8228" width="11.7109375" style="23" customWidth="1"/>
    <col min="8229" max="8229" width="24.7109375" style="23" customWidth="1"/>
    <col min="8230" max="8232" width="11.7109375" style="23" customWidth="1"/>
    <col min="8233" max="8233" width="20" style="23" customWidth="1"/>
    <col min="8234" max="8234" width="25.85546875" style="23" customWidth="1"/>
    <col min="8235" max="8235" width="23.85546875" style="23" customWidth="1"/>
    <col min="8236" max="8236" width="14.140625" style="23" customWidth="1"/>
    <col min="8237" max="8262" width="11.7109375" style="23" customWidth="1"/>
    <col min="8263" max="8263" width="12.42578125" style="23" customWidth="1"/>
    <col min="8264" max="8267" width="11.7109375" style="23" customWidth="1"/>
    <col min="8268" max="8268" width="20.7109375" style="23" customWidth="1"/>
    <col min="8269" max="8269" width="11.7109375" style="23" customWidth="1"/>
    <col min="8270" max="8270" width="17.42578125" style="23" customWidth="1"/>
    <col min="8271" max="8284" width="11.7109375" style="23" customWidth="1"/>
    <col min="8285" max="8285" width="13.42578125" style="23" customWidth="1"/>
    <col min="8286" max="8300" width="11.7109375" style="23" customWidth="1"/>
    <col min="8301" max="8301" width="16.28515625" style="23" customWidth="1"/>
    <col min="8302" max="8310" width="11.7109375" style="23" customWidth="1"/>
    <col min="8311" max="8311" width="13.42578125" style="23" customWidth="1"/>
    <col min="8312" max="8312" width="11.7109375" style="23" customWidth="1"/>
    <col min="8313" max="8313" width="15.140625" style="23" customWidth="1"/>
    <col min="8314" max="8314" width="13.42578125" style="23" customWidth="1"/>
    <col min="8315" max="8323" width="11.7109375" style="23" customWidth="1"/>
    <col min="8324" max="8324" width="13.7109375" style="23" customWidth="1"/>
    <col min="8325" max="8325" width="12" style="23" customWidth="1"/>
    <col min="8326" max="8448" width="11.42578125" style="23"/>
    <col min="8449" max="8449" width="6.140625" style="23" customWidth="1"/>
    <col min="8450" max="8450" width="3" style="23" customWidth="1"/>
    <col min="8451" max="8451" width="15.7109375" style="23" customWidth="1"/>
    <col min="8452" max="8452" width="63" style="23" customWidth="1"/>
    <col min="8453" max="8453" width="11.7109375" style="23" customWidth="1"/>
    <col min="8454" max="8455" width="19" style="23" customWidth="1"/>
    <col min="8456" max="8457" width="19.7109375" style="23" customWidth="1"/>
    <col min="8458" max="8458" width="1.28515625" style="23" customWidth="1"/>
    <col min="8459" max="8464" width="0" style="23" hidden="1" customWidth="1"/>
    <col min="8465" max="8484" width="11.7109375" style="23" customWidth="1"/>
    <col min="8485" max="8485" width="24.7109375" style="23" customWidth="1"/>
    <col min="8486" max="8488" width="11.7109375" style="23" customWidth="1"/>
    <col min="8489" max="8489" width="20" style="23" customWidth="1"/>
    <col min="8490" max="8490" width="25.85546875" style="23" customWidth="1"/>
    <col min="8491" max="8491" width="23.85546875" style="23" customWidth="1"/>
    <col min="8492" max="8492" width="14.140625" style="23" customWidth="1"/>
    <col min="8493" max="8518" width="11.7109375" style="23" customWidth="1"/>
    <col min="8519" max="8519" width="12.42578125" style="23" customWidth="1"/>
    <col min="8520" max="8523" width="11.7109375" style="23" customWidth="1"/>
    <col min="8524" max="8524" width="20.7109375" style="23" customWidth="1"/>
    <col min="8525" max="8525" width="11.7109375" style="23" customWidth="1"/>
    <col min="8526" max="8526" width="17.42578125" style="23" customWidth="1"/>
    <col min="8527" max="8540" width="11.7109375" style="23" customWidth="1"/>
    <col min="8541" max="8541" width="13.42578125" style="23" customWidth="1"/>
    <col min="8542" max="8556" width="11.7109375" style="23" customWidth="1"/>
    <col min="8557" max="8557" width="16.28515625" style="23" customWidth="1"/>
    <col min="8558" max="8566" width="11.7109375" style="23" customWidth="1"/>
    <col min="8567" max="8567" width="13.42578125" style="23" customWidth="1"/>
    <col min="8568" max="8568" width="11.7109375" style="23" customWidth="1"/>
    <col min="8569" max="8569" width="15.140625" style="23" customWidth="1"/>
    <col min="8570" max="8570" width="13.42578125" style="23" customWidth="1"/>
    <col min="8571" max="8579" width="11.7109375" style="23" customWidth="1"/>
    <col min="8580" max="8580" width="13.7109375" style="23" customWidth="1"/>
    <col min="8581" max="8581" width="12" style="23" customWidth="1"/>
    <col min="8582" max="8704" width="11.42578125" style="23"/>
    <col min="8705" max="8705" width="6.140625" style="23" customWidth="1"/>
    <col min="8706" max="8706" width="3" style="23" customWidth="1"/>
    <col min="8707" max="8707" width="15.7109375" style="23" customWidth="1"/>
    <col min="8708" max="8708" width="63" style="23" customWidth="1"/>
    <col min="8709" max="8709" width="11.7109375" style="23" customWidth="1"/>
    <col min="8710" max="8711" width="19" style="23" customWidth="1"/>
    <col min="8712" max="8713" width="19.7109375" style="23" customWidth="1"/>
    <col min="8714" max="8714" width="1.28515625" style="23" customWidth="1"/>
    <col min="8715" max="8720" width="0" style="23" hidden="1" customWidth="1"/>
    <col min="8721" max="8740" width="11.7109375" style="23" customWidth="1"/>
    <col min="8741" max="8741" width="24.7109375" style="23" customWidth="1"/>
    <col min="8742" max="8744" width="11.7109375" style="23" customWidth="1"/>
    <col min="8745" max="8745" width="20" style="23" customWidth="1"/>
    <col min="8746" max="8746" width="25.85546875" style="23" customWidth="1"/>
    <col min="8747" max="8747" width="23.85546875" style="23" customWidth="1"/>
    <col min="8748" max="8748" width="14.140625" style="23" customWidth="1"/>
    <col min="8749" max="8774" width="11.7109375" style="23" customWidth="1"/>
    <col min="8775" max="8775" width="12.42578125" style="23" customWidth="1"/>
    <col min="8776" max="8779" width="11.7109375" style="23" customWidth="1"/>
    <col min="8780" max="8780" width="20.7109375" style="23" customWidth="1"/>
    <col min="8781" max="8781" width="11.7109375" style="23" customWidth="1"/>
    <col min="8782" max="8782" width="17.42578125" style="23" customWidth="1"/>
    <col min="8783" max="8796" width="11.7109375" style="23" customWidth="1"/>
    <col min="8797" max="8797" width="13.42578125" style="23" customWidth="1"/>
    <col min="8798" max="8812" width="11.7109375" style="23" customWidth="1"/>
    <col min="8813" max="8813" width="16.28515625" style="23" customWidth="1"/>
    <col min="8814" max="8822" width="11.7109375" style="23" customWidth="1"/>
    <col min="8823" max="8823" width="13.42578125" style="23" customWidth="1"/>
    <col min="8824" max="8824" width="11.7109375" style="23" customWidth="1"/>
    <col min="8825" max="8825" width="15.140625" style="23" customWidth="1"/>
    <col min="8826" max="8826" width="13.42578125" style="23" customWidth="1"/>
    <col min="8827" max="8835" width="11.7109375" style="23" customWidth="1"/>
    <col min="8836" max="8836" width="13.7109375" style="23" customWidth="1"/>
    <col min="8837" max="8837" width="12" style="23" customWidth="1"/>
    <col min="8838" max="8960" width="11.42578125" style="23"/>
    <col min="8961" max="8961" width="6.140625" style="23" customWidth="1"/>
    <col min="8962" max="8962" width="3" style="23" customWidth="1"/>
    <col min="8963" max="8963" width="15.7109375" style="23" customWidth="1"/>
    <col min="8964" max="8964" width="63" style="23" customWidth="1"/>
    <col min="8965" max="8965" width="11.7109375" style="23" customWidth="1"/>
    <col min="8966" max="8967" width="19" style="23" customWidth="1"/>
    <col min="8968" max="8969" width="19.7109375" style="23" customWidth="1"/>
    <col min="8970" max="8970" width="1.28515625" style="23" customWidth="1"/>
    <col min="8971" max="8976" width="0" style="23" hidden="1" customWidth="1"/>
    <col min="8977" max="8996" width="11.7109375" style="23" customWidth="1"/>
    <col min="8997" max="8997" width="24.7109375" style="23" customWidth="1"/>
    <col min="8998" max="9000" width="11.7109375" style="23" customWidth="1"/>
    <col min="9001" max="9001" width="20" style="23" customWidth="1"/>
    <col min="9002" max="9002" width="25.85546875" style="23" customWidth="1"/>
    <col min="9003" max="9003" width="23.85546875" style="23" customWidth="1"/>
    <col min="9004" max="9004" width="14.140625" style="23" customWidth="1"/>
    <col min="9005" max="9030" width="11.7109375" style="23" customWidth="1"/>
    <col min="9031" max="9031" width="12.42578125" style="23" customWidth="1"/>
    <col min="9032" max="9035" width="11.7109375" style="23" customWidth="1"/>
    <col min="9036" max="9036" width="20.7109375" style="23" customWidth="1"/>
    <col min="9037" max="9037" width="11.7109375" style="23" customWidth="1"/>
    <col min="9038" max="9038" width="17.42578125" style="23" customWidth="1"/>
    <col min="9039" max="9052" width="11.7109375" style="23" customWidth="1"/>
    <col min="9053" max="9053" width="13.42578125" style="23" customWidth="1"/>
    <col min="9054" max="9068" width="11.7109375" style="23" customWidth="1"/>
    <col min="9069" max="9069" width="16.28515625" style="23" customWidth="1"/>
    <col min="9070" max="9078" width="11.7109375" style="23" customWidth="1"/>
    <col min="9079" max="9079" width="13.42578125" style="23" customWidth="1"/>
    <col min="9080" max="9080" width="11.7109375" style="23" customWidth="1"/>
    <col min="9081" max="9081" width="15.140625" style="23" customWidth="1"/>
    <col min="9082" max="9082" width="13.42578125" style="23" customWidth="1"/>
    <col min="9083" max="9091" width="11.7109375" style="23" customWidth="1"/>
    <col min="9092" max="9092" width="13.7109375" style="23" customWidth="1"/>
    <col min="9093" max="9093" width="12" style="23" customWidth="1"/>
    <col min="9094" max="9216" width="11.42578125" style="23"/>
    <col min="9217" max="9217" width="6.140625" style="23" customWidth="1"/>
    <col min="9218" max="9218" width="3" style="23" customWidth="1"/>
    <col min="9219" max="9219" width="15.7109375" style="23" customWidth="1"/>
    <col min="9220" max="9220" width="63" style="23" customWidth="1"/>
    <col min="9221" max="9221" width="11.7109375" style="23" customWidth="1"/>
    <col min="9222" max="9223" width="19" style="23" customWidth="1"/>
    <col min="9224" max="9225" width="19.7109375" style="23" customWidth="1"/>
    <col min="9226" max="9226" width="1.28515625" style="23" customWidth="1"/>
    <col min="9227" max="9232" width="0" style="23" hidden="1" customWidth="1"/>
    <col min="9233" max="9252" width="11.7109375" style="23" customWidth="1"/>
    <col min="9253" max="9253" width="24.7109375" style="23" customWidth="1"/>
    <col min="9254" max="9256" width="11.7109375" style="23" customWidth="1"/>
    <col min="9257" max="9257" width="20" style="23" customWidth="1"/>
    <col min="9258" max="9258" width="25.85546875" style="23" customWidth="1"/>
    <col min="9259" max="9259" width="23.85546875" style="23" customWidth="1"/>
    <col min="9260" max="9260" width="14.140625" style="23" customWidth="1"/>
    <col min="9261" max="9286" width="11.7109375" style="23" customWidth="1"/>
    <col min="9287" max="9287" width="12.42578125" style="23" customWidth="1"/>
    <col min="9288" max="9291" width="11.7109375" style="23" customWidth="1"/>
    <col min="9292" max="9292" width="20.7109375" style="23" customWidth="1"/>
    <col min="9293" max="9293" width="11.7109375" style="23" customWidth="1"/>
    <col min="9294" max="9294" width="17.42578125" style="23" customWidth="1"/>
    <col min="9295" max="9308" width="11.7109375" style="23" customWidth="1"/>
    <col min="9309" max="9309" width="13.42578125" style="23" customWidth="1"/>
    <col min="9310" max="9324" width="11.7109375" style="23" customWidth="1"/>
    <col min="9325" max="9325" width="16.28515625" style="23" customWidth="1"/>
    <col min="9326" max="9334" width="11.7109375" style="23" customWidth="1"/>
    <col min="9335" max="9335" width="13.42578125" style="23" customWidth="1"/>
    <col min="9336" max="9336" width="11.7109375" style="23" customWidth="1"/>
    <col min="9337" max="9337" width="15.140625" style="23" customWidth="1"/>
    <col min="9338" max="9338" width="13.42578125" style="23" customWidth="1"/>
    <col min="9339" max="9347" width="11.7109375" style="23" customWidth="1"/>
    <col min="9348" max="9348" width="13.7109375" style="23" customWidth="1"/>
    <col min="9349" max="9349" width="12" style="23" customWidth="1"/>
    <col min="9350" max="9472" width="11.42578125" style="23"/>
    <col min="9473" max="9473" width="6.140625" style="23" customWidth="1"/>
    <col min="9474" max="9474" width="3" style="23" customWidth="1"/>
    <col min="9475" max="9475" width="15.7109375" style="23" customWidth="1"/>
    <col min="9476" max="9476" width="63" style="23" customWidth="1"/>
    <col min="9477" max="9477" width="11.7109375" style="23" customWidth="1"/>
    <col min="9478" max="9479" width="19" style="23" customWidth="1"/>
    <col min="9480" max="9481" width="19.7109375" style="23" customWidth="1"/>
    <col min="9482" max="9482" width="1.28515625" style="23" customWidth="1"/>
    <col min="9483" max="9488" width="0" style="23" hidden="1" customWidth="1"/>
    <col min="9489" max="9508" width="11.7109375" style="23" customWidth="1"/>
    <col min="9509" max="9509" width="24.7109375" style="23" customWidth="1"/>
    <col min="9510" max="9512" width="11.7109375" style="23" customWidth="1"/>
    <col min="9513" max="9513" width="20" style="23" customWidth="1"/>
    <col min="9514" max="9514" width="25.85546875" style="23" customWidth="1"/>
    <col min="9515" max="9515" width="23.85546875" style="23" customWidth="1"/>
    <col min="9516" max="9516" width="14.140625" style="23" customWidth="1"/>
    <col min="9517" max="9542" width="11.7109375" style="23" customWidth="1"/>
    <col min="9543" max="9543" width="12.42578125" style="23" customWidth="1"/>
    <col min="9544" max="9547" width="11.7109375" style="23" customWidth="1"/>
    <col min="9548" max="9548" width="20.7109375" style="23" customWidth="1"/>
    <col min="9549" max="9549" width="11.7109375" style="23" customWidth="1"/>
    <col min="9550" max="9550" width="17.42578125" style="23" customWidth="1"/>
    <col min="9551" max="9564" width="11.7109375" style="23" customWidth="1"/>
    <col min="9565" max="9565" width="13.42578125" style="23" customWidth="1"/>
    <col min="9566" max="9580" width="11.7109375" style="23" customWidth="1"/>
    <col min="9581" max="9581" width="16.28515625" style="23" customWidth="1"/>
    <col min="9582" max="9590" width="11.7109375" style="23" customWidth="1"/>
    <col min="9591" max="9591" width="13.42578125" style="23" customWidth="1"/>
    <col min="9592" max="9592" width="11.7109375" style="23" customWidth="1"/>
    <col min="9593" max="9593" width="15.140625" style="23" customWidth="1"/>
    <col min="9594" max="9594" width="13.42578125" style="23" customWidth="1"/>
    <col min="9595" max="9603" width="11.7109375" style="23" customWidth="1"/>
    <col min="9604" max="9604" width="13.7109375" style="23" customWidth="1"/>
    <col min="9605" max="9605" width="12" style="23" customWidth="1"/>
    <col min="9606" max="9728" width="11.42578125" style="23"/>
    <col min="9729" max="9729" width="6.140625" style="23" customWidth="1"/>
    <col min="9730" max="9730" width="3" style="23" customWidth="1"/>
    <col min="9731" max="9731" width="15.7109375" style="23" customWidth="1"/>
    <col min="9732" max="9732" width="63" style="23" customWidth="1"/>
    <col min="9733" max="9733" width="11.7109375" style="23" customWidth="1"/>
    <col min="9734" max="9735" width="19" style="23" customWidth="1"/>
    <col min="9736" max="9737" width="19.7109375" style="23" customWidth="1"/>
    <col min="9738" max="9738" width="1.28515625" style="23" customWidth="1"/>
    <col min="9739" max="9744" width="0" style="23" hidden="1" customWidth="1"/>
    <col min="9745" max="9764" width="11.7109375" style="23" customWidth="1"/>
    <col min="9765" max="9765" width="24.7109375" style="23" customWidth="1"/>
    <col min="9766" max="9768" width="11.7109375" style="23" customWidth="1"/>
    <col min="9769" max="9769" width="20" style="23" customWidth="1"/>
    <col min="9770" max="9770" width="25.85546875" style="23" customWidth="1"/>
    <col min="9771" max="9771" width="23.85546875" style="23" customWidth="1"/>
    <col min="9772" max="9772" width="14.140625" style="23" customWidth="1"/>
    <col min="9773" max="9798" width="11.7109375" style="23" customWidth="1"/>
    <col min="9799" max="9799" width="12.42578125" style="23" customWidth="1"/>
    <col min="9800" max="9803" width="11.7109375" style="23" customWidth="1"/>
    <col min="9804" max="9804" width="20.7109375" style="23" customWidth="1"/>
    <col min="9805" max="9805" width="11.7109375" style="23" customWidth="1"/>
    <col min="9806" max="9806" width="17.42578125" style="23" customWidth="1"/>
    <col min="9807" max="9820" width="11.7109375" style="23" customWidth="1"/>
    <col min="9821" max="9821" width="13.42578125" style="23" customWidth="1"/>
    <col min="9822" max="9836" width="11.7109375" style="23" customWidth="1"/>
    <col min="9837" max="9837" width="16.28515625" style="23" customWidth="1"/>
    <col min="9838" max="9846" width="11.7109375" style="23" customWidth="1"/>
    <col min="9847" max="9847" width="13.42578125" style="23" customWidth="1"/>
    <col min="9848" max="9848" width="11.7109375" style="23" customWidth="1"/>
    <col min="9849" max="9849" width="15.140625" style="23" customWidth="1"/>
    <col min="9850" max="9850" width="13.42578125" style="23" customWidth="1"/>
    <col min="9851" max="9859" width="11.7109375" style="23" customWidth="1"/>
    <col min="9860" max="9860" width="13.7109375" style="23" customWidth="1"/>
    <col min="9861" max="9861" width="12" style="23" customWidth="1"/>
    <col min="9862" max="9984" width="11.42578125" style="23"/>
    <col min="9985" max="9985" width="6.140625" style="23" customWidth="1"/>
    <col min="9986" max="9986" width="3" style="23" customWidth="1"/>
    <col min="9987" max="9987" width="15.7109375" style="23" customWidth="1"/>
    <col min="9988" max="9988" width="63" style="23" customWidth="1"/>
    <col min="9989" max="9989" width="11.7109375" style="23" customWidth="1"/>
    <col min="9990" max="9991" width="19" style="23" customWidth="1"/>
    <col min="9992" max="9993" width="19.7109375" style="23" customWidth="1"/>
    <col min="9994" max="9994" width="1.28515625" style="23" customWidth="1"/>
    <col min="9995" max="10000" width="0" style="23" hidden="1" customWidth="1"/>
    <col min="10001" max="10020" width="11.7109375" style="23" customWidth="1"/>
    <col min="10021" max="10021" width="24.7109375" style="23" customWidth="1"/>
    <col min="10022" max="10024" width="11.7109375" style="23" customWidth="1"/>
    <col min="10025" max="10025" width="20" style="23" customWidth="1"/>
    <col min="10026" max="10026" width="25.85546875" style="23" customWidth="1"/>
    <col min="10027" max="10027" width="23.85546875" style="23" customWidth="1"/>
    <col min="10028" max="10028" width="14.140625" style="23" customWidth="1"/>
    <col min="10029" max="10054" width="11.7109375" style="23" customWidth="1"/>
    <col min="10055" max="10055" width="12.42578125" style="23" customWidth="1"/>
    <col min="10056" max="10059" width="11.7109375" style="23" customWidth="1"/>
    <col min="10060" max="10060" width="20.7109375" style="23" customWidth="1"/>
    <col min="10061" max="10061" width="11.7109375" style="23" customWidth="1"/>
    <col min="10062" max="10062" width="17.42578125" style="23" customWidth="1"/>
    <col min="10063" max="10076" width="11.7109375" style="23" customWidth="1"/>
    <col min="10077" max="10077" width="13.42578125" style="23" customWidth="1"/>
    <col min="10078" max="10092" width="11.7109375" style="23" customWidth="1"/>
    <col min="10093" max="10093" width="16.28515625" style="23" customWidth="1"/>
    <col min="10094" max="10102" width="11.7109375" style="23" customWidth="1"/>
    <col min="10103" max="10103" width="13.42578125" style="23" customWidth="1"/>
    <col min="10104" max="10104" width="11.7109375" style="23" customWidth="1"/>
    <col min="10105" max="10105" width="15.140625" style="23" customWidth="1"/>
    <col min="10106" max="10106" width="13.42578125" style="23" customWidth="1"/>
    <col min="10107" max="10115" width="11.7109375" style="23" customWidth="1"/>
    <col min="10116" max="10116" width="13.7109375" style="23" customWidth="1"/>
    <col min="10117" max="10117" width="12" style="23" customWidth="1"/>
    <col min="10118" max="10240" width="11.42578125" style="23"/>
    <col min="10241" max="10241" width="6.140625" style="23" customWidth="1"/>
    <col min="10242" max="10242" width="3" style="23" customWidth="1"/>
    <col min="10243" max="10243" width="15.7109375" style="23" customWidth="1"/>
    <col min="10244" max="10244" width="63" style="23" customWidth="1"/>
    <col min="10245" max="10245" width="11.7109375" style="23" customWidth="1"/>
    <col min="10246" max="10247" width="19" style="23" customWidth="1"/>
    <col min="10248" max="10249" width="19.7109375" style="23" customWidth="1"/>
    <col min="10250" max="10250" width="1.28515625" style="23" customWidth="1"/>
    <col min="10251" max="10256" width="0" style="23" hidden="1" customWidth="1"/>
    <col min="10257" max="10276" width="11.7109375" style="23" customWidth="1"/>
    <col min="10277" max="10277" width="24.7109375" style="23" customWidth="1"/>
    <col min="10278" max="10280" width="11.7109375" style="23" customWidth="1"/>
    <col min="10281" max="10281" width="20" style="23" customWidth="1"/>
    <col min="10282" max="10282" width="25.85546875" style="23" customWidth="1"/>
    <col min="10283" max="10283" width="23.85546875" style="23" customWidth="1"/>
    <col min="10284" max="10284" width="14.140625" style="23" customWidth="1"/>
    <col min="10285" max="10310" width="11.7109375" style="23" customWidth="1"/>
    <col min="10311" max="10311" width="12.42578125" style="23" customWidth="1"/>
    <col min="10312" max="10315" width="11.7109375" style="23" customWidth="1"/>
    <col min="10316" max="10316" width="20.7109375" style="23" customWidth="1"/>
    <col min="10317" max="10317" width="11.7109375" style="23" customWidth="1"/>
    <col min="10318" max="10318" width="17.42578125" style="23" customWidth="1"/>
    <col min="10319" max="10332" width="11.7109375" style="23" customWidth="1"/>
    <col min="10333" max="10333" width="13.42578125" style="23" customWidth="1"/>
    <col min="10334" max="10348" width="11.7109375" style="23" customWidth="1"/>
    <col min="10349" max="10349" width="16.28515625" style="23" customWidth="1"/>
    <col min="10350" max="10358" width="11.7109375" style="23" customWidth="1"/>
    <col min="10359" max="10359" width="13.42578125" style="23" customWidth="1"/>
    <col min="10360" max="10360" width="11.7109375" style="23" customWidth="1"/>
    <col min="10361" max="10361" width="15.140625" style="23" customWidth="1"/>
    <col min="10362" max="10362" width="13.42578125" style="23" customWidth="1"/>
    <col min="10363" max="10371" width="11.7109375" style="23" customWidth="1"/>
    <col min="10372" max="10372" width="13.7109375" style="23" customWidth="1"/>
    <col min="10373" max="10373" width="12" style="23" customWidth="1"/>
    <col min="10374" max="10496" width="11.42578125" style="23"/>
    <col min="10497" max="10497" width="6.140625" style="23" customWidth="1"/>
    <col min="10498" max="10498" width="3" style="23" customWidth="1"/>
    <col min="10499" max="10499" width="15.7109375" style="23" customWidth="1"/>
    <col min="10500" max="10500" width="63" style="23" customWidth="1"/>
    <col min="10501" max="10501" width="11.7109375" style="23" customWidth="1"/>
    <col min="10502" max="10503" width="19" style="23" customWidth="1"/>
    <col min="10504" max="10505" width="19.7109375" style="23" customWidth="1"/>
    <col min="10506" max="10506" width="1.28515625" style="23" customWidth="1"/>
    <col min="10507" max="10512" width="0" style="23" hidden="1" customWidth="1"/>
    <col min="10513" max="10532" width="11.7109375" style="23" customWidth="1"/>
    <col min="10533" max="10533" width="24.7109375" style="23" customWidth="1"/>
    <col min="10534" max="10536" width="11.7109375" style="23" customWidth="1"/>
    <col min="10537" max="10537" width="20" style="23" customWidth="1"/>
    <col min="10538" max="10538" width="25.85546875" style="23" customWidth="1"/>
    <col min="10539" max="10539" width="23.85546875" style="23" customWidth="1"/>
    <col min="10540" max="10540" width="14.140625" style="23" customWidth="1"/>
    <col min="10541" max="10566" width="11.7109375" style="23" customWidth="1"/>
    <col min="10567" max="10567" width="12.42578125" style="23" customWidth="1"/>
    <col min="10568" max="10571" width="11.7109375" style="23" customWidth="1"/>
    <col min="10572" max="10572" width="20.7109375" style="23" customWidth="1"/>
    <col min="10573" max="10573" width="11.7109375" style="23" customWidth="1"/>
    <col min="10574" max="10574" width="17.42578125" style="23" customWidth="1"/>
    <col min="10575" max="10588" width="11.7109375" style="23" customWidth="1"/>
    <col min="10589" max="10589" width="13.42578125" style="23" customWidth="1"/>
    <col min="10590" max="10604" width="11.7109375" style="23" customWidth="1"/>
    <col min="10605" max="10605" width="16.28515625" style="23" customWidth="1"/>
    <col min="10606" max="10614" width="11.7109375" style="23" customWidth="1"/>
    <col min="10615" max="10615" width="13.42578125" style="23" customWidth="1"/>
    <col min="10616" max="10616" width="11.7109375" style="23" customWidth="1"/>
    <col min="10617" max="10617" width="15.140625" style="23" customWidth="1"/>
    <col min="10618" max="10618" width="13.42578125" style="23" customWidth="1"/>
    <col min="10619" max="10627" width="11.7109375" style="23" customWidth="1"/>
    <col min="10628" max="10628" width="13.7109375" style="23" customWidth="1"/>
    <col min="10629" max="10629" width="12" style="23" customWidth="1"/>
    <col min="10630" max="10752" width="11.42578125" style="23"/>
    <col min="10753" max="10753" width="6.140625" style="23" customWidth="1"/>
    <col min="10754" max="10754" width="3" style="23" customWidth="1"/>
    <col min="10755" max="10755" width="15.7109375" style="23" customWidth="1"/>
    <col min="10756" max="10756" width="63" style="23" customWidth="1"/>
    <col min="10757" max="10757" width="11.7109375" style="23" customWidth="1"/>
    <col min="10758" max="10759" width="19" style="23" customWidth="1"/>
    <col min="10760" max="10761" width="19.7109375" style="23" customWidth="1"/>
    <col min="10762" max="10762" width="1.28515625" style="23" customWidth="1"/>
    <col min="10763" max="10768" width="0" style="23" hidden="1" customWidth="1"/>
    <col min="10769" max="10788" width="11.7109375" style="23" customWidth="1"/>
    <col min="10789" max="10789" width="24.7109375" style="23" customWidth="1"/>
    <col min="10790" max="10792" width="11.7109375" style="23" customWidth="1"/>
    <col min="10793" max="10793" width="20" style="23" customWidth="1"/>
    <col min="10794" max="10794" width="25.85546875" style="23" customWidth="1"/>
    <col min="10795" max="10795" width="23.85546875" style="23" customWidth="1"/>
    <col min="10796" max="10796" width="14.140625" style="23" customWidth="1"/>
    <col min="10797" max="10822" width="11.7109375" style="23" customWidth="1"/>
    <col min="10823" max="10823" width="12.42578125" style="23" customWidth="1"/>
    <col min="10824" max="10827" width="11.7109375" style="23" customWidth="1"/>
    <col min="10828" max="10828" width="20.7109375" style="23" customWidth="1"/>
    <col min="10829" max="10829" width="11.7109375" style="23" customWidth="1"/>
    <col min="10830" max="10830" width="17.42578125" style="23" customWidth="1"/>
    <col min="10831" max="10844" width="11.7109375" style="23" customWidth="1"/>
    <col min="10845" max="10845" width="13.42578125" style="23" customWidth="1"/>
    <col min="10846" max="10860" width="11.7109375" style="23" customWidth="1"/>
    <col min="10861" max="10861" width="16.28515625" style="23" customWidth="1"/>
    <col min="10862" max="10870" width="11.7109375" style="23" customWidth="1"/>
    <col min="10871" max="10871" width="13.42578125" style="23" customWidth="1"/>
    <col min="10872" max="10872" width="11.7109375" style="23" customWidth="1"/>
    <col min="10873" max="10873" width="15.140625" style="23" customWidth="1"/>
    <col min="10874" max="10874" width="13.42578125" style="23" customWidth="1"/>
    <col min="10875" max="10883" width="11.7109375" style="23" customWidth="1"/>
    <col min="10884" max="10884" width="13.7109375" style="23" customWidth="1"/>
    <col min="10885" max="10885" width="12" style="23" customWidth="1"/>
    <col min="10886" max="11008" width="11.42578125" style="23"/>
    <col min="11009" max="11009" width="6.140625" style="23" customWidth="1"/>
    <col min="11010" max="11010" width="3" style="23" customWidth="1"/>
    <col min="11011" max="11011" width="15.7109375" style="23" customWidth="1"/>
    <col min="11012" max="11012" width="63" style="23" customWidth="1"/>
    <col min="11013" max="11013" width="11.7109375" style="23" customWidth="1"/>
    <col min="11014" max="11015" width="19" style="23" customWidth="1"/>
    <col min="11016" max="11017" width="19.7109375" style="23" customWidth="1"/>
    <col min="11018" max="11018" width="1.28515625" style="23" customWidth="1"/>
    <col min="11019" max="11024" width="0" style="23" hidden="1" customWidth="1"/>
    <col min="11025" max="11044" width="11.7109375" style="23" customWidth="1"/>
    <col min="11045" max="11045" width="24.7109375" style="23" customWidth="1"/>
    <col min="11046" max="11048" width="11.7109375" style="23" customWidth="1"/>
    <col min="11049" max="11049" width="20" style="23" customWidth="1"/>
    <col min="11050" max="11050" width="25.85546875" style="23" customWidth="1"/>
    <col min="11051" max="11051" width="23.85546875" style="23" customWidth="1"/>
    <col min="11052" max="11052" width="14.140625" style="23" customWidth="1"/>
    <col min="11053" max="11078" width="11.7109375" style="23" customWidth="1"/>
    <col min="11079" max="11079" width="12.42578125" style="23" customWidth="1"/>
    <col min="11080" max="11083" width="11.7109375" style="23" customWidth="1"/>
    <col min="11084" max="11084" width="20.7109375" style="23" customWidth="1"/>
    <col min="11085" max="11085" width="11.7109375" style="23" customWidth="1"/>
    <col min="11086" max="11086" width="17.42578125" style="23" customWidth="1"/>
    <col min="11087" max="11100" width="11.7109375" style="23" customWidth="1"/>
    <col min="11101" max="11101" width="13.42578125" style="23" customWidth="1"/>
    <col min="11102" max="11116" width="11.7109375" style="23" customWidth="1"/>
    <col min="11117" max="11117" width="16.28515625" style="23" customWidth="1"/>
    <col min="11118" max="11126" width="11.7109375" style="23" customWidth="1"/>
    <col min="11127" max="11127" width="13.42578125" style="23" customWidth="1"/>
    <col min="11128" max="11128" width="11.7109375" style="23" customWidth="1"/>
    <col min="11129" max="11129" width="15.140625" style="23" customWidth="1"/>
    <col min="11130" max="11130" width="13.42578125" style="23" customWidth="1"/>
    <col min="11131" max="11139" width="11.7109375" style="23" customWidth="1"/>
    <col min="11140" max="11140" width="13.7109375" style="23" customWidth="1"/>
    <col min="11141" max="11141" width="12" style="23" customWidth="1"/>
    <col min="11142" max="11264" width="11.42578125" style="23"/>
    <col min="11265" max="11265" width="6.140625" style="23" customWidth="1"/>
    <col min="11266" max="11266" width="3" style="23" customWidth="1"/>
    <col min="11267" max="11267" width="15.7109375" style="23" customWidth="1"/>
    <col min="11268" max="11268" width="63" style="23" customWidth="1"/>
    <col min="11269" max="11269" width="11.7109375" style="23" customWidth="1"/>
    <col min="11270" max="11271" width="19" style="23" customWidth="1"/>
    <col min="11272" max="11273" width="19.7109375" style="23" customWidth="1"/>
    <col min="11274" max="11274" width="1.28515625" style="23" customWidth="1"/>
    <col min="11275" max="11280" width="0" style="23" hidden="1" customWidth="1"/>
    <col min="11281" max="11300" width="11.7109375" style="23" customWidth="1"/>
    <col min="11301" max="11301" width="24.7109375" style="23" customWidth="1"/>
    <col min="11302" max="11304" width="11.7109375" style="23" customWidth="1"/>
    <col min="11305" max="11305" width="20" style="23" customWidth="1"/>
    <col min="11306" max="11306" width="25.85546875" style="23" customWidth="1"/>
    <col min="11307" max="11307" width="23.85546875" style="23" customWidth="1"/>
    <col min="11308" max="11308" width="14.140625" style="23" customWidth="1"/>
    <col min="11309" max="11334" width="11.7109375" style="23" customWidth="1"/>
    <col min="11335" max="11335" width="12.42578125" style="23" customWidth="1"/>
    <col min="11336" max="11339" width="11.7109375" style="23" customWidth="1"/>
    <col min="11340" max="11340" width="20.7109375" style="23" customWidth="1"/>
    <col min="11341" max="11341" width="11.7109375" style="23" customWidth="1"/>
    <col min="11342" max="11342" width="17.42578125" style="23" customWidth="1"/>
    <col min="11343" max="11356" width="11.7109375" style="23" customWidth="1"/>
    <col min="11357" max="11357" width="13.42578125" style="23" customWidth="1"/>
    <col min="11358" max="11372" width="11.7109375" style="23" customWidth="1"/>
    <col min="11373" max="11373" width="16.28515625" style="23" customWidth="1"/>
    <col min="11374" max="11382" width="11.7109375" style="23" customWidth="1"/>
    <col min="11383" max="11383" width="13.42578125" style="23" customWidth="1"/>
    <col min="11384" max="11384" width="11.7109375" style="23" customWidth="1"/>
    <col min="11385" max="11385" width="15.140625" style="23" customWidth="1"/>
    <col min="11386" max="11386" width="13.42578125" style="23" customWidth="1"/>
    <col min="11387" max="11395" width="11.7109375" style="23" customWidth="1"/>
    <col min="11396" max="11396" width="13.7109375" style="23" customWidth="1"/>
    <col min="11397" max="11397" width="12" style="23" customWidth="1"/>
    <col min="11398" max="11520" width="11.42578125" style="23"/>
    <col min="11521" max="11521" width="6.140625" style="23" customWidth="1"/>
    <col min="11522" max="11522" width="3" style="23" customWidth="1"/>
    <col min="11523" max="11523" width="15.7109375" style="23" customWidth="1"/>
    <col min="11524" max="11524" width="63" style="23" customWidth="1"/>
    <col min="11525" max="11525" width="11.7109375" style="23" customWidth="1"/>
    <col min="11526" max="11527" width="19" style="23" customWidth="1"/>
    <col min="11528" max="11529" width="19.7109375" style="23" customWidth="1"/>
    <col min="11530" max="11530" width="1.28515625" style="23" customWidth="1"/>
    <col min="11531" max="11536" width="0" style="23" hidden="1" customWidth="1"/>
    <col min="11537" max="11556" width="11.7109375" style="23" customWidth="1"/>
    <col min="11557" max="11557" width="24.7109375" style="23" customWidth="1"/>
    <col min="11558" max="11560" width="11.7109375" style="23" customWidth="1"/>
    <col min="11561" max="11561" width="20" style="23" customWidth="1"/>
    <col min="11562" max="11562" width="25.85546875" style="23" customWidth="1"/>
    <col min="11563" max="11563" width="23.85546875" style="23" customWidth="1"/>
    <col min="11564" max="11564" width="14.140625" style="23" customWidth="1"/>
    <col min="11565" max="11590" width="11.7109375" style="23" customWidth="1"/>
    <col min="11591" max="11591" width="12.42578125" style="23" customWidth="1"/>
    <col min="11592" max="11595" width="11.7109375" style="23" customWidth="1"/>
    <col min="11596" max="11596" width="20.7109375" style="23" customWidth="1"/>
    <col min="11597" max="11597" width="11.7109375" style="23" customWidth="1"/>
    <col min="11598" max="11598" width="17.42578125" style="23" customWidth="1"/>
    <col min="11599" max="11612" width="11.7109375" style="23" customWidth="1"/>
    <col min="11613" max="11613" width="13.42578125" style="23" customWidth="1"/>
    <col min="11614" max="11628" width="11.7109375" style="23" customWidth="1"/>
    <col min="11629" max="11629" width="16.28515625" style="23" customWidth="1"/>
    <col min="11630" max="11638" width="11.7109375" style="23" customWidth="1"/>
    <col min="11639" max="11639" width="13.42578125" style="23" customWidth="1"/>
    <col min="11640" max="11640" width="11.7109375" style="23" customWidth="1"/>
    <col min="11641" max="11641" width="15.140625" style="23" customWidth="1"/>
    <col min="11642" max="11642" width="13.42578125" style="23" customWidth="1"/>
    <col min="11643" max="11651" width="11.7109375" style="23" customWidth="1"/>
    <col min="11652" max="11652" width="13.7109375" style="23" customWidth="1"/>
    <col min="11653" max="11653" width="12" style="23" customWidth="1"/>
    <col min="11654" max="11776" width="11.42578125" style="23"/>
    <col min="11777" max="11777" width="6.140625" style="23" customWidth="1"/>
    <col min="11778" max="11778" width="3" style="23" customWidth="1"/>
    <col min="11779" max="11779" width="15.7109375" style="23" customWidth="1"/>
    <col min="11780" max="11780" width="63" style="23" customWidth="1"/>
    <col min="11781" max="11781" width="11.7109375" style="23" customWidth="1"/>
    <col min="11782" max="11783" width="19" style="23" customWidth="1"/>
    <col min="11784" max="11785" width="19.7109375" style="23" customWidth="1"/>
    <col min="11786" max="11786" width="1.28515625" style="23" customWidth="1"/>
    <col min="11787" max="11792" width="0" style="23" hidden="1" customWidth="1"/>
    <col min="11793" max="11812" width="11.7109375" style="23" customWidth="1"/>
    <col min="11813" max="11813" width="24.7109375" style="23" customWidth="1"/>
    <col min="11814" max="11816" width="11.7109375" style="23" customWidth="1"/>
    <col min="11817" max="11817" width="20" style="23" customWidth="1"/>
    <col min="11818" max="11818" width="25.85546875" style="23" customWidth="1"/>
    <col min="11819" max="11819" width="23.85546875" style="23" customWidth="1"/>
    <col min="11820" max="11820" width="14.140625" style="23" customWidth="1"/>
    <col min="11821" max="11846" width="11.7109375" style="23" customWidth="1"/>
    <col min="11847" max="11847" width="12.42578125" style="23" customWidth="1"/>
    <col min="11848" max="11851" width="11.7109375" style="23" customWidth="1"/>
    <col min="11852" max="11852" width="20.7109375" style="23" customWidth="1"/>
    <col min="11853" max="11853" width="11.7109375" style="23" customWidth="1"/>
    <col min="11854" max="11854" width="17.42578125" style="23" customWidth="1"/>
    <col min="11855" max="11868" width="11.7109375" style="23" customWidth="1"/>
    <col min="11869" max="11869" width="13.42578125" style="23" customWidth="1"/>
    <col min="11870" max="11884" width="11.7109375" style="23" customWidth="1"/>
    <col min="11885" max="11885" width="16.28515625" style="23" customWidth="1"/>
    <col min="11886" max="11894" width="11.7109375" style="23" customWidth="1"/>
    <col min="11895" max="11895" width="13.42578125" style="23" customWidth="1"/>
    <col min="11896" max="11896" width="11.7109375" style="23" customWidth="1"/>
    <col min="11897" max="11897" width="15.140625" style="23" customWidth="1"/>
    <col min="11898" max="11898" width="13.42578125" style="23" customWidth="1"/>
    <col min="11899" max="11907" width="11.7109375" style="23" customWidth="1"/>
    <col min="11908" max="11908" width="13.7109375" style="23" customWidth="1"/>
    <col min="11909" max="11909" width="12" style="23" customWidth="1"/>
    <col min="11910" max="12032" width="11.42578125" style="23"/>
    <col min="12033" max="12033" width="6.140625" style="23" customWidth="1"/>
    <col min="12034" max="12034" width="3" style="23" customWidth="1"/>
    <col min="12035" max="12035" width="15.7109375" style="23" customWidth="1"/>
    <col min="12036" max="12036" width="63" style="23" customWidth="1"/>
    <col min="12037" max="12037" width="11.7109375" style="23" customWidth="1"/>
    <col min="12038" max="12039" width="19" style="23" customWidth="1"/>
    <col min="12040" max="12041" width="19.7109375" style="23" customWidth="1"/>
    <col min="12042" max="12042" width="1.28515625" style="23" customWidth="1"/>
    <col min="12043" max="12048" width="0" style="23" hidden="1" customWidth="1"/>
    <col min="12049" max="12068" width="11.7109375" style="23" customWidth="1"/>
    <col min="12069" max="12069" width="24.7109375" style="23" customWidth="1"/>
    <col min="12070" max="12072" width="11.7109375" style="23" customWidth="1"/>
    <col min="12073" max="12073" width="20" style="23" customWidth="1"/>
    <col min="12074" max="12074" width="25.85546875" style="23" customWidth="1"/>
    <col min="12075" max="12075" width="23.85546875" style="23" customWidth="1"/>
    <col min="12076" max="12076" width="14.140625" style="23" customWidth="1"/>
    <col min="12077" max="12102" width="11.7109375" style="23" customWidth="1"/>
    <col min="12103" max="12103" width="12.42578125" style="23" customWidth="1"/>
    <col min="12104" max="12107" width="11.7109375" style="23" customWidth="1"/>
    <col min="12108" max="12108" width="20.7109375" style="23" customWidth="1"/>
    <col min="12109" max="12109" width="11.7109375" style="23" customWidth="1"/>
    <col min="12110" max="12110" width="17.42578125" style="23" customWidth="1"/>
    <col min="12111" max="12124" width="11.7109375" style="23" customWidth="1"/>
    <col min="12125" max="12125" width="13.42578125" style="23" customWidth="1"/>
    <col min="12126" max="12140" width="11.7109375" style="23" customWidth="1"/>
    <col min="12141" max="12141" width="16.28515625" style="23" customWidth="1"/>
    <col min="12142" max="12150" width="11.7109375" style="23" customWidth="1"/>
    <col min="12151" max="12151" width="13.42578125" style="23" customWidth="1"/>
    <col min="12152" max="12152" width="11.7109375" style="23" customWidth="1"/>
    <col min="12153" max="12153" width="15.140625" style="23" customWidth="1"/>
    <col min="12154" max="12154" width="13.42578125" style="23" customWidth="1"/>
    <col min="12155" max="12163" width="11.7109375" style="23" customWidth="1"/>
    <col min="12164" max="12164" width="13.7109375" style="23" customWidth="1"/>
    <col min="12165" max="12165" width="12" style="23" customWidth="1"/>
    <col min="12166" max="12288" width="11.42578125" style="23"/>
    <col min="12289" max="12289" width="6.140625" style="23" customWidth="1"/>
    <col min="12290" max="12290" width="3" style="23" customWidth="1"/>
    <col min="12291" max="12291" width="15.7109375" style="23" customWidth="1"/>
    <col min="12292" max="12292" width="63" style="23" customWidth="1"/>
    <col min="12293" max="12293" width="11.7109375" style="23" customWidth="1"/>
    <col min="12294" max="12295" width="19" style="23" customWidth="1"/>
    <col min="12296" max="12297" width="19.7109375" style="23" customWidth="1"/>
    <col min="12298" max="12298" width="1.28515625" style="23" customWidth="1"/>
    <col min="12299" max="12304" width="0" style="23" hidden="1" customWidth="1"/>
    <col min="12305" max="12324" width="11.7109375" style="23" customWidth="1"/>
    <col min="12325" max="12325" width="24.7109375" style="23" customWidth="1"/>
    <col min="12326" max="12328" width="11.7109375" style="23" customWidth="1"/>
    <col min="12329" max="12329" width="20" style="23" customWidth="1"/>
    <col min="12330" max="12330" width="25.85546875" style="23" customWidth="1"/>
    <col min="12331" max="12331" width="23.85546875" style="23" customWidth="1"/>
    <col min="12332" max="12332" width="14.140625" style="23" customWidth="1"/>
    <col min="12333" max="12358" width="11.7109375" style="23" customWidth="1"/>
    <col min="12359" max="12359" width="12.42578125" style="23" customWidth="1"/>
    <col min="12360" max="12363" width="11.7109375" style="23" customWidth="1"/>
    <col min="12364" max="12364" width="20.7109375" style="23" customWidth="1"/>
    <col min="12365" max="12365" width="11.7109375" style="23" customWidth="1"/>
    <col min="12366" max="12366" width="17.42578125" style="23" customWidth="1"/>
    <col min="12367" max="12380" width="11.7109375" style="23" customWidth="1"/>
    <col min="12381" max="12381" width="13.42578125" style="23" customWidth="1"/>
    <col min="12382" max="12396" width="11.7109375" style="23" customWidth="1"/>
    <col min="12397" max="12397" width="16.28515625" style="23" customWidth="1"/>
    <col min="12398" max="12406" width="11.7109375" style="23" customWidth="1"/>
    <col min="12407" max="12407" width="13.42578125" style="23" customWidth="1"/>
    <col min="12408" max="12408" width="11.7109375" style="23" customWidth="1"/>
    <col min="12409" max="12409" width="15.140625" style="23" customWidth="1"/>
    <col min="12410" max="12410" width="13.42578125" style="23" customWidth="1"/>
    <col min="12411" max="12419" width="11.7109375" style="23" customWidth="1"/>
    <col min="12420" max="12420" width="13.7109375" style="23" customWidth="1"/>
    <col min="12421" max="12421" width="12" style="23" customWidth="1"/>
    <col min="12422" max="12544" width="11.42578125" style="23"/>
    <col min="12545" max="12545" width="6.140625" style="23" customWidth="1"/>
    <col min="12546" max="12546" width="3" style="23" customWidth="1"/>
    <col min="12547" max="12547" width="15.7109375" style="23" customWidth="1"/>
    <col min="12548" max="12548" width="63" style="23" customWidth="1"/>
    <col min="12549" max="12549" width="11.7109375" style="23" customWidth="1"/>
    <col min="12550" max="12551" width="19" style="23" customWidth="1"/>
    <col min="12552" max="12553" width="19.7109375" style="23" customWidth="1"/>
    <col min="12554" max="12554" width="1.28515625" style="23" customWidth="1"/>
    <col min="12555" max="12560" width="0" style="23" hidden="1" customWidth="1"/>
    <col min="12561" max="12580" width="11.7109375" style="23" customWidth="1"/>
    <col min="12581" max="12581" width="24.7109375" style="23" customWidth="1"/>
    <col min="12582" max="12584" width="11.7109375" style="23" customWidth="1"/>
    <col min="12585" max="12585" width="20" style="23" customWidth="1"/>
    <col min="12586" max="12586" width="25.85546875" style="23" customWidth="1"/>
    <col min="12587" max="12587" width="23.85546875" style="23" customWidth="1"/>
    <col min="12588" max="12588" width="14.140625" style="23" customWidth="1"/>
    <col min="12589" max="12614" width="11.7109375" style="23" customWidth="1"/>
    <col min="12615" max="12615" width="12.42578125" style="23" customWidth="1"/>
    <col min="12616" max="12619" width="11.7109375" style="23" customWidth="1"/>
    <col min="12620" max="12620" width="20.7109375" style="23" customWidth="1"/>
    <col min="12621" max="12621" width="11.7109375" style="23" customWidth="1"/>
    <col min="12622" max="12622" width="17.42578125" style="23" customWidth="1"/>
    <col min="12623" max="12636" width="11.7109375" style="23" customWidth="1"/>
    <col min="12637" max="12637" width="13.42578125" style="23" customWidth="1"/>
    <col min="12638" max="12652" width="11.7109375" style="23" customWidth="1"/>
    <col min="12653" max="12653" width="16.28515625" style="23" customWidth="1"/>
    <col min="12654" max="12662" width="11.7109375" style="23" customWidth="1"/>
    <col min="12663" max="12663" width="13.42578125" style="23" customWidth="1"/>
    <col min="12664" max="12664" width="11.7109375" style="23" customWidth="1"/>
    <col min="12665" max="12665" width="15.140625" style="23" customWidth="1"/>
    <col min="12666" max="12666" width="13.42578125" style="23" customWidth="1"/>
    <col min="12667" max="12675" width="11.7109375" style="23" customWidth="1"/>
    <col min="12676" max="12676" width="13.7109375" style="23" customWidth="1"/>
    <col min="12677" max="12677" width="12" style="23" customWidth="1"/>
    <col min="12678" max="12800" width="11.42578125" style="23"/>
    <col min="12801" max="12801" width="6.140625" style="23" customWidth="1"/>
    <col min="12802" max="12802" width="3" style="23" customWidth="1"/>
    <col min="12803" max="12803" width="15.7109375" style="23" customWidth="1"/>
    <col min="12804" max="12804" width="63" style="23" customWidth="1"/>
    <col min="12805" max="12805" width="11.7109375" style="23" customWidth="1"/>
    <col min="12806" max="12807" width="19" style="23" customWidth="1"/>
    <col min="12808" max="12809" width="19.7109375" style="23" customWidth="1"/>
    <col min="12810" max="12810" width="1.28515625" style="23" customWidth="1"/>
    <col min="12811" max="12816" width="0" style="23" hidden="1" customWidth="1"/>
    <col min="12817" max="12836" width="11.7109375" style="23" customWidth="1"/>
    <col min="12837" max="12837" width="24.7109375" style="23" customWidth="1"/>
    <col min="12838" max="12840" width="11.7109375" style="23" customWidth="1"/>
    <col min="12841" max="12841" width="20" style="23" customWidth="1"/>
    <col min="12842" max="12842" width="25.85546875" style="23" customWidth="1"/>
    <col min="12843" max="12843" width="23.85546875" style="23" customWidth="1"/>
    <col min="12844" max="12844" width="14.140625" style="23" customWidth="1"/>
    <col min="12845" max="12870" width="11.7109375" style="23" customWidth="1"/>
    <col min="12871" max="12871" width="12.42578125" style="23" customWidth="1"/>
    <col min="12872" max="12875" width="11.7109375" style="23" customWidth="1"/>
    <col min="12876" max="12876" width="20.7109375" style="23" customWidth="1"/>
    <col min="12877" max="12877" width="11.7109375" style="23" customWidth="1"/>
    <col min="12878" max="12878" width="17.42578125" style="23" customWidth="1"/>
    <col min="12879" max="12892" width="11.7109375" style="23" customWidth="1"/>
    <col min="12893" max="12893" width="13.42578125" style="23" customWidth="1"/>
    <col min="12894" max="12908" width="11.7109375" style="23" customWidth="1"/>
    <col min="12909" max="12909" width="16.28515625" style="23" customWidth="1"/>
    <col min="12910" max="12918" width="11.7109375" style="23" customWidth="1"/>
    <col min="12919" max="12919" width="13.42578125" style="23" customWidth="1"/>
    <col min="12920" max="12920" width="11.7109375" style="23" customWidth="1"/>
    <col min="12921" max="12921" width="15.140625" style="23" customWidth="1"/>
    <col min="12922" max="12922" width="13.42578125" style="23" customWidth="1"/>
    <col min="12923" max="12931" width="11.7109375" style="23" customWidth="1"/>
    <col min="12932" max="12932" width="13.7109375" style="23" customWidth="1"/>
    <col min="12933" max="12933" width="12" style="23" customWidth="1"/>
    <col min="12934" max="13056" width="11.42578125" style="23"/>
    <col min="13057" max="13057" width="6.140625" style="23" customWidth="1"/>
    <col min="13058" max="13058" width="3" style="23" customWidth="1"/>
    <col min="13059" max="13059" width="15.7109375" style="23" customWidth="1"/>
    <col min="13060" max="13060" width="63" style="23" customWidth="1"/>
    <col min="13061" max="13061" width="11.7109375" style="23" customWidth="1"/>
    <col min="13062" max="13063" width="19" style="23" customWidth="1"/>
    <col min="13064" max="13065" width="19.7109375" style="23" customWidth="1"/>
    <col min="13066" max="13066" width="1.28515625" style="23" customWidth="1"/>
    <col min="13067" max="13072" width="0" style="23" hidden="1" customWidth="1"/>
    <col min="13073" max="13092" width="11.7109375" style="23" customWidth="1"/>
    <col min="13093" max="13093" width="24.7109375" style="23" customWidth="1"/>
    <col min="13094" max="13096" width="11.7109375" style="23" customWidth="1"/>
    <col min="13097" max="13097" width="20" style="23" customWidth="1"/>
    <col min="13098" max="13098" width="25.85546875" style="23" customWidth="1"/>
    <col min="13099" max="13099" width="23.85546875" style="23" customWidth="1"/>
    <col min="13100" max="13100" width="14.140625" style="23" customWidth="1"/>
    <col min="13101" max="13126" width="11.7109375" style="23" customWidth="1"/>
    <col min="13127" max="13127" width="12.42578125" style="23" customWidth="1"/>
    <col min="13128" max="13131" width="11.7109375" style="23" customWidth="1"/>
    <col min="13132" max="13132" width="20.7109375" style="23" customWidth="1"/>
    <col min="13133" max="13133" width="11.7109375" style="23" customWidth="1"/>
    <col min="13134" max="13134" width="17.42578125" style="23" customWidth="1"/>
    <col min="13135" max="13148" width="11.7109375" style="23" customWidth="1"/>
    <col min="13149" max="13149" width="13.42578125" style="23" customWidth="1"/>
    <col min="13150" max="13164" width="11.7109375" style="23" customWidth="1"/>
    <col min="13165" max="13165" width="16.28515625" style="23" customWidth="1"/>
    <col min="13166" max="13174" width="11.7109375" style="23" customWidth="1"/>
    <col min="13175" max="13175" width="13.42578125" style="23" customWidth="1"/>
    <col min="13176" max="13176" width="11.7109375" style="23" customWidth="1"/>
    <col min="13177" max="13177" width="15.140625" style="23" customWidth="1"/>
    <col min="13178" max="13178" width="13.42578125" style="23" customWidth="1"/>
    <col min="13179" max="13187" width="11.7109375" style="23" customWidth="1"/>
    <col min="13188" max="13188" width="13.7109375" style="23" customWidth="1"/>
    <col min="13189" max="13189" width="12" style="23" customWidth="1"/>
    <col min="13190" max="13312" width="11.42578125" style="23"/>
    <col min="13313" max="13313" width="6.140625" style="23" customWidth="1"/>
    <col min="13314" max="13314" width="3" style="23" customWidth="1"/>
    <col min="13315" max="13315" width="15.7109375" style="23" customWidth="1"/>
    <col min="13316" max="13316" width="63" style="23" customWidth="1"/>
    <col min="13317" max="13317" width="11.7109375" style="23" customWidth="1"/>
    <col min="13318" max="13319" width="19" style="23" customWidth="1"/>
    <col min="13320" max="13321" width="19.7109375" style="23" customWidth="1"/>
    <col min="13322" max="13322" width="1.28515625" style="23" customWidth="1"/>
    <col min="13323" max="13328" width="0" style="23" hidden="1" customWidth="1"/>
    <col min="13329" max="13348" width="11.7109375" style="23" customWidth="1"/>
    <col min="13349" max="13349" width="24.7109375" style="23" customWidth="1"/>
    <col min="13350" max="13352" width="11.7109375" style="23" customWidth="1"/>
    <col min="13353" max="13353" width="20" style="23" customWidth="1"/>
    <col min="13354" max="13354" width="25.85546875" style="23" customWidth="1"/>
    <col min="13355" max="13355" width="23.85546875" style="23" customWidth="1"/>
    <col min="13356" max="13356" width="14.140625" style="23" customWidth="1"/>
    <col min="13357" max="13382" width="11.7109375" style="23" customWidth="1"/>
    <col min="13383" max="13383" width="12.42578125" style="23" customWidth="1"/>
    <col min="13384" max="13387" width="11.7109375" style="23" customWidth="1"/>
    <col min="13388" max="13388" width="20.7109375" style="23" customWidth="1"/>
    <col min="13389" max="13389" width="11.7109375" style="23" customWidth="1"/>
    <col min="13390" max="13390" width="17.42578125" style="23" customWidth="1"/>
    <col min="13391" max="13404" width="11.7109375" style="23" customWidth="1"/>
    <col min="13405" max="13405" width="13.42578125" style="23" customWidth="1"/>
    <col min="13406" max="13420" width="11.7109375" style="23" customWidth="1"/>
    <col min="13421" max="13421" width="16.28515625" style="23" customWidth="1"/>
    <col min="13422" max="13430" width="11.7109375" style="23" customWidth="1"/>
    <col min="13431" max="13431" width="13.42578125" style="23" customWidth="1"/>
    <col min="13432" max="13432" width="11.7109375" style="23" customWidth="1"/>
    <col min="13433" max="13433" width="15.140625" style="23" customWidth="1"/>
    <col min="13434" max="13434" width="13.42578125" style="23" customWidth="1"/>
    <col min="13435" max="13443" width="11.7109375" style="23" customWidth="1"/>
    <col min="13444" max="13444" width="13.7109375" style="23" customWidth="1"/>
    <col min="13445" max="13445" width="12" style="23" customWidth="1"/>
    <col min="13446" max="13568" width="11.42578125" style="23"/>
    <col min="13569" max="13569" width="6.140625" style="23" customWidth="1"/>
    <col min="13570" max="13570" width="3" style="23" customWidth="1"/>
    <col min="13571" max="13571" width="15.7109375" style="23" customWidth="1"/>
    <col min="13572" max="13572" width="63" style="23" customWidth="1"/>
    <col min="13573" max="13573" width="11.7109375" style="23" customWidth="1"/>
    <col min="13574" max="13575" width="19" style="23" customWidth="1"/>
    <col min="13576" max="13577" width="19.7109375" style="23" customWidth="1"/>
    <col min="13578" max="13578" width="1.28515625" style="23" customWidth="1"/>
    <col min="13579" max="13584" width="0" style="23" hidden="1" customWidth="1"/>
    <col min="13585" max="13604" width="11.7109375" style="23" customWidth="1"/>
    <col min="13605" max="13605" width="24.7109375" style="23" customWidth="1"/>
    <col min="13606" max="13608" width="11.7109375" style="23" customWidth="1"/>
    <col min="13609" max="13609" width="20" style="23" customWidth="1"/>
    <col min="13610" max="13610" width="25.85546875" style="23" customWidth="1"/>
    <col min="13611" max="13611" width="23.85546875" style="23" customWidth="1"/>
    <col min="13612" max="13612" width="14.140625" style="23" customWidth="1"/>
    <col min="13613" max="13638" width="11.7109375" style="23" customWidth="1"/>
    <col min="13639" max="13639" width="12.42578125" style="23" customWidth="1"/>
    <col min="13640" max="13643" width="11.7109375" style="23" customWidth="1"/>
    <col min="13644" max="13644" width="20.7109375" style="23" customWidth="1"/>
    <col min="13645" max="13645" width="11.7109375" style="23" customWidth="1"/>
    <col min="13646" max="13646" width="17.42578125" style="23" customWidth="1"/>
    <col min="13647" max="13660" width="11.7109375" style="23" customWidth="1"/>
    <col min="13661" max="13661" width="13.42578125" style="23" customWidth="1"/>
    <col min="13662" max="13676" width="11.7109375" style="23" customWidth="1"/>
    <col min="13677" max="13677" width="16.28515625" style="23" customWidth="1"/>
    <col min="13678" max="13686" width="11.7109375" style="23" customWidth="1"/>
    <col min="13687" max="13687" width="13.42578125" style="23" customWidth="1"/>
    <col min="13688" max="13688" width="11.7109375" style="23" customWidth="1"/>
    <col min="13689" max="13689" width="15.140625" style="23" customWidth="1"/>
    <col min="13690" max="13690" width="13.42578125" style="23" customWidth="1"/>
    <col min="13691" max="13699" width="11.7109375" style="23" customWidth="1"/>
    <col min="13700" max="13700" width="13.7109375" style="23" customWidth="1"/>
    <col min="13701" max="13701" width="12" style="23" customWidth="1"/>
    <col min="13702" max="13824" width="11.42578125" style="23"/>
    <col min="13825" max="13825" width="6.140625" style="23" customWidth="1"/>
    <col min="13826" max="13826" width="3" style="23" customWidth="1"/>
    <col min="13827" max="13827" width="15.7109375" style="23" customWidth="1"/>
    <col min="13828" max="13828" width="63" style="23" customWidth="1"/>
    <col min="13829" max="13829" width="11.7109375" style="23" customWidth="1"/>
    <col min="13830" max="13831" width="19" style="23" customWidth="1"/>
    <col min="13832" max="13833" width="19.7109375" style="23" customWidth="1"/>
    <col min="13834" max="13834" width="1.28515625" style="23" customWidth="1"/>
    <col min="13835" max="13840" width="0" style="23" hidden="1" customWidth="1"/>
    <col min="13841" max="13860" width="11.7109375" style="23" customWidth="1"/>
    <col min="13861" max="13861" width="24.7109375" style="23" customWidth="1"/>
    <col min="13862" max="13864" width="11.7109375" style="23" customWidth="1"/>
    <col min="13865" max="13865" width="20" style="23" customWidth="1"/>
    <col min="13866" max="13866" width="25.85546875" style="23" customWidth="1"/>
    <col min="13867" max="13867" width="23.85546875" style="23" customWidth="1"/>
    <col min="13868" max="13868" width="14.140625" style="23" customWidth="1"/>
    <col min="13869" max="13894" width="11.7109375" style="23" customWidth="1"/>
    <col min="13895" max="13895" width="12.42578125" style="23" customWidth="1"/>
    <col min="13896" max="13899" width="11.7109375" style="23" customWidth="1"/>
    <col min="13900" max="13900" width="20.7109375" style="23" customWidth="1"/>
    <col min="13901" max="13901" width="11.7109375" style="23" customWidth="1"/>
    <col min="13902" max="13902" width="17.42578125" style="23" customWidth="1"/>
    <col min="13903" max="13916" width="11.7109375" style="23" customWidth="1"/>
    <col min="13917" max="13917" width="13.42578125" style="23" customWidth="1"/>
    <col min="13918" max="13932" width="11.7109375" style="23" customWidth="1"/>
    <col min="13933" max="13933" width="16.28515625" style="23" customWidth="1"/>
    <col min="13934" max="13942" width="11.7109375" style="23" customWidth="1"/>
    <col min="13943" max="13943" width="13.42578125" style="23" customWidth="1"/>
    <col min="13944" max="13944" width="11.7109375" style="23" customWidth="1"/>
    <col min="13945" max="13945" width="15.140625" style="23" customWidth="1"/>
    <col min="13946" max="13946" width="13.42578125" style="23" customWidth="1"/>
    <col min="13947" max="13955" width="11.7109375" style="23" customWidth="1"/>
    <col min="13956" max="13956" width="13.7109375" style="23" customWidth="1"/>
    <col min="13957" max="13957" width="12" style="23" customWidth="1"/>
    <col min="13958" max="14080" width="11.42578125" style="23"/>
    <col min="14081" max="14081" width="6.140625" style="23" customWidth="1"/>
    <col min="14082" max="14082" width="3" style="23" customWidth="1"/>
    <col min="14083" max="14083" width="15.7109375" style="23" customWidth="1"/>
    <col min="14084" max="14084" width="63" style="23" customWidth="1"/>
    <col min="14085" max="14085" width="11.7109375" style="23" customWidth="1"/>
    <col min="14086" max="14087" width="19" style="23" customWidth="1"/>
    <col min="14088" max="14089" width="19.7109375" style="23" customWidth="1"/>
    <col min="14090" max="14090" width="1.28515625" style="23" customWidth="1"/>
    <col min="14091" max="14096" width="0" style="23" hidden="1" customWidth="1"/>
    <col min="14097" max="14116" width="11.7109375" style="23" customWidth="1"/>
    <col min="14117" max="14117" width="24.7109375" style="23" customWidth="1"/>
    <col min="14118" max="14120" width="11.7109375" style="23" customWidth="1"/>
    <col min="14121" max="14121" width="20" style="23" customWidth="1"/>
    <col min="14122" max="14122" width="25.85546875" style="23" customWidth="1"/>
    <col min="14123" max="14123" width="23.85546875" style="23" customWidth="1"/>
    <col min="14124" max="14124" width="14.140625" style="23" customWidth="1"/>
    <col min="14125" max="14150" width="11.7109375" style="23" customWidth="1"/>
    <col min="14151" max="14151" width="12.42578125" style="23" customWidth="1"/>
    <col min="14152" max="14155" width="11.7109375" style="23" customWidth="1"/>
    <col min="14156" max="14156" width="20.7109375" style="23" customWidth="1"/>
    <col min="14157" max="14157" width="11.7109375" style="23" customWidth="1"/>
    <col min="14158" max="14158" width="17.42578125" style="23" customWidth="1"/>
    <col min="14159" max="14172" width="11.7109375" style="23" customWidth="1"/>
    <col min="14173" max="14173" width="13.42578125" style="23" customWidth="1"/>
    <col min="14174" max="14188" width="11.7109375" style="23" customWidth="1"/>
    <col min="14189" max="14189" width="16.28515625" style="23" customWidth="1"/>
    <col min="14190" max="14198" width="11.7109375" style="23" customWidth="1"/>
    <col min="14199" max="14199" width="13.42578125" style="23" customWidth="1"/>
    <col min="14200" max="14200" width="11.7109375" style="23" customWidth="1"/>
    <col min="14201" max="14201" width="15.140625" style="23" customWidth="1"/>
    <col min="14202" max="14202" width="13.42578125" style="23" customWidth="1"/>
    <col min="14203" max="14211" width="11.7109375" style="23" customWidth="1"/>
    <col min="14212" max="14212" width="13.7109375" style="23" customWidth="1"/>
    <col min="14213" max="14213" width="12" style="23" customWidth="1"/>
    <col min="14214" max="14336" width="11.42578125" style="23"/>
    <col min="14337" max="14337" width="6.140625" style="23" customWidth="1"/>
    <col min="14338" max="14338" width="3" style="23" customWidth="1"/>
    <col min="14339" max="14339" width="15.7109375" style="23" customWidth="1"/>
    <col min="14340" max="14340" width="63" style="23" customWidth="1"/>
    <col min="14341" max="14341" width="11.7109375" style="23" customWidth="1"/>
    <col min="14342" max="14343" width="19" style="23" customWidth="1"/>
    <col min="14344" max="14345" width="19.7109375" style="23" customWidth="1"/>
    <col min="14346" max="14346" width="1.28515625" style="23" customWidth="1"/>
    <col min="14347" max="14352" width="0" style="23" hidden="1" customWidth="1"/>
    <col min="14353" max="14372" width="11.7109375" style="23" customWidth="1"/>
    <col min="14373" max="14373" width="24.7109375" style="23" customWidth="1"/>
    <col min="14374" max="14376" width="11.7109375" style="23" customWidth="1"/>
    <col min="14377" max="14377" width="20" style="23" customWidth="1"/>
    <col min="14378" max="14378" width="25.85546875" style="23" customWidth="1"/>
    <col min="14379" max="14379" width="23.85546875" style="23" customWidth="1"/>
    <col min="14380" max="14380" width="14.140625" style="23" customWidth="1"/>
    <col min="14381" max="14406" width="11.7109375" style="23" customWidth="1"/>
    <col min="14407" max="14407" width="12.42578125" style="23" customWidth="1"/>
    <col min="14408" max="14411" width="11.7109375" style="23" customWidth="1"/>
    <col min="14412" max="14412" width="20.7109375" style="23" customWidth="1"/>
    <col min="14413" max="14413" width="11.7109375" style="23" customWidth="1"/>
    <col min="14414" max="14414" width="17.42578125" style="23" customWidth="1"/>
    <col min="14415" max="14428" width="11.7109375" style="23" customWidth="1"/>
    <col min="14429" max="14429" width="13.42578125" style="23" customWidth="1"/>
    <col min="14430" max="14444" width="11.7109375" style="23" customWidth="1"/>
    <col min="14445" max="14445" width="16.28515625" style="23" customWidth="1"/>
    <col min="14446" max="14454" width="11.7109375" style="23" customWidth="1"/>
    <col min="14455" max="14455" width="13.42578125" style="23" customWidth="1"/>
    <col min="14456" max="14456" width="11.7109375" style="23" customWidth="1"/>
    <col min="14457" max="14457" width="15.140625" style="23" customWidth="1"/>
    <col min="14458" max="14458" width="13.42578125" style="23" customWidth="1"/>
    <col min="14459" max="14467" width="11.7109375" style="23" customWidth="1"/>
    <col min="14468" max="14468" width="13.7109375" style="23" customWidth="1"/>
    <col min="14469" max="14469" width="12" style="23" customWidth="1"/>
    <col min="14470" max="14592" width="11.42578125" style="23"/>
    <col min="14593" max="14593" width="6.140625" style="23" customWidth="1"/>
    <col min="14594" max="14594" width="3" style="23" customWidth="1"/>
    <col min="14595" max="14595" width="15.7109375" style="23" customWidth="1"/>
    <col min="14596" max="14596" width="63" style="23" customWidth="1"/>
    <col min="14597" max="14597" width="11.7109375" style="23" customWidth="1"/>
    <col min="14598" max="14599" width="19" style="23" customWidth="1"/>
    <col min="14600" max="14601" width="19.7109375" style="23" customWidth="1"/>
    <col min="14602" max="14602" width="1.28515625" style="23" customWidth="1"/>
    <col min="14603" max="14608" width="0" style="23" hidden="1" customWidth="1"/>
    <col min="14609" max="14628" width="11.7109375" style="23" customWidth="1"/>
    <col min="14629" max="14629" width="24.7109375" style="23" customWidth="1"/>
    <col min="14630" max="14632" width="11.7109375" style="23" customWidth="1"/>
    <col min="14633" max="14633" width="20" style="23" customWidth="1"/>
    <col min="14634" max="14634" width="25.85546875" style="23" customWidth="1"/>
    <col min="14635" max="14635" width="23.85546875" style="23" customWidth="1"/>
    <col min="14636" max="14636" width="14.140625" style="23" customWidth="1"/>
    <col min="14637" max="14662" width="11.7109375" style="23" customWidth="1"/>
    <col min="14663" max="14663" width="12.42578125" style="23" customWidth="1"/>
    <col min="14664" max="14667" width="11.7109375" style="23" customWidth="1"/>
    <col min="14668" max="14668" width="20.7109375" style="23" customWidth="1"/>
    <col min="14669" max="14669" width="11.7109375" style="23" customWidth="1"/>
    <col min="14670" max="14670" width="17.42578125" style="23" customWidth="1"/>
    <col min="14671" max="14684" width="11.7109375" style="23" customWidth="1"/>
    <col min="14685" max="14685" width="13.42578125" style="23" customWidth="1"/>
    <col min="14686" max="14700" width="11.7109375" style="23" customWidth="1"/>
    <col min="14701" max="14701" width="16.28515625" style="23" customWidth="1"/>
    <col min="14702" max="14710" width="11.7109375" style="23" customWidth="1"/>
    <col min="14711" max="14711" width="13.42578125" style="23" customWidth="1"/>
    <col min="14712" max="14712" width="11.7109375" style="23" customWidth="1"/>
    <col min="14713" max="14713" width="15.140625" style="23" customWidth="1"/>
    <col min="14714" max="14714" width="13.42578125" style="23" customWidth="1"/>
    <col min="14715" max="14723" width="11.7109375" style="23" customWidth="1"/>
    <col min="14724" max="14724" width="13.7109375" style="23" customWidth="1"/>
    <col min="14725" max="14725" width="12" style="23" customWidth="1"/>
    <col min="14726" max="14848" width="11.42578125" style="23"/>
    <col min="14849" max="14849" width="6.140625" style="23" customWidth="1"/>
    <col min="14850" max="14850" width="3" style="23" customWidth="1"/>
    <col min="14851" max="14851" width="15.7109375" style="23" customWidth="1"/>
    <col min="14852" max="14852" width="63" style="23" customWidth="1"/>
    <col min="14853" max="14853" width="11.7109375" style="23" customWidth="1"/>
    <col min="14854" max="14855" width="19" style="23" customWidth="1"/>
    <col min="14856" max="14857" width="19.7109375" style="23" customWidth="1"/>
    <col min="14858" max="14858" width="1.28515625" style="23" customWidth="1"/>
    <col min="14859" max="14864" width="0" style="23" hidden="1" customWidth="1"/>
    <col min="14865" max="14884" width="11.7109375" style="23" customWidth="1"/>
    <col min="14885" max="14885" width="24.7109375" style="23" customWidth="1"/>
    <col min="14886" max="14888" width="11.7109375" style="23" customWidth="1"/>
    <col min="14889" max="14889" width="20" style="23" customWidth="1"/>
    <col min="14890" max="14890" width="25.85546875" style="23" customWidth="1"/>
    <col min="14891" max="14891" width="23.85546875" style="23" customWidth="1"/>
    <col min="14892" max="14892" width="14.140625" style="23" customWidth="1"/>
    <col min="14893" max="14918" width="11.7109375" style="23" customWidth="1"/>
    <col min="14919" max="14919" width="12.42578125" style="23" customWidth="1"/>
    <col min="14920" max="14923" width="11.7109375" style="23" customWidth="1"/>
    <col min="14924" max="14924" width="20.7109375" style="23" customWidth="1"/>
    <col min="14925" max="14925" width="11.7109375" style="23" customWidth="1"/>
    <col min="14926" max="14926" width="17.42578125" style="23" customWidth="1"/>
    <col min="14927" max="14940" width="11.7109375" style="23" customWidth="1"/>
    <col min="14941" max="14941" width="13.42578125" style="23" customWidth="1"/>
    <col min="14942" max="14956" width="11.7109375" style="23" customWidth="1"/>
    <col min="14957" max="14957" width="16.28515625" style="23" customWidth="1"/>
    <col min="14958" max="14966" width="11.7109375" style="23" customWidth="1"/>
    <col min="14967" max="14967" width="13.42578125" style="23" customWidth="1"/>
    <col min="14968" max="14968" width="11.7109375" style="23" customWidth="1"/>
    <col min="14969" max="14969" width="15.140625" style="23" customWidth="1"/>
    <col min="14970" max="14970" width="13.42578125" style="23" customWidth="1"/>
    <col min="14971" max="14979" width="11.7109375" style="23" customWidth="1"/>
    <col min="14980" max="14980" width="13.7109375" style="23" customWidth="1"/>
    <col min="14981" max="14981" width="12" style="23" customWidth="1"/>
    <col min="14982" max="15104" width="11.42578125" style="23"/>
    <col min="15105" max="15105" width="6.140625" style="23" customWidth="1"/>
    <col min="15106" max="15106" width="3" style="23" customWidth="1"/>
    <col min="15107" max="15107" width="15.7109375" style="23" customWidth="1"/>
    <col min="15108" max="15108" width="63" style="23" customWidth="1"/>
    <col min="15109" max="15109" width="11.7109375" style="23" customWidth="1"/>
    <col min="15110" max="15111" width="19" style="23" customWidth="1"/>
    <col min="15112" max="15113" width="19.7109375" style="23" customWidth="1"/>
    <col min="15114" max="15114" width="1.28515625" style="23" customWidth="1"/>
    <col min="15115" max="15120" width="0" style="23" hidden="1" customWidth="1"/>
    <col min="15121" max="15140" width="11.7109375" style="23" customWidth="1"/>
    <col min="15141" max="15141" width="24.7109375" style="23" customWidth="1"/>
    <col min="15142" max="15144" width="11.7109375" style="23" customWidth="1"/>
    <col min="15145" max="15145" width="20" style="23" customWidth="1"/>
    <col min="15146" max="15146" width="25.85546875" style="23" customWidth="1"/>
    <col min="15147" max="15147" width="23.85546875" style="23" customWidth="1"/>
    <col min="15148" max="15148" width="14.140625" style="23" customWidth="1"/>
    <col min="15149" max="15174" width="11.7109375" style="23" customWidth="1"/>
    <col min="15175" max="15175" width="12.42578125" style="23" customWidth="1"/>
    <col min="15176" max="15179" width="11.7109375" style="23" customWidth="1"/>
    <col min="15180" max="15180" width="20.7109375" style="23" customWidth="1"/>
    <col min="15181" max="15181" width="11.7109375" style="23" customWidth="1"/>
    <col min="15182" max="15182" width="17.42578125" style="23" customWidth="1"/>
    <col min="15183" max="15196" width="11.7109375" style="23" customWidth="1"/>
    <col min="15197" max="15197" width="13.42578125" style="23" customWidth="1"/>
    <col min="15198" max="15212" width="11.7109375" style="23" customWidth="1"/>
    <col min="15213" max="15213" width="16.28515625" style="23" customWidth="1"/>
    <col min="15214" max="15222" width="11.7109375" style="23" customWidth="1"/>
    <col min="15223" max="15223" width="13.42578125" style="23" customWidth="1"/>
    <col min="15224" max="15224" width="11.7109375" style="23" customWidth="1"/>
    <col min="15225" max="15225" width="15.140625" style="23" customWidth="1"/>
    <col min="15226" max="15226" width="13.42578125" style="23" customWidth="1"/>
    <col min="15227" max="15235" width="11.7109375" style="23" customWidth="1"/>
    <col min="15236" max="15236" width="13.7109375" style="23" customWidth="1"/>
    <col min="15237" max="15237" width="12" style="23" customWidth="1"/>
    <col min="15238" max="15360" width="11.42578125" style="23"/>
    <col min="15361" max="15361" width="6.140625" style="23" customWidth="1"/>
    <col min="15362" max="15362" width="3" style="23" customWidth="1"/>
    <col min="15363" max="15363" width="15.7109375" style="23" customWidth="1"/>
    <col min="15364" max="15364" width="63" style="23" customWidth="1"/>
    <col min="15365" max="15365" width="11.7109375" style="23" customWidth="1"/>
    <col min="15366" max="15367" width="19" style="23" customWidth="1"/>
    <col min="15368" max="15369" width="19.7109375" style="23" customWidth="1"/>
    <col min="15370" max="15370" width="1.28515625" style="23" customWidth="1"/>
    <col min="15371" max="15376" width="0" style="23" hidden="1" customWidth="1"/>
    <col min="15377" max="15396" width="11.7109375" style="23" customWidth="1"/>
    <col min="15397" max="15397" width="24.7109375" style="23" customWidth="1"/>
    <col min="15398" max="15400" width="11.7109375" style="23" customWidth="1"/>
    <col min="15401" max="15401" width="20" style="23" customWidth="1"/>
    <col min="15402" max="15402" width="25.85546875" style="23" customWidth="1"/>
    <col min="15403" max="15403" width="23.85546875" style="23" customWidth="1"/>
    <col min="15404" max="15404" width="14.140625" style="23" customWidth="1"/>
    <col min="15405" max="15430" width="11.7109375" style="23" customWidth="1"/>
    <col min="15431" max="15431" width="12.42578125" style="23" customWidth="1"/>
    <col min="15432" max="15435" width="11.7109375" style="23" customWidth="1"/>
    <col min="15436" max="15436" width="20.7109375" style="23" customWidth="1"/>
    <col min="15437" max="15437" width="11.7109375" style="23" customWidth="1"/>
    <col min="15438" max="15438" width="17.42578125" style="23" customWidth="1"/>
    <col min="15439" max="15452" width="11.7109375" style="23" customWidth="1"/>
    <col min="15453" max="15453" width="13.42578125" style="23" customWidth="1"/>
    <col min="15454" max="15468" width="11.7109375" style="23" customWidth="1"/>
    <col min="15469" max="15469" width="16.28515625" style="23" customWidth="1"/>
    <col min="15470" max="15478" width="11.7109375" style="23" customWidth="1"/>
    <col min="15479" max="15479" width="13.42578125" style="23" customWidth="1"/>
    <col min="15480" max="15480" width="11.7109375" style="23" customWidth="1"/>
    <col min="15481" max="15481" width="15.140625" style="23" customWidth="1"/>
    <col min="15482" max="15482" width="13.42578125" style="23" customWidth="1"/>
    <col min="15483" max="15491" width="11.7109375" style="23" customWidth="1"/>
    <col min="15492" max="15492" width="13.7109375" style="23" customWidth="1"/>
    <col min="15493" max="15493" width="12" style="23" customWidth="1"/>
    <col min="15494" max="15616" width="11.42578125" style="23"/>
    <col min="15617" max="15617" width="6.140625" style="23" customWidth="1"/>
    <col min="15618" max="15618" width="3" style="23" customWidth="1"/>
    <col min="15619" max="15619" width="15.7109375" style="23" customWidth="1"/>
    <col min="15620" max="15620" width="63" style="23" customWidth="1"/>
    <col min="15621" max="15621" width="11.7109375" style="23" customWidth="1"/>
    <col min="15622" max="15623" width="19" style="23" customWidth="1"/>
    <col min="15624" max="15625" width="19.7109375" style="23" customWidth="1"/>
    <col min="15626" max="15626" width="1.28515625" style="23" customWidth="1"/>
    <col min="15627" max="15632" width="0" style="23" hidden="1" customWidth="1"/>
    <col min="15633" max="15652" width="11.7109375" style="23" customWidth="1"/>
    <col min="15653" max="15653" width="24.7109375" style="23" customWidth="1"/>
    <col min="15654" max="15656" width="11.7109375" style="23" customWidth="1"/>
    <col min="15657" max="15657" width="20" style="23" customWidth="1"/>
    <col min="15658" max="15658" width="25.85546875" style="23" customWidth="1"/>
    <col min="15659" max="15659" width="23.85546875" style="23" customWidth="1"/>
    <col min="15660" max="15660" width="14.140625" style="23" customWidth="1"/>
    <col min="15661" max="15686" width="11.7109375" style="23" customWidth="1"/>
    <col min="15687" max="15687" width="12.42578125" style="23" customWidth="1"/>
    <col min="15688" max="15691" width="11.7109375" style="23" customWidth="1"/>
    <col min="15692" max="15692" width="20.7109375" style="23" customWidth="1"/>
    <col min="15693" max="15693" width="11.7109375" style="23" customWidth="1"/>
    <col min="15694" max="15694" width="17.42578125" style="23" customWidth="1"/>
    <col min="15695" max="15708" width="11.7109375" style="23" customWidth="1"/>
    <col min="15709" max="15709" width="13.42578125" style="23" customWidth="1"/>
    <col min="15710" max="15724" width="11.7109375" style="23" customWidth="1"/>
    <col min="15725" max="15725" width="16.28515625" style="23" customWidth="1"/>
    <col min="15726" max="15734" width="11.7109375" style="23" customWidth="1"/>
    <col min="15735" max="15735" width="13.42578125" style="23" customWidth="1"/>
    <col min="15736" max="15736" width="11.7109375" style="23" customWidth="1"/>
    <col min="15737" max="15737" width="15.140625" style="23" customWidth="1"/>
    <col min="15738" max="15738" width="13.42578125" style="23" customWidth="1"/>
    <col min="15739" max="15747" width="11.7109375" style="23" customWidth="1"/>
    <col min="15748" max="15748" width="13.7109375" style="23" customWidth="1"/>
    <col min="15749" max="15749" width="12" style="23" customWidth="1"/>
    <col min="15750" max="15872" width="11.42578125" style="23"/>
    <col min="15873" max="15873" width="6.140625" style="23" customWidth="1"/>
    <col min="15874" max="15874" width="3" style="23" customWidth="1"/>
    <col min="15875" max="15875" width="15.7109375" style="23" customWidth="1"/>
    <col min="15876" max="15876" width="63" style="23" customWidth="1"/>
    <col min="15877" max="15877" width="11.7109375" style="23" customWidth="1"/>
    <col min="15878" max="15879" width="19" style="23" customWidth="1"/>
    <col min="15880" max="15881" width="19.7109375" style="23" customWidth="1"/>
    <col min="15882" max="15882" width="1.28515625" style="23" customWidth="1"/>
    <col min="15883" max="15888" width="0" style="23" hidden="1" customWidth="1"/>
    <col min="15889" max="15908" width="11.7109375" style="23" customWidth="1"/>
    <col min="15909" max="15909" width="24.7109375" style="23" customWidth="1"/>
    <col min="15910" max="15912" width="11.7109375" style="23" customWidth="1"/>
    <col min="15913" max="15913" width="20" style="23" customWidth="1"/>
    <col min="15914" max="15914" width="25.85546875" style="23" customWidth="1"/>
    <col min="15915" max="15915" width="23.85546875" style="23" customWidth="1"/>
    <col min="15916" max="15916" width="14.140625" style="23" customWidth="1"/>
    <col min="15917" max="15942" width="11.7109375" style="23" customWidth="1"/>
    <col min="15943" max="15943" width="12.42578125" style="23" customWidth="1"/>
    <col min="15944" max="15947" width="11.7109375" style="23" customWidth="1"/>
    <col min="15948" max="15948" width="20.7109375" style="23" customWidth="1"/>
    <col min="15949" max="15949" width="11.7109375" style="23" customWidth="1"/>
    <col min="15950" max="15950" width="17.42578125" style="23" customWidth="1"/>
    <col min="15951" max="15964" width="11.7109375" style="23" customWidth="1"/>
    <col min="15965" max="15965" width="13.42578125" style="23" customWidth="1"/>
    <col min="15966" max="15980" width="11.7109375" style="23" customWidth="1"/>
    <col min="15981" max="15981" width="16.28515625" style="23" customWidth="1"/>
    <col min="15982" max="15990" width="11.7109375" style="23" customWidth="1"/>
    <col min="15991" max="15991" width="13.42578125" style="23" customWidth="1"/>
    <col min="15992" max="15992" width="11.7109375" style="23" customWidth="1"/>
    <col min="15993" max="15993" width="15.140625" style="23" customWidth="1"/>
    <col min="15994" max="15994" width="13.42578125" style="23" customWidth="1"/>
    <col min="15995" max="16003" width="11.7109375" style="23" customWidth="1"/>
    <col min="16004" max="16004" width="13.7109375" style="23" customWidth="1"/>
    <col min="16005" max="16005" width="12" style="23" customWidth="1"/>
    <col min="16006" max="16128" width="11.42578125" style="23"/>
    <col min="16129" max="16129" width="6.140625" style="23" customWidth="1"/>
    <col min="16130" max="16130" width="3" style="23" customWidth="1"/>
    <col min="16131" max="16131" width="15.7109375" style="23" customWidth="1"/>
    <col min="16132" max="16132" width="63" style="23" customWidth="1"/>
    <col min="16133" max="16133" width="11.7109375" style="23" customWidth="1"/>
    <col min="16134" max="16135" width="19" style="23" customWidth="1"/>
    <col min="16136" max="16137" width="19.7109375" style="23" customWidth="1"/>
    <col min="16138" max="16138" width="1.28515625" style="23" customWidth="1"/>
    <col min="16139" max="16144" width="0" style="23" hidden="1" customWidth="1"/>
    <col min="16145" max="16164" width="11.7109375" style="23" customWidth="1"/>
    <col min="16165" max="16165" width="24.7109375" style="23" customWidth="1"/>
    <col min="16166" max="16168" width="11.7109375" style="23" customWidth="1"/>
    <col min="16169" max="16169" width="20" style="23" customWidth="1"/>
    <col min="16170" max="16170" width="25.85546875" style="23" customWidth="1"/>
    <col min="16171" max="16171" width="23.85546875" style="23" customWidth="1"/>
    <col min="16172" max="16172" width="14.140625" style="23" customWidth="1"/>
    <col min="16173" max="16198" width="11.7109375" style="23" customWidth="1"/>
    <col min="16199" max="16199" width="12.42578125" style="23" customWidth="1"/>
    <col min="16200" max="16203" width="11.7109375" style="23" customWidth="1"/>
    <col min="16204" max="16204" width="20.7109375" style="23" customWidth="1"/>
    <col min="16205" max="16205" width="11.7109375" style="23" customWidth="1"/>
    <col min="16206" max="16206" width="17.42578125" style="23" customWidth="1"/>
    <col min="16207" max="16220" width="11.7109375" style="23" customWidth="1"/>
    <col min="16221" max="16221" width="13.42578125" style="23" customWidth="1"/>
    <col min="16222" max="16236" width="11.7109375" style="23" customWidth="1"/>
    <col min="16237" max="16237" width="16.28515625" style="23" customWidth="1"/>
    <col min="16238" max="16246" width="11.7109375" style="23" customWidth="1"/>
    <col min="16247" max="16247" width="13.42578125" style="23" customWidth="1"/>
    <col min="16248" max="16248" width="11.7109375" style="23" customWidth="1"/>
    <col min="16249" max="16249" width="15.140625" style="23" customWidth="1"/>
    <col min="16250" max="16250" width="13.42578125" style="23" customWidth="1"/>
    <col min="16251" max="16259" width="11.7109375" style="23" customWidth="1"/>
    <col min="16260" max="16260" width="13.7109375" style="23" customWidth="1"/>
    <col min="16261" max="16261" width="12" style="23" customWidth="1"/>
    <col min="16262" max="16384" width="11.425781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2340</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2236</v>
      </c>
      <c r="B12" s="955" t="s">
        <v>2237</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959" t="s">
        <v>1174</v>
      </c>
      <c r="F13" s="960"/>
      <c r="G13" s="960"/>
      <c r="H13" s="960"/>
      <c r="I13" s="961"/>
      <c r="J13" s="81"/>
      <c r="K13" s="104" t="str">
        <f>E13</f>
        <v>Contraceptive Security Committee (Comité DAIA)</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343</v>
      </c>
      <c r="F15" s="329" t="s">
        <v>1675</v>
      </c>
      <c r="G15" s="968" t="s">
        <v>1175</v>
      </c>
      <c r="H15" s="969"/>
      <c r="I15" s="970"/>
      <c r="J15" s="81"/>
      <c r="K15" s="68"/>
      <c r="L15" s="61" t="str">
        <f t="shared" ref="L15:L23" si="0">G15</f>
        <v>Population Services International (PSI)/Paraguay</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c r="A16" s="330" t="s">
        <v>1676</v>
      </c>
      <c r="B16" s="957" t="s">
        <v>2238</v>
      </c>
      <c r="C16" s="957"/>
      <c r="D16" s="958"/>
      <c r="E16" s="788" t="s">
        <v>343</v>
      </c>
      <c r="F16" s="331" t="s">
        <v>1675</v>
      </c>
      <c r="G16" s="968" t="s">
        <v>1176</v>
      </c>
      <c r="H16" s="969"/>
      <c r="I16" s="970"/>
      <c r="J16" s="81"/>
      <c r="K16" s="68"/>
      <c r="L16" s="61" t="str">
        <f t="shared" si="0"/>
        <v xml:space="preserve">Paraguayan Study of Population Center, International Planned Parenthood Federation affiliate (CEPEP for acronym in Spanish) </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2239</v>
      </c>
      <c r="C17" s="957"/>
      <c r="D17" s="958"/>
      <c r="E17" s="788" t="s">
        <v>343</v>
      </c>
      <c r="F17" s="331" t="s">
        <v>1675</v>
      </c>
      <c r="G17" s="968" t="s">
        <v>1177</v>
      </c>
      <c r="H17" s="969"/>
      <c r="I17" s="970"/>
      <c r="J17" s="81"/>
      <c r="K17" s="68"/>
      <c r="L17" s="61" t="str">
        <f t="shared" si="0"/>
        <v>Chamber of Pharmacists of Paraguay</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343</v>
      </c>
      <c r="F18" s="331" t="s">
        <v>1682</v>
      </c>
      <c r="G18" s="968" t="s">
        <v>1178</v>
      </c>
      <c r="H18" s="969"/>
      <c r="I18" s="970"/>
      <c r="J18" s="81"/>
      <c r="K18" s="68"/>
      <c r="L18" s="61" t="str">
        <f t="shared" si="0"/>
        <v>United Nations Population Fund (UNPFA)</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343</v>
      </c>
      <c r="F19" s="331" t="s">
        <v>1685</v>
      </c>
      <c r="G19" s="968" t="s">
        <v>1179</v>
      </c>
      <c r="H19" s="969"/>
      <c r="I19" s="970"/>
      <c r="J19" s="81"/>
      <c r="K19" s="68"/>
      <c r="L19" s="61" t="str">
        <f t="shared" si="0"/>
        <v>UNPFA, Pan-American Health Organization (PAHO)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c r="A20" s="330" t="s">
        <v>1686</v>
      </c>
      <c r="B20" s="957" t="s">
        <v>2240</v>
      </c>
      <c r="C20" s="957"/>
      <c r="D20" s="958"/>
      <c r="E20" s="788" t="s">
        <v>343</v>
      </c>
      <c r="F20" s="331" t="s">
        <v>1688</v>
      </c>
      <c r="G20" s="968" t="s">
        <v>1180</v>
      </c>
      <c r="H20" s="969"/>
      <c r="I20" s="970"/>
      <c r="J20" s="81"/>
      <c r="K20" s="68"/>
      <c r="L20" s="61" t="str">
        <f t="shared" si="0"/>
        <v>Logistics, Family Planning, and HIV/AIDS Departments</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343</v>
      </c>
      <c r="F21" s="331" t="s">
        <v>1691</v>
      </c>
      <c r="G21" s="968" t="s">
        <v>1181</v>
      </c>
      <c r="H21" s="969"/>
      <c r="I21" s="970"/>
      <c r="J21" s="81"/>
      <c r="K21" s="68"/>
      <c r="L21" s="61" t="str">
        <f t="shared" si="0"/>
        <v>General Directorate for Management of Strategic Supplies in Health (DGGIES) are invited but do not attend regularly</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2241</v>
      </c>
      <c r="C23" s="975"/>
      <c r="D23" s="975"/>
      <c r="E23" s="788" t="s">
        <v>343</v>
      </c>
      <c r="F23" s="331" t="s">
        <v>1691</v>
      </c>
      <c r="G23" s="968" t="s">
        <v>1182</v>
      </c>
      <c r="H23" s="969"/>
      <c r="I23" s="970"/>
      <c r="J23" s="81"/>
      <c r="K23" s="68"/>
      <c r="L23" s="61" t="str">
        <f t="shared" si="0"/>
        <v>Paraguayan Social Security Institute (IPS for acronym in Spanish)</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602</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343</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2242</v>
      </c>
      <c r="C26" s="977"/>
      <c r="D26" s="978"/>
      <c r="E26" s="787" t="s">
        <v>343</v>
      </c>
      <c r="F26" s="332" t="s">
        <v>1702</v>
      </c>
      <c r="G26" s="43" t="s">
        <v>390</v>
      </c>
      <c r="H26" s="333" t="s">
        <v>1703</v>
      </c>
      <c r="I26" s="57" t="s">
        <v>1183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1923556</v>
      </c>
      <c r="I29" s="996"/>
      <c r="J29" s="97"/>
      <c r="K29" s="67"/>
      <c r="L29" s="61"/>
      <c r="M29" s="336">
        <f>H29</f>
        <v>1923556</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452</v>
      </c>
      <c r="H30" s="533" t="s">
        <v>1713</v>
      </c>
      <c r="I30" s="490" t="s">
        <v>453</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c r="A31" s="338" t="s">
        <v>1670</v>
      </c>
      <c r="B31" s="971" t="s">
        <v>1714</v>
      </c>
      <c r="C31" s="971"/>
      <c r="D31" s="971"/>
      <c r="E31" s="971"/>
      <c r="F31" s="971"/>
      <c r="G31" s="1204" t="s">
        <v>1184</v>
      </c>
      <c r="H31" s="1205"/>
      <c r="I31" s="1206"/>
      <c r="J31" s="97"/>
      <c r="K31" s="67"/>
      <c r="L31" s="61" t="str">
        <f>G31</f>
        <v>Noemí Gómez,  Logistics Department, Ministry of Health</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2243</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2244</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1719</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2245</v>
      </c>
      <c r="G36" s="344" t="s">
        <v>2246</v>
      </c>
      <c r="H36" s="345" t="s">
        <v>2247</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1923556</v>
      </c>
      <c r="G37" s="534" t="s">
        <v>406</v>
      </c>
      <c r="H37" s="49" t="s">
        <v>390</v>
      </c>
      <c r="I37" s="50" t="s">
        <v>1185</v>
      </c>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2248</v>
      </c>
      <c r="C39" s="979"/>
      <c r="D39" s="979"/>
      <c r="E39" s="980"/>
      <c r="F39" s="348">
        <f>F37+F38</f>
        <v>1923556</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2249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2250</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c r="J42" s="428"/>
    </row>
    <row r="43" spans="1:28" s="24" customFormat="1" ht="66">
      <c r="A43" s="350" t="s">
        <v>1733</v>
      </c>
      <c r="B43" s="1001" t="s">
        <v>1734</v>
      </c>
      <c r="C43" s="1001"/>
      <c r="D43" s="1002"/>
      <c r="E43" s="351" t="s">
        <v>2251</v>
      </c>
      <c r="F43" s="352" t="s">
        <v>2252</v>
      </c>
      <c r="G43" s="352" t="s">
        <v>2253</v>
      </c>
      <c r="H43" s="353" t="s">
        <v>2254</v>
      </c>
      <c r="I43" s="354" t="s">
        <v>96</v>
      </c>
      <c r="J43" s="100"/>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2255</v>
      </c>
      <c r="C44" s="971"/>
      <c r="D44" s="972"/>
      <c r="E44" s="789" t="s">
        <v>343</v>
      </c>
      <c r="F44" s="47">
        <v>1923556</v>
      </c>
      <c r="G44" s="534" t="s">
        <v>1186</v>
      </c>
      <c r="H44" s="54"/>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2256</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2257</v>
      </c>
      <c r="C46" s="971"/>
      <c r="D46" s="972"/>
      <c r="E46" s="789" t="s">
        <v>347</v>
      </c>
      <c r="F46" s="47">
        <v>0</v>
      </c>
      <c r="G46" s="53"/>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2258</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2259</v>
      </c>
      <c r="C48" s="979"/>
      <c r="D48" s="980"/>
      <c r="E48" s="358"/>
      <c r="F48" s="348">
        <f>F44+F46</f>
        <v>1923556</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2260</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2251</v>
      </c>
      <c r="F50" s="344" t="s">
        <v>2261</v>
      </c>
      <c r="G50" s="344" t="s">
        <v>2262</v>
      </c>
      <c r="H50" s="345" t="s">
        <v>2263</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347</v>
      </c>
      <c r="F51" s="47">
        <v>0</v>
      </c>
      <c r="G51" s="53"/>
      <c r="H51" s="55"/>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c r="F52" s="1014"/>
      <c r="G52" s="1014"/>
      <c r="H52" s="1014"/>
      <c r="I52" s="1015"/>
      <c r="J52" s="29"/>
      <c r="K52" s="360">
        <f>E52</f>
        <v>0</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2264</v>
      </c>
      <c r="C53" s="971"/>
      <c r="D53" s="972"/>
      <c r="E53" s="789" t="s">
        <v>347</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2265</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2266</v>
      </c>
      <c r="C55" s="979"/>
      <c r="D55" s="980"/>
      <c r="E55" s="358"/>
      <c r="F55" s="361">
        <f>F51+F53+F54</f>
        <v>0</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2267</v>
      </c>
      <c r="C57" s="1003"/>
      <c r="D57" s="1003"/>
      <c r="E57" s="1003"/>
      <c r="F57" s="1004"/>
      <c r="G57" s="363">
        <f>F48/(F48+F55)</f>
        <v>1</v>
      </c>
      <c r="H57" s="1005" t="s">
        <v>1187</v>
      </c>
      <c r="I57" s="1006"/>
      <c r="J57" s="97"/>
      <c r="K57" s="103"/>
      <c r="L57" s="61"/>
      <c r="M57" s="364" t="str">
        <f>H57</f>
        <v xml:space="preserve">Comments:  During 2013 only 30% of purchase needs was paid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2268</v>
      </c>
      <c r="C59" s="957"/>
      <c r="D59" s="1023"/>
      <c r="E59" s="1023"/>
      <c r="F59" s="1024"/>
      <c r="G59" s="366">
        <f>(F48+F55)/H29</f>
        <v>1</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556</v>
      </c>
      <c r="H61" s="1017"/>
      <c r="I61" s="1018"/>
      <c r="J61" s="104"/>
      <c r="K61" s="96"/>
      <c r="L61" s="86" t="str">
        <f>G61</f>
        <v>Third-party agent (e.g. UNFPA/ Crown Agents)</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t="s">
        <v>407</v>
      </c>
      <c r="H62" s="969"/>
      <c r="I62" s="970"/>
      <c r="J62" s="97"/>
      <c r="K62" s="96"/>
      <c r="L62" s="86" t="str">
        <f>G62</f>
        <v>UNFPA</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347</v>
      </c>
      <c r="H63" s="1017"/>
      <c r="I63" s="1018"/>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t="s">
        <v>2341</v>
      </c>
      <c r="F64" s="1044"/>
      <c r="G64" s="1044"/>
      <c r="H64" s="1044"/>
      <c r="I64" s="1045"/>
      <c r="J64" s="81"/>
      <c r="K64" s="96" t="str">
        <f>E64</f>
        <v>During 2014 total amount of estimated supplies were procured and will be received in 2015</v>
      </c>
      <c r="L64" s="61"/>
      <c r="M64" s="60"/>
      <c r="N64" s="60"/>
      <c r="O64" s="60"/>
      <c r="P64" s="61"/>
      <c r="Q64" s="60"/>
      <c r="R64" s="60"/>
      <c r="S64" s="61"/>
      <c r="T64" s="60"/>
      <c r="U64" s="70"/>
      <c r="V64" s="70"/>
      <c r="W64" s="70"/>
      <c r="X64" s="71"/>
      <c r="Y64" s="71"/>
      <c r="Z64" s="84"/>
      <c r="AA64" s="85"/>
      <c r="AB64" s="73"/>
    </row>
    <row r="65" spans="1:28" s="24" customFormat="1" ht="28.5" customHeight="1">
      <c r="A65" s="981" t="s">
        <v>2270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t="s">
        <v>1188</v>
      </c>
      <c r="F67" s="1052"/>
      <c r="G67" s="1052"/>
      <c r="H67" s="1052"/>
      <c r="I67" s="1053"/>
      <c r="J67" s="81"/>
      <c r="K67" s="96" t="str">
        <f>E67</f>
        <v>Government funds, US$1,070,000 approximately</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2271</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2272</v>
      </c>
      <c r="C73" s="1039"/>
      <c r="D73" s="1039"/>
      <c r="E73" s="1040"/>
      <c r="F73" s="787" t="s">
        <v>343</v>
      </c>
      <c r="G73" s="787" t="s">
        <v>347</v>
      </c>
      <c r="H73" s="787" t="s">
        <v>347</v>
      </c>
      <c r="I73" s="46"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2273</v>
      </c>
      <c r="C74" s="1039"/>
      <c r="D74" s="1039"/>
      <c r="E74" s="1040"/>
      <c r="F74" s="787" t="s">
        <v>347</v>
      </c>
      <c r="G74" s="787" t="s">
        <v>343</v>
      </c>
      <c r="H74" s="787" t="s">
        <v>343</v>
      </c>
      <c r="I74" s="46" t="s">
        <v>347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2274</v>
      </c>
      <c r="C75" s="1039"/>
      <c r="D75" s="1039"/>
      <c r="E75" s="1040"/>
      <c r="F75" s="787" t="s">
        <v>347</v>
      </c>
      <c r="G75" s="787" t="s">
        <v>347</v>
      </c>
      <c r="H75" s="787" t="s">
        <v>347</v>
      </c>
      <c r="I75" s="46" t="s">
        <v>347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2275</v>
      </c>
      <c r="C76" s="1039"/>
      <c r="D76" s="1039"/>
      <c r="E76" s="1040"/>
      <c r="F76" s="787" t="s">
        <v>343</v>
      </c>
      <c r="G76" s="787" t="s">
        <v>343</v>
      </c>
      <c r="H76" s="787" t="s">
        <v>343</v>
      </c>
      <c r="I76" s="46" t="s">
        <v>347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347</v>
      </c>
      <c r="G78" s="787" t="s">
        <v>347</v>
      </c>
      <c r="H78" s="787" t="s">
        <v>343</v>
      </c>
      <c r="I78" s="46" t="s">
        <v>347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2276</v>
      </c>
      <c r="C79" s="1039"/>
      <c r="D79" s="1039"/>
      <c r="E79" s="1040"/>
      <c r="F79" s="787" t="s">
        <v>343</v>
      </c>
      <c r="G79" s="787" t="s">
        <v>343</v>
      </c>
      <c r="H79" s="787" t="s">
        <v>343</v>
      </c>
      <c r="I79" s="46" t="s">
        <v>343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2277</v>
      </c>
      <c r="C80" s="1039"/>
      <c r="D80" s="1039"/>
      <c r="E80" s="1040"/>
      <c r="F80" s="787" t="s">
        <v>343</v>
      </c>
      <c r="G80" s="787" t="s">
        <v>343</v>
      </c>
      <c r="H80" s="787" t="s">
        <v>343</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2278</v>
      </c>
      <c r="C81" s="1039"/>
      <c r="D81" s="1039"/>
      <c r="E81" s="1040"/>
      <c r="F81" s="787" t="s">
        <v>343</v>
      </c>
      <c r="G81" s="787" t="s">
        <v>343</v>
      </c>
      <c r="H81" s="787" t="s">
        <v>343</v>
      </c>
      <c r="I81" s="46" t="s">
        <v>343</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347</v>
      </c>
      <c r="H82" s="787" t="s">
        <v>347</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2279</v>
      </c>
      <c r="C83" s="1039"/>
      <c r="D83" s="1039"/>
      <c r="E83" s="1040"/>
      <c r="F83" s="787"/>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t="s">
        <v>1189</v>
      </c>
      <c r="G84" s="1052"/>
      <c r="H84" s="1052"/>
      <c r="I84" s="1053"/>
      <c r="J84" s="81"/>
      <c r="K84" s="96"/>
      <c r="L84" s="61"/>
      <c r="M84" s="60"/>
      <c r="N84" s="60" t="str">
        <f>F84</f>
        <v>IPS offers: Mirena and monthly injectable. CEPEP: SIU  (Hormonal IUD).   commercial sector is evaluating whether to introduce Implants</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1190</v>
      </c>
      <c r="H88" s="969"/>
      <c r="I88" s="970"/>
      <c r="J88" s="116"/>
      <c r="K88" s="96"/>
      <c r="L88" s="61" t="str">
        <f t="shared" ref="L88:L98" si="1">G88</f>
        <v>Contraceptive Security Strategic Plan</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462</v>
      </c>
      <c r="H89" s="969"/>
      <c r="I89" s="970"/>
      <c r="J89" s="116"/>
      <c r="K89" s="96"/>
      <c r="L89" s="61" t="str">
        <f t="shared" si="1"/>
        <v>2010-2015</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1191</v>
      </c>
      <c r="H93" s="1059"/>
      <c r="I93" s="1060"/>
      <c r="J93" s="382"/>
      <c r="K93" s="383"/>
      <c r="L93" s="61" t="str">
        <f t="shared" si="1"/>
        <v>Public, NGO and Social Marketing</v>
      </c>
      <c r="M93" s="384"/>
      <c r="N93" s="385"/>
      <c r="O93" s="385"/>
      <c r="P93" s="384"/>
      <c r="Q93" s="386"/>
      <c r="R93" s="384"/>
      <c r="S93" s="386"/>
      <c r="T93" s="384"/>
      <c r="U93" s="387"/>
      <c r="V93" s="387"/>
      <c r="W93" s="387"/>
      <c r="X93" s="387"/>
      <c r="Y93" s="387"/>
      <c r="Z93" s="388"/>
      <c r="AA93" s="389"/>
      <c r="AB93" s="390"/>
    </row>
    <row r="94" spans="1:28" s="391" customFormat="1" ht="53.25" customHeight="1">
      <c r="A94" s="330" t="s">
        <v>1676</v>
      </c>
      <c r="B94" s="957" t="s">
        <v>1813</v>
      </c>
      <c r="C94" s="957"/>
      <c r="D94" s="957"/>
      <c r="E94" s="957"/>
      <c r="F94" s="958"/>
      <c r="G94" s="1058" t="s">
        <v>1192</v>
      </c>
      <c r="H94" s="1059"/>
      <c r="I94" s="1060"/>
      <c r="J94" s="382"/>
      <c r="K94" s="383"/>
      <c r="L94" s="61" t="str">
        <f t="shared" si="1"/>
        <v xml:space="preserve">10% approximately.  CIF expenses (cost, insurance and freight), UNFPA, customs expenses. Presently,  value added tax (10%) is also applied.  </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2280</v>
      </c>
      <c r="C95" s="957"/>
      <c r="D95" s="957"/>
      <c r="E95" s="957"/>
      <c r="F95" s="957"/>
      <c r="G95" s="1069" t="s">
        <v>347</v>
      </c>
      <c r="H95" s="1070"/>
      <c r="I95" s="1071"/>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2281</v>
      </c>
      <c r="C97" s="957"/>
      <c r="D97" s="957"/>
      <c r="E97" s="957"/>
      <c r="F97" s="957"/>
      <c r="G97" s="1066" t="s">
        <v>347</v>
      </c>
      <c r="H97" s="1067"/>
      <c r="I97" s="1068"/>
      <c r="J97" s="392"/>
      <c r="K97" s="393"/>
      <c r="L97" s="61" t="str">
        <f t="shared" si="1"/>
        <v>No</v>
      </c>
      <c r="M97" s="60"/>
      <c r="N97" s="60"/>
      <c r="O97" s="60"/>
      <c r="P97" s="60"/>
      <c r="Q97" s="61"/>
      <c r="R97" s="60"/>
      <c r="S97" s="61"/>
      <c r="T97" s="60"/>
      <c r="U97" s="70"/>
      <c r="V97" s="70"/>
      <c r="W97" s="70"/>
      <c r="X97" s="71"/>
      <c r="Y97" s="71"/>
      <c r="Z97" s="84"/>
      <c r="AA97" s="85"/>
      <c r="AB97" s="73"/>
    </row>
    <row r="98" spans="1:29" s="24" customFormat="1" ht="20.100000000000001" customHeight="1" thickBot="1">
      <c r="A98" s="326" t="s">
        <v>1670</v>
      </c>
      <c r="B98" s="1041" t="s">
        <v>1816</v>
      </c>
      <c r="C98" s="1041"/>
      <c r="D98" s="1041"/>
      <c r="E98" s="1041"/>
      <c r="F98" s="1042"/>
      <c r="G98" s="1043"/>
      <c r="H98" s="1044"/>
      <c r="I98" s="1045"/>
      <c r="J98" s="115"/>
      <c r="K98" s="103"/>
      <c r="L98" s="61">
        <f t="shared" si="1"/>
        <v>0</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233" t="s">
        <v>436</v>
      </c>
      <c r="G101" s="1234"/>
      <c r="H101" s="1235" t="s">
        <v>1193</v>
      </c>
      <c r="I101" s="1236"/>
      <c r="J101" s="122"/>
      <c r="K101" s="103"/>
      <c r="L101" s="61"/>
      <c r="M101" s="117" t="str">
        <f t="shared" ref="M101:M108" si="2">H101</f>
        <v>Pharmacist Clerk</v>
      </c>
      <c r="N101" s="86"/>
      <c r="O101" s="117" t="str">
        <f t="shared" ref="O101:O108" si="3">F101</f>
        <v>Auxiliary Nurse</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233" t="s">
        <v>436</v>
      </c>
      <c r="G102" s="1234"/>
      <c r="H102" s="1235" t="s">
        <v>1193</v>
      </c>
      <c r="I102" s="1236"/>
      <c r="J102" s="122"/>
      <c r="K102" s="103"/>
      <c r="L102" s="61"/>
      <c r="M102" s="117" t="str">
        <f t="shared" si="2"/>
        <v>Pharmacist Clerk</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233" t="s">
        <v>373</v>
      </c>
      <c r="G103" s="1234"/>
      <c r="H103" s="1235" t="s">
        <v>373</v>
      </c>
      <c r="I103" s="1236"/>
      <c r="J103" s="122"/>
      <c r="K103" s="103"/>
      <c r="L103" s="61"/>
      <c r="M103" s="117" t="str">
        <f t="shared" si="2"/>
        <v>Not applicable</v>
      </c>
      <c r="N103" s="86"/>
      <c r="O103" s="117" t="str">
        <f t="shared" si="3"/>
        <v>Not applicable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233" t="s">
        <v>436</v>
      </c>
      <c r="G104" s="1234"/>
      <c r="H104" s="1235" t="s">
        <v>360</v>
      </c>
      <c r="I104" s="1236"/>
      <c r="J104" s="122"/>
      <c r="K104" s="103"/>
      <c r="L104" s="61"/>
      <c r="M104" s="117" t="str">
        <f t="shared" si="2"/>
        <v>Don't know</v>
      </c>
      <c r="N104" s="86"/>
      <c r="O104" s="117" t="str">
        <f t="shared" si="3"/>
        <v>Auxiliary Nurse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233" t="s">
        <v>372</v>
      </c>
      <c r="G105" s="1234"/>
      <c r="H105" s="1235" t="s">
        <v>436</v>
      </c>
      <c r="I105" s="1236"/>
      <c r="J105" s="122"/>
      <c r="K105" s="103"/>
      <c r="L105" s="61"/>
      <c r="M105" s="117" t="str">
        <f t="shared" si="2"/>
        <v>Auxiliary 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233" t="s">
        <v>436</v>
      </c>
      <c r="G106" s="1234"/>
      <c r="H106" s="1235" t="s">
        <v>1193</v>
      </c>
      <c r="I106" s="1236"/>
      <c r="J106" s="122"/>
      <c r="K106" s="103"/>
      <c r="L106" s="61"/>
      <c r="M106" s="117" t="str">
        <f t="shared" si="2"/>
        <v>Pharmacist Clerk</v>
      </c>
      <c r="N106" s="86"/>
      <c r="O106" s="117" t="str">
        <f t="shared" si="3"/>
        <v>Auxiliary Nurse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233" t="s">
        <v>375</v>
      </c>
      <c r="G107" s="1234"/>
      <c r="H107" s="1235" t="s">
        <v>375</v>
      </c>
      <c r="I107" s="1236"/>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230" t="s">
        <v>373</v>
      </c>
      <c r="G108" s="1231"/>
      <c r="H108" s="1230" t="s">
        <v>373</v>
      </c>
      <c r="I108" s="1232"/>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2282</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017" t="s">
        <v>373</v>
      </c>
      <c r="F118" s="1017"/>
      <c r="G118" s="1017"/>
      <c r="H118" s="1017"/>
      <c r="I118" s="101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347</v>
      </c>
      <c r="I121" s="1018"/>
      <c r="J121" s="91"/>
      <c r="K121" s="103"/>
      <c r="L121" s="61"/>
      <c r="M121" s="86" t="str">
        <f t="shared" si="4"/>
        <v>No</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347</v>
      </c>
      <c r="I123" s="1018"/>
      <c r="J123" s="91"/>
      <c r="K123" s="103"/>
      <c r="L123" s="61"/>
      <c r="M123" s="86" t="str">
        <f t="shared" si="4"/>
        <v>No</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347</v>
      </c>
      <c r="I126" s="1018"/>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2011</v>
      </c>
      <c r="I131" s="1057"/>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1194</v>
      </c>
      <c r="F132" s="969"/>
      <c r="G132" s="969"/>
      <c r="H132" s="969"/>
      <c r="I132" s="970"/>
      <c r="J132" s="91"/>
      <c r="K132" s="125" t="str">
        <f>E132</f>
        <v>Essential Medicines and Supplies List</v>
      </c>
      <c r="L132" s="61"/>
      <c r="M132" s="61"/>
      <c r="N132" s="60"/>
      <c r="O132" s="60"/>
      <c r="P132" s="61"/>
      <c r="Q132" s="60"/>
      <c r="R132" s="126"/>
      <c r="S132" s="60"/>
      <c r="T132" s="76"/>
      <c r="U132" s="77"/>
      <c r="V132" s="77"/>
      <c r="W132" s="77"/>
      <c r="X132" s="78"/>
      <c r="Y132" s="78"/>
      <c r="Z132" s="126"/>
      <c r="AA132" s="127"/>
      <c r="AB132" s="73"/>
    </row>
    <row r="133" spans="1:28" s="32" customFormat="1" ht="39" customHeight="1">
      <c r="A133" s="181" t="s">
        <v>1857</v>
      </c>
      <c r="B133" s="1041" t="s">
        <v>1858</v>
      </c>
      <c r="C133" s="1041"/>
      <c r="D133" s="1042"/>
      <c r="E133" s="1043" t="s">
        <v>1195</v>
      </c>
      <c r="F133" s="1044"/>
      <c r="G133" s="1044"/>
      <c r="H133" s="1044"/>
      <c r="I133" s="1045"/>
      <c r="J133" s="91"/>
      <c r="K133" s="125" t="str">
        <f>E133</f>
        <v>The hormonal IUD System (SIU) is being analyzed (benefit/cost). This refers to a device similar to MIRENA.</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2283</v>
      </c>
      <c r="C135" s="957"/>
      <c r="D135" s="957"/>
      <c r="E135" s="957"/>
      <c r="F135" s="957"/>
      <c r="G135" s="958"/>
      <c r="H135" s="1016" t="s">
        <v>373</v>
      </c>
      <c r="I135" s="1018"/>
      <c r="J135" s="91"/>
      <c r="K135" s="103"/>
      <c r="L135" s="61"/>
      <c r="M135" s="61" t="str">
        <f>H135</f>
        <v>Not applicable</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373</v>
      </c>
      <c r="I136" s="1018"/>
      <c r="J136" s="91"/>
      <c r="K136" s="103"/>
      <c r="L136" s="61"/>
      <c r="M136" s="61" t="str">
        <f>H136</f>
        <v>Not applicable</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373</v>
      </c>
      <c r="I137" s="1018"/>
      <c r="J137" s="91"/>
      <c r="K137" s="103"/>
      <c r="L137" s="61"/>
      <c r="M137" s="61" t="str">
        <f>H137</f>
        <v>Not applicable</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373</v>
      </c>
      <c r="I138" s="1018"/>
      <c r="J138" s="91"/>
      <c r="K138" s="103"/>
      <c r="L138" s="61"/>
      <c r="M138" s="61" t="str">
        <f>H138</f>
        <v>Not applicable</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373</v>
      </c>
      <c r="I139" s="1018"/>
      <c r="J139" s="91"/>
      <c r="K139" s="103"/>
      <c r="L139" s="61"/>
      <c r="M139" s="61" t="str">
        <f>H139</f>
        <v>Not applicable</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373</v>
      </c>
      <c r="H144" s="969"/>
      <c r="I144" s="970"/>
      <c r="J144" s="81"/>
      <c r="K144" s="103"/>
      <c r="L144" s="61" t="str">
        <f t="shared" si="5"/>
        <v>Not applicable</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343</v>
      </c>
      <c r="H145" s="969"/>
      <c r="I145" s="970"/>
      <c r="J145" s="81"/>
      <c r="K145" s="103"/>
      <c r="L145" s="61" t="str">
        <f t="shared" si="5"/>
        <v>Yes</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373</v>
      </c>
      <c r="H146" s="969"/>
      <c r="I146" s="970"/>
      <c r="J146" s="81"/>
      <c r="K146" s="103"/>
      <c r="L146" s="61" t="str">
        <f t="shared" si="5"/>
        <v>Not applicable</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373</v>
      </c>
      <c r="H149" s="969"/>
      <c r="I149" s="970"/>
      <c r="J149" s="81"/>
      <c r="K149" s="103"/>
      <c r="L149" s="61" t="str">
        <f t="shared" si="5"/>
        <v>Not applicable</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347</v>
      </c>
      <c r="H150" s="969"/>
      <c r="I150" s="970"/>
      <c r="J150" s="81"/>
      <c r="K150" s="103"/>
      <c r="L150" s="61" t="str">
        <f t="shared" si="5"/>
        <v>No</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373</v>
      </c>
      <c r="H151" s="969"/>
      <c r="I151" s="970"/>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2284</v>
      </c>
      <c r="C152" s="957"/>
      <c r="D152" s="957"/>
      <c r="E152" s="957"/>
      <c r="F152" s="957"/>
      <c r="G152" s="968" t="s">
        <v>1196</v>
      </c>
      <c r="H152" s="969"/>
      <c r="I152" s="970"/>
      <c r="J152" s="81"/>
      <c r="K152" s="103"/>
      <c r="L152" s="61" t="str">
        <f t="shared" si="5"/>
        <v>Jan 2014- Jan 2015</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2285</v>
      </c>
      <c r="C153" s="957"/>
      <c r="D153" s="957"/>
      <c r="E153" s="957"/>
      <c r="F153" s="957"/>
      <c r="G153" s="968" t="s">
        <v>705</v>
      </c>
      <c r="H153" s="969"/>
      <c r="I153" s="970"/>
      <c r="J153" s="81"/>
      <c r="K153" s="103"/>
      <c r="L153" s="61" t="str">
        <f t="shared" si="5"/>
        <v>Pipeline</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2286</v>
      </c>
      <c r="C155" s="957"/>
      <c r="D155" s="957"/>
      <c r="E155" s="957"/>
      <c r="F155" s="957"/>
      <c r="G155" s="968" t="s">
        <v>347</v>
      </c>
      <c r="H155" s="969"/>
      <c r="I155" s="970"/>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2287</v>
      </c>
      <c r="C156" s="957"/>
      <c r="D156" s="957"/>
      <c r="E156" s="957"/>
      <c r="F156" s="957"/>
      <c r="G156" s="968" t="s">
        <v>343</v>
      </c>
      <c r="H156" s="969"/>
      <c r="I156" s="970"/>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41.25" customHeight="1" thickBot="1">
      <c r="A157" s="245" t="s">
        <v>1875</v>
      </c>
      <c r="B157" s="977" t="s">
        <v>1876</v>
      </c>
      <c r="C157" s="977"/>
      <c r="D157" s="977"/>
      <c r="E157" s="977"/>
      <c r="F157" s="977"/>
      <c r="G157" s="1104" t="s">
        <v>2342</v>
      </c>
      <c r="H157" s="1105"/>
      <c r="I157" s="1106"/>
      <c r="J157" s="81"/>
      <c r="K157" s="103"/>
      <c r="L157" s="61" t="str">
        <f>G157</f>
        <v>In central level warehouse there has been occasional Depo-Provera stockouts.</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386" priority="22">
      <formula>$G$92="Don't know"</formula>
    </cfRule>
    <cfRule type="expression" dxfId="385" priority="23">
      <formula>$G$92="no"</formula>
    </cfRule>
  </conditionalFormatting>
  <conditionalFormatting sqref="G96:I96">
    <cfRule type="expression" dxfId="384" priority="20">
      <formula>$G$95="Don't know"</formula>
    </cfRule>
    <cfRule type="expression" dxfId="383" priority="21">
      <formula>$G$95="No"</formula>
    </cfRule>
  </conditionalFormatting>
  <conditionalFormatting sqref="G98:I98">
    <cfRule type="expression" dxfId="382" priority="18">
      <formula>$G$97="Don't know"</formula>
    </cfRule>
    <cfRule type="expression" dxfId="381" priority="19">
      <formula>$G$97="No"</formula>
    </cfRule>
  </conditionalFormatting>
  <conditionalFormatting sqref="G88:I91">
    <cfRule type="expression" dxfId="380" priority="16">
      <formula>$I$86="Don't know"</formula>
    </cfRule>
    <cfRule type="expression" dxfId="379" priority="17">
      <formula>$I$86="No"</formula>
    </cfRule>
  </conditionalFormatting>
  <conditionalFormatting sqref="F111:I111">
    <cfRule type="expression" dxfId="378" priority="12">
      <formula>$E$111="Don't know"</formula>
    </cfRule>
    <cfRule type="expression" dxfId="377" priority="15">
      <formula>$E$111="No"</formula>
    </cfRule>
  </conditionalFormatting>
  <conditionalFormatting sqref="F112:I112">
    <cfRule type="expression" dxfId="376" priority="11">
      <formula>$E$112="Don't know"</formula>
    </cfRule>
    <cfRule type="expression" dxfId="375" priority="14">
      <formula>$E$112="No"</formula>
    </cfRule>
  </conditionalFormatting>
  <conditionalFormatting sqref="F113:I113">
    <cfRule type="expression" dxfId="374" priority="10">
      <formula>$E$113="Don't know"</formula>
    </cfRule>
    <cfRule type="expression" dxfId="373" priority="13">
      <formula>$E$113="No"</formula>
    </cfRule>
  </conditionalFormatting>
  <conditionalFormatting sqref="G15:I15">
    <cfRule type="expression" dxfId="372" priority="7">
      <formula>$E$15="Not applicable"</formula>
    </cfRule>
    <cfRule type="expression" dxfId="371" priority="8">
      <formula>$E$15="Don't know"</formula>
    </cfRule>
    <cfRule type="expression" dxfId="370" priority="9">
      <formula>$E$15="No"</formula>
    </cfRule>
  </conditionalFormatting>
  <conditionalFormatting sqref="G16:I23">
    <cfRule type="expression" dxfId="369" priority="4">
      <formula>$E16="Not applicable"</formula>
    </cfRule>
    <cfRule type="expression" dxfId="368" priority="5">
      <formula>$E16="Don't know"</formula>
    </cfRule>
    <cfRule type="expression" dxfId="367" priority="6">
      <formula>$E16="No"</formula>
    </cfRule>
  </conditionalFormatting>
  <conditionalFormatting sqref="E15:E23 G15:I23 I24:I25 E13:I13">
    <cfRule type="expression" dxfId="366" priority="3">
      <formula>$I$12="Don't know"</formula>
    </cfRule>
  </conditionalFormatting>
  <conditionalFormatting sqref="E15:E23 G15:I23 I24:I25 E13:I13">
    <cfRule type="expression" dxfId="365" priority="2">
      <formula>$I$12="Not applicable"</formula>
    </cfRule>
  </conditionalFormatting>
  <conditionalFormatting sqref="E15:E23 G15:I23 I24:I25 E13:I13">
    <cfRule type="expression" dxfId="364" priority="1">
      <formula>$I$12="No"</formula>
    </cfRule>
  </conditionalFormatting>
  <dataValidations count="17">
    <dataValidation type="list" allowBlank="1" showInputMessage="1" showErrorMessage="1" errorTitle="Choose from dropdown" error="Please choose from the dropdown list." prompt="Please select from the dropdown list." sqref="I86 JE86 TA86 ACW86 AMS86 AWO86 BGK86 BQG86 CAC86 CJY86 CTU86 DDQ86 DNM86 DXI86 EHE86 ERA86 FAW86 FKS86 FUO86 GEK86 GOG86 GYC86 HHY86 HRU86 IBQ86 ILM86 IVI86 JFE86 JPA86 JYW86 KIS86 KSO86 LCK86 LMG86 LWC86 MFY86 MPU86 MZQ86 NJM86 NTI86 ODE86 ONA86 OWW86 PGS86 PQO86 QAK86 QKG86 QUC86 RDY86 RNU86 RXQ86 SHM86 SRI86 TBE86 TLA86 TUW86 UES86 UOO86 UYK86 VIG86 VSC86 WBY86 WLU86 WVQ86 I65622 JE65622 TA65622 ACW65622 AMS65622 AWO65622 BGK65622 BQG65622 CAC65622 CJY65622 CTU65622 DDQ65622 DNM65622 DXI65622 EHE65622 ERA65622 FAW65622 FKS65622 FUO65622 GEK65622 GOG65622 GYC65622 HHY65622 HRU65622 IBQ65622 ILM65622 IVI65622 JFE65622 JPA65622 JYW65622 KIS65622 KSO65622 LCK65622 LMG65622 LWC65622 MFY65622 MPU65622 MZQ65622 NJM65622 NTI65622 ODE65622 ONA65622 OWW65622 PGS65622 PQO65622 QAK65622 QKG65622 QUC65622 RDY65622 RNU65622 RXQ65622 SHM65622 SRI65622 TBE65622 TLA65622 TUW65622 UES65622 UOO65622 UYK65622 VIG65622 VSC65622 WBY65622 WLU65622 WVQ65622 I131158 JE131158 TA131158 ACW131158 AMS131158 AWO131158 BGK131158 BQG131158 CAC131158 CJY131158 CTU131158 DDQ131158 DNM131158 DXI131158 EHE131158 ERA131158 FAW131158 FKS131158 FUO131158 GEK131158 GOG131158 GYC131158 HHY131158 HRU131158 IBQ131158 ILM131158 IVI131158 JFE131158 JPA131158 JYW131158 KIS131158 KSO131158 LCK131158 LMG131158 LWC131158 MFY131158 MPU131158 MZQ131158 NJM131158 NTI131158 ODE131158 ONA131158 OWW131158 PGS131158 PQO131158 QAK131158 QKG131158 QUC131158 RDY131158 RNU131158 RXQ131158 SHM131158 SRI131158 TBE131158 TLA131158 TUW131158 UES131158 UOO131158 UYK131158 VIG131158 VSC131158 WBY131158 WLU131158 WVQ131158 I196694 JE196694 TA196694 ACW196694 AMS196694 AWO196694 BGK196694 BQG196694 CAC196694 CJY196694 CTU196694 DDQ196694 DNM196694 DXI196694 EHE196694 ERA196694 FAW196694 FKS196694 FUO196694 GEK196694 GOG196694 GYC196694 HHY196694 HRU196694 IBQ196694 ILM196694 IVI196694 JFE196694 JPA196694 JYW196694 KIS196694 KSO196694 LCK196694 LMG196694 LWC196694 MFY196694 MPU196694 MZQ196694 NJM196694 NTI196694 ODE196694 ONA196694 OWW196694 PGS196694 PQO196694 QAK196694 QKG196694 QUC196694 RDY196694 RNU196694 RXQ196694 SHM196694 SRI196694 TBE196694 TLA196694 TUW196694 UES196694 UOO196694 UYK196694 VIG196694 VSC196694 WBY196694 WLU196694 WVQ196694 I262230 JE262230 TA262230 ACW262230 AMS262230 AWO262230 BGK262230 BQG262230 CAC262230 CJY262230 CTU262230 DDQ262230 DNM262230 DXI262230 EHE262230 ERA262230 FAW262230 FKS262230 FUO262230 GEK262230 GOG262230 GYC262230 HHY262230 HRU262230 IBQ262230 ILM262230 IVI262230 JFE262230 JPA262230 JYW262230 KIS262230 KSO262230 LCK262230 LMG262230 LWC262230 MFY262230 MPU262230 MZQ262230 NJM262230 NTI262230 ODE262230 ONA262230 OWW262230 PGS262230 PQO262230 QAK262230 QKG262230 QUC262230 RDY262230 RNU262230 RXQ262230 SHM262230 SRI262230 TBE262230 TLA262230 TUW262230 UES262230 UOO262230 UYK262230 VIG262230 VSC262230 WBY262230 WLU262230 WVQ262230 I327766 JE327766 TA327766 ACW327766 AMS327766 AWO327766 BGK327766 BQG327766 CAC327766 CJY327766 CTU327766 DDQ327766 DNM327766 DXI327766 EHE327766 ERA327766 FAW327766 FKS327766 FUO327766 GEK327766 GOG327766 GYC327766 HHY327766 HRU327766 IBQ327766 ILM327766 IVI327766 JFE327766 JPA327766 JYW327766 KIS327766 KSO327766 LCK327766 LMG327766 LWC327766 MFY327766 MPU327766 MZQ327766 NJM327766 NTI327766 ODE327766 ONA327766 OWW327766 PGS327766 PQO327766 QAK327766 QKG327766 QUC327766 RDY327766 RNU327766 RXQ327766 SHM327766 SRI327766 TBE327766 TLA327766 TUW327766 UES327766 UOO327766 UYK327766 VIG327766 VSC327766 WBY327766 WLU327766 WVQ327766 I393302 JE393302 TA393302 ACW393302 AMS393302 AWO393302 BGK393302 BQG393302 CAC393302 CJY393302 CTU393302 DDQ393302 DNM393302 DXI393302 EHE393302 ERA393302 FAW393302 FKS393302 FUO393302 GEK393302 GOG393302 GYC393302 HHY393302 HRU393302 IBQ393302 ILM393302 IVI393302 JFE393302 JPA393302 JYW393302 KIS393302 KSO393302 LCK393302 LMG393302 LWC393302 MFY393302 MPU393302 MZQ393302 NJM393302 NTI393302 ODE393302 ONA393302 OWW393302 PGS393302 PQO393302 QAK393302 QKG393302 QUC393302 RDY393302 RNU393302 RXQ393302 SHM393302 SRI393302 TBE393302 TLA393302 TUW393302 UES393302 UOO393302 UYK393302 VIG393302 VSC393302 WBY393302 WLU393302 WVQ393302 I458838 JE458838 TA458838 ACW458838 AMS458838 AWO458838 BGK458838 BQG458838 CAC458838 CJY458838 CTU458838 DDQ458838 DNM458838 DXI458838 EHE458838 ERA458838 FAW458838 FKS458838 FUO458838 GEK458838 GOG458838 GYC458838 HHY458838 HRU458838 IBQ458838 ILM458838 IVI458838 JFE458838 JPA458838 JYW458838 KIS458838 KSO458838 LCK458838 LMG458838 LWC458838 MFY458838 MPU458838 MZQ458838 NJM458838 NTI458838 ODE458838 ONA458838 OWW458838 PGS458838 PQO458838 QAK458838 QKG458838 QUC458838 RDY458838 RNU458838 RXQ458838 SHM458838 SRI458838 TBE458838 TLA458838 TUW458838 UES458838 UOO458838 UYK458838 VIG458838 VSC458838 WBY458838 WLU458838 WVQ458838 I524374 JE524374 TA524374 ACW524374 AMS524374 AWO524374 BGK524374 BQG524374 CAC524374 CJY524374 CTU524374 DDQ524374 DNM524374 DXI524374 EHE524374 ERA524374 FAW524374 FKS524374 FUO524374 GEK524374 GOG524374 GYC524374 HHY524374 HRU524374 IBQ524374 ILM524374 IVI524374 JFE524374 JPA524374 JYW524374 KIS524374 KSO524374 LCK524374 LMG524374 LWC524374 MFY524374 MPU524374 MZQ524374 NJM524374 NTI524374 ODE524374 ONA524374 OWW524374 PGS524374 PQO524374 QAK524374 QKG524374 QUC524374 RDY524374 RNU524374 RXQ524374 SHM524374 SRI524374 TBE524374 TLA524374 TUW524374 UES524374 UOO524374 UYK524374 VIG524374 VSC524374 WBY524374 WLU524374 WVQ524374 I589910 JE589910 TA589910 ACW589910 AMS589910 AWO589910 BGK589910 BQG589910 CAC589910 CJY589910 CTU589910 DDQ589910 DNM589910 DXI589910 EHE589910 ERA589910 FAW589910 FKS589910 FUO589910 GEK589910 GOG589910 GYC589910 HHY589910 HRU589910 IBQ589910 ILM589910 IVI589910 JFE589910 JPA589910 JYW589910 KIS589910 KSO589910 LCK589910 LMG589910 LWC589910 MFY589910 MPU589910 MZQ589910 NJM589910 NTI589910 ODE589910 ONA589910 OWW589910 PGS589910 PQO589910 QAK589910 QKG589910 QUC589910 RDY589910 RNU589910 RXQ589910 SHM589910 SRI589910 TBE589910 TLA589910 TUW589910 UES589910 UOO589910 UYK589910 VIG589910 VSC589910 WBY589910 WLU589910 WVQ589910 I655446 JE655446 TA655446 ACW655446 AMS655446 AWO655446 BGK655446 BQG655446 CAC655446 CJY655446 CTU655446 DDQ655446 DNM655446 DXI655446 EHE655446 ERA655446 FAW655446 FKS655446 FUO655446 GEK655446 GOG655446 GYC655446 HHY655446 HRU655446 IBQ655446 ILM655446 IVI655446 JFE655446 JPA655446 JYW655446 KIS655446 KSO655446 LCK655446 LMG655446 LWC655446 MFY655446 MPU655446 MZQ655446 NJM655446 NTI655446 ODE655446 ONA655446 OWW655446 PGS655446 PQO655446 QAK655446 QKG655446 QUC655446 RDY655446 RNU655446 RXQ655446 SHM655446 SRI655446 TBE655446 TLA655446 TUW655446 UES655446 UOO655446 UYK655446 VIG655446 VSC655446 WBY655446 WLU655446 WVQ655446 I720982 JE720982 TA720982 ACW720982 AMS720982 AWO720982 BGK720982 BQG720982 CAC720982 CJY720982 CTU720982 DDQ720982 DNM720982 DXI720982 EHE720982 ERA720982 FAW720982 FKS720982 FUO720982 GEK720982 GOG720982 GYC720982 HHY720982 HRU720982 IBQ720982 ILM720982 IVI720982 JFE720982 JPA720982 JYW720982 KIS720982 KSO720982 LCK720982 LMG720982 LWC720982 MFY720982 MPU720982 MZQ720982 NJM720982 NTI720982 ODE720982 ONA720982 OWW720982 PGS720982 PQO720982 QAK720982 QKG720982 QUC720982 RDY720982 RNU720982 RXQ720982 SHM720982 SRI720982 TBE720982 TLA720982 TUW720982 UES720982 UOO720982 UYK720982 VIG720982 VSC720982 WBY720982 WLU720982 WVQ720982 I786518 JE786518 TA786518 ACW786518 AMS786518 AWO786518 BGK786518 BQG786518 CAC786518 CJY786518 CTU786518 DDQ786518 DNM786518 DXI786518 EHE786518 ERA786518 FAW786518 FKS786518 FUO786518 GEK786518 GOG786518 GYC786518 HHY786518 HRU786518 IBQ786518 ILM786518 IVI786518 JFE786518 JPA786518 JYW786518 KIS786518 KSO786518 LCK786518 LMG786518 LWC786518 MFY786518 MPU786518 MZQ786518 NJM786518 NTI786518 ODE786518 ONA786518 OWW786518 PGS786518 PQO786518 QAK786518 QKG786518 QUC786518 RDY786518 RNU786518 RXQ786518 SHM786518 SRI786518 TBE786518 TLA786518 TUW786518 UES786518 UOO786518 UYK786518 VIG786518 VSC786518 WBY786518 WLU786518 WVQ786518 I852054 JE852054 TA852054 ACW852054 AMS852054 AWO852054 BGK852054 BQG852054 CAC852054 CJY852054 CTU852054 DDQ852054 DNM852054 DXI852054 EHE852054 ERA852054 FAW852054 FKS852054 FUO852054 GEK852054 GOG852054 GYC852054 HHY852054 HRU852054 IBQ852054 ILM852054 IVI852054 JFE852054 JPA852054 JYW852054 KIS852054 KSO852054 LCK852054 LMG852054 LWC852054 MFY852054 MPU852054 MZQ852054 NJM852054 NTI852054 ODE852054 ONA852054 OWW852054 PGS852054 PQO852054 QAK852054 QKG852054 QUC852054 RDY852054 RNU852054 RXQ852054 SHM852054 SRI852054 TBE852054 TLA852054 TUW852054 UES852054 UOO852054 UYK852054 VIG852054 VSC852054 WBY852054 WLU852054 WVQ852054 I917590 JE917590 TA917590 ACW917590 AMS917590 AWO917590 BGK917590 BQG917590 CAC917590 CJY917590 CTU917590 DDQ917590 DNM917590 DXI917590 EHE917590 ERA917590 FAW917590 FKS917590 FUO917590 GEK917590 GOG917590 GYC917590 HHY917590 HRU917590 IBQ917590 ILM917590 IVI917590 JFE917590 JPA917590 JYW917590 KIS917590 KSO917590 LCK917590 LMG917590 LWC917590 MFY917590 MPU917590 MZQ917590 NJM917590 NTI917590 ODE917590 ONA917590 OWW917590 PGS917590 PQO917590 QAK917590 QKG917590 QUC917590 RDY917590 RNU917590 RXQ917590 SHM917590 SRI917590 TBE917590 TLA917590 TUW917590 UES917590 UOO917590 UYK917590 VIG917590 VSC917590 WBY917590 WLU917590 WVQ917590 I983126 JE983126 TA983126 ACW983126 AMS983126 AWO983126 BGK983126 BQG983126 CAC983126 CJY983126 CTU983126 DDQ983126 DNM983126 DXI983126 EHE983126 ERA983126 FAW983126 FKS983126 FUO983126 GEK983126 GOG983126 GYC983126 HHY983126 HRU983126 IBQ983126 ILM983126 IVI983126 JFE983126 JPA983126 JYW983126 KIS983126 KSO983126 LCK983126 LMG983126 LWC983126 MFY983126 MPU983126 MZQ983126 NJM983126 NTI983126 ODE983126 ONA983126 OWW983126 PGS983126 PQO983126 QAK983126 QKG983126 QUC983126 RDY983126 RNU983126 RXQ983126 SHM983126 SRI983126 TBE983126 TLA983126 TUW983126 UES983126 UOO983126 UYK983126 VIG983126 VSC983126 WBY983126 WLU983126 WVQ983126" xr:uid="{00000000-0002-0000-2800-000000000000}">
      <formula1>"Yes, No, Don't know"</formula1>
    </dataValidation>
    <dataValidation type="list" allowBlank="1" showInputMessage="1" showErrorMessage="1" error="Please choose from the dropdown list." sqref="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xr:uid="{00000000-0002-0000-2800-000001000000}">
      <formula1>"0 times, 1-2 times, 3-5 times, 6 or more times, Don't know"</formula1>
    </dataValidation>
    <dataValidation type="list" allowBlank="1" showInputMessage="1" showErrorMessage="1" error="Please choose from the dropdown list." prompt="Please select from the dropdown list" sqref="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xr:uid="{00000000-0002-0000-2800-000002000000}">
      <formula1>"The government (e.g. Central Medical Stores/ MOH logistics unit/MOH procurement unit), Third-party agent (e.g. UNFPA/ Crown Agents), The government and a third-party agent, Other, Not applicable"</formula1>
    </dataValidation>
    <dataValidation type="list" allowBlank="1" showErrorMessage="1" error="Please choose from the dropdown list." sqref="I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I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I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I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I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I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I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I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I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I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I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I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I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I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I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I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xr:uid="{00000000-0002-0000-2800-000003000000}">
      <formula1>"Yes, No, Don't know"</formula1>
    </dataValidation>
    <dataValidation type="list" allowBlank="1" showInputMessage="1" showErrorMessage="1" error="Please choose from the dropdown list." sqref="G63 JC63 SY63 ACU63 AMQ63 AWM63 BGI63 BQE63 CAA63 CJW63 CTS63 DDO63 DNK63 DXG63 EHC63 EQY63 FAU63 FKQ63 FUM63 GEI63 GOE63 GYA63 HHW63 HRS63 IBO63 ILK63 IVG63 JFC63 JOY63 JYU63 KIQ63 KSM63 LCI63 LME63 LWA63 MFW63 MPS63 MZO63 NJK63 NTG63 ODC63 OMY63 OWU63 PGQ63 PQM63 QAI63 QKE63 QUA63 RDW63 RNS63 RXO63 SHK63 SRG63 TBC63 TKY63 TUU63 UEQ63 UOM63 UYI63 VIE63 VSA63 WBW63 WLS63 WVO63 G65599 JC65599 SY65599 ACU65599 AMQ65599 AWM65599 BGI65599 BQE65599 CAA65599 CJW65599 CTS65599 DDO65599 DNK65599 DXG65599 EHC65599 EQY65599 FAU65599 FKQ65599 FUM65599 GEI65599 GOE65599 GYA65599 HHW65599 HRS65599 IBO65599 ILK65599 IVG65599 JFC65599 JOY65599 JYU65599 KIQ65599 KSM65599 LCI65599 LME65599 LWA65599 MFW65599 MPS65599 MZO65599 NJK65599 NTG65599 ODC65599 OMY65599 OWU65599 PGQ65599 PQM65599 QAI65599 QKE65599 QUA65599 RDW65599 RNS65599 RXO65599 SHK65599 SRG65599 TBC65599 TKY65599 TUU65599 UEQ65599 UOM65599 UYI65599 VIE65599 VSA65599 WBW65599 WLS65599 WVO65599 G131135 JC131135 SY131135 ACU131135 AMQ131135 AWM131135 BGI131135 BQE131135 CAA131135 CJW131135 CTS131135 DDO131135 DNK131135 DXG131135 EHC131135 EQY131135 FAU131135 FKQ131135 FUM131135 GEI131135 GOE131135 GYA131135 HHW131135 HRS131135 IBO131135 ILK131135 IVG131135 JFC131135 JOY131135 JYU131135 KIQ131135 KSM131135 LCI131135 LME131135 LWA131135 MFW131135 MPS131135 MZO131135 NJK131135 NTG131135 ODC131135 OMY131135 OWU131135 PGQ131135 PQM131135 QAI131135 QKE131135 QUA131135 RDW131135 RNS131135 RXO131135 SHK131135 SRG131135 TBC131135 TKY131135 TUU131135 UEQ131135 UOM131135 UYI131135 VIE131135 VSA131135 WBW131135 WLS131135 WVO131135 G196671 JC196671 SY196671 ACU196671 AMQ196671 AWM196671 BGI196671 BQE196671 CAA196671 CJW196671 CTS196671 DDO196671 DNK196671 DXG196671 EHC196671 EQY196671 FAU196671 FKQ196671 FUM196671 GEI196671 GOE196671 GYA196671 HHW196671 HRS196671 IBO196671 ILK196671 IVG196671 JFC196671 JOY196671 JYU196671 KIQ196671 KSM196671 LCI196671 LME196671 LWA196671 MFW196671 MPS196671 MZO196671 NJK196671 NTG196671 ODC196671 OMY196671 OWU196671 PGQ196671 PQM196671 QAI196671 QKE196671 QUA196671 RDW196671 RNS196671 RXO196671 SHK196671 SRG196671 TBC196671 TKY196671 TUU196671 UEQ196671 UOM196671 UYI196671 VIE196671 VSA196671 WBW196671 WLS196671 WVO196671 G262207 JC262207 SY262207 ACU262207 AMQ262207 AWM262207 BGI262207 BQE262207 CAA262207 CJW262207 CTS262207 DDO262207 DNK262207 DXG262207 EHC262207 EQY262207 FAU262207 FKQ262207 FUM262207 GEI262207 GOE262207 GYA262207 HHW262207 HRS262207 IBO262207 ILK262207 IVG262207 JFC262207 JOY262207 JYU262207 KIQ262207 KSM262207 LCI262207 LME262207 LWA262207 MFW262207 MPS262207 MZO262207 NJK262207 NTG262207 ODC262207 OMY262207 OWU262207 PGQ262207 PQM262207 QAI262207 QKE262207 QUA262207 RDW262207 RNS262207 RXO262207 SHK262207 SRG262207 TBC262207 TKY262207 TUU262207 UEQ262207 UOM262207 UYI262207 VIE262207 VSA262207 WBW262207 WLS262207 WVO262207 G327743 JC327743 SY327743 ACU327743 AMQ327743 AWM327743 BGI327743 BQE327743 CAA327743 CJW327743 CTS327743 DDO327743 DNK327743 DXG327743 EHC327743 EQY327743 FAU327743 FKQ327743 FUM327743 GEI327743 GOE327743 GYA327743 HHW327743 HRS327743 IBO327743 ILK327743 IVG327743 JFC327743 JOY327743 JYU327743 KIQ327743 KSM327743 LCI327743 LME327743 LWA327743 MFW327743 MPS327743 MZO327743 NJK327743 NTG327743 ODC327743 OMY327743 OWU327743 PGQ327743 PQM327743 QAI327743 QKE327743 QUA327743 RDW327743 RNS327743 RXO327743 SHK327743 SRG327743 TBC327743 TKY327743 TUU327743 UEQ327743 UOM327743 UYI327743 VIE327743 VSA327743 WBW327743 WLS327743 WVO327743 G393279 JC393279 SY393279 ACU393279 AMQ393279 AWM393279 BGI393279 BQE393279 CAA393279 CJW393279 CTS393279 DDO393279 DNK393279 DXG393279 EHC393279 EQY393279 FAU393279 FKQ393279 FUM393279 GEI393279 GOE393279 GYA393279 HHW393279 HRS393279 IBO393279 ILK393279 IVG393279 JFC393279 JOY393279 JYU393279 KIQ393279 KSM393279 LCI393279 LME393279 LWA393279 MFW393279 MPS393279 MZO393279 NJK393279 NTG393279 ODC393279 OMY393279 OWU393279 PGQ393279 PQM393279 QAI393279 QKE393279 QUA393279 RDW393279 RNS393279 RXO393279 SHK393279 SRG393279 TBC393279 TKY393279 TUU393279 UEQ393279 UOM393279 UYI393279 VIE393279 VSA393279 WBW393279 WLS393279 WVO393279 G458815 JC458815 SY458815 ACU458815 AMQ458815 AWM458815 BGI458815 BQE458815 CAA458815 CJW458815 CTS458815 DDO458815 DNK458815 DXG458815 EHC458815 EQY458815 FAU458815 FKQ458815 FUM458815 GEI458815 GOE458815 GYA458815 HHW458815 HRS458815 IBO458815 ILK458815 IVG458815 JFC458815 JOY458815 JYU458815 KIQ458815 KSM458815 LCI458815 LME458815 LWA458815 MFW458815 MPS458815 MZO458815 NJK458815 NTG458815 ODC458815 OMY458815 OWU458815 PGQ458815 PQM458815 QAI458815 QKE458815 QUA458815 RDW458815 RNS458815 RXO458815 SHK458815 SRG458815 TBC458815 TKY458815 TUU458815 UEQ458815 UOM458815 UYI458815 VIE458815 VSA458815 WBW458815 WLS458815 WVO458815 G524351 JC524351 SY524351 ACU524351 AMQ524351 AWM524351 BGI524351 BQE524351 CAA524351 CJW524351 CTS524351 DDO524351 DNK524351 DXG524351 EHC524351 EQY524351 FAU524351 FKQ524351 FUM524351 GEI524351 GOE524351 GYA524351 HHW524351 HRS524351 IBO524351 ILK524351 IVG524351 JFC524351 JOY524351 JYU524351 KIQ524351 KSM524351 LCI524351 LME524351 LWA524351 MFW524351 MPS524351 MZO524351 NJK524351 NTG524351 ODC524351 OMY524351 OWU524351 PGQ524351 PQM524351 QAI524351 QKE524351 QUA524351 RDW524351 RNS524351 RXO524351 SHK524351 SRG524351 TBC524351 TKY524351 TUU524351 UEQ524351 UOM524351 UYI524351 VIE524351 VSA524351 WBW524351 WLS524351 WVO524351 G589887 JC589887 SY589887 ACU589887 AMQ589887 AWM589887 BGI589887 BQE589887 CAA589887 CJW589887 CTS589887 DDO589887 DNK589887 DXG589887 EHC589887 EQY589887 FAU589887 FKQ589887 FUM589887 GEI589887 GOE589887 GYA589887 HHW589887 HRS589887 IBO589887 ILK589887 IVG589887 JFC589887 JOY589887 JYU589887 KIQ589887 KSM589887 LCI589887 LME589887 LWA589887 MFW589887 MPS589887 MZO589887 NJK589887 NTG589887 ODC589887 OMY589887 OWU589887 PGQ589887 PQM589887 QAI589887 QKE589887 QUA589887 RDW589887 RNS589887 RXO589887 SHK589887 SRG589887 TBC589887 TKY589887 TUU589887 UEQ589887 UOM589887 UYI589887 VIE589887 VSA589887 WBW589887 WLS589887 WVO589887 G655423 JC655423 SY655423 ACU655423 AMQ655423 AWM655423 BGI655423 BQE655423 CAA655423 CJW655423 CTS655423 DDO655423 DNK655423 DXG655423 EHC655423 EQY655423 FAU655423 FKQ655423 FUM655423 GEI655423 GOE655423 GYA655423 HHW655423 HRS655423 IBO655423 ILK655423 IVG655423 JFC655423 JOY655423 JYU655423 KIQ655423 KSM655423 LCI655423 LME655423 LWA655423 MFW655423 MPS655423 MZO655423 NJK655423 NTG655423 ODC655423 OMY655423 OWU655423 PGQ655423 PQM655423 QAI655423 QKE655423 QUA655423 RDW655423 RNS655423 RXO655423 SHK655423 SRG655423 TBC655423 TKY655423 TUU655423 UEQ655423 UOM655423 UYI655423 VIE655423 VSA655423 WBW655423 WLS655423 WVO655423 G720959 JC720959 SY720959 ACU720959 AMQ720959 AWM720959 BGI720959 BQE720959 CAA720959 CJW720959 CTS720959 DDO720959 DNK720959 DXG720959 EHC720959 EQY720959 FAU720959 FKQ720959 FUM720959 GEI720959 GOE720959 GYA720959 HHW720959 HRS720959 IBO720959 ILK720959 IVG720959 JFC720959 JOY720959 JYU720959 KIQ720959 KSM720959 LCI720959 LME720959 LWA720959 MFW720959 MPS720959 MZO720959 NJK720959 NTG720959 ODC720959 OMY720959 OWU720959 PGQ720959 PQM720959 QAI720959 QKE720959 QUA720959 RDW720959 RNS720959 RXO720959 SHK720959 SRG720959 TBC720959 TKY720959 TUU720959 UEQ720959 UOM720959 UYI720959 VIE720959 VSA720959 WBW720959 WLS720959 WVO720959 G786495 JC786495 SY786495 ACU786495 AMQ786495 AWM786495 BGI786495 BQE786495 CAA786495 CJW786495 CTS786495 DDO786495 DNK786495 DXG786495 EHC786495 EQY786495 FAU786495 FKQ786495 FUM786495 GEI786495 GOE786495 GYA786495 HHW786495 HRS786495 IBO786495 ILK786495 IVG786495 JFC786495 JOY786495 JYU786495 KIQ786495 KSM786495 LCI786495 LME786495 LWA786495 MFW786495 MPS786495 MZO786495 NJK786495 NTG786495 ODC786495 OMY786495 OWU786495 PGQ786495 PQM786495 QAI786495 QKE786495 QUA786495 RDW786495 RNS786495 RXO786495 SHK786495 SRG786495 TBC786495 TKY786495 TUU786495 UEQ786495 UOM786495 UYI786495 VIE786495 VSA786495 WBW786495 WLS786495 WVO786495 G852031 JC852031 SY852031 ACU852031 AMQ852031 AWM852031 BGI852031 BQE852031 CAA852031 CJW852031 CTS852031 DDO852031 DNK852031 DXG852031 EHC852031 EQY852031 FAU852031 FKQ852031 FUM852031 GEI852031 GOE852031 GYA852031 HHW852031 HRS852031 IBO852031 ILK852031 IVG852031 JFC852031 JOY852031 JYU852031 KIQ852031 KSM852031 LCI852031 LME852031 LWA852031 MFW852031 MPS852031 MZO852031 NJK852031 NTG852031 ODC852031 OMY852031 OWU852031 PGQ852031 PQM852031 QAI852031 QKE852031 QUA852031 RDW852031 RNS852031 RXO852031 SHK852031 SRG852031 TBC852031 TKY852031 TUU852031 UEQ852031 UOM852031 UYI852031 VIE852031 VSA852031 WBW852031 WLS852031 WVO852031 G917567 JC917567 SY917567 ACU917567 AMQ917567 AWM917567 BGI917567 BQE917567 CAA917567 CJW917567 CTS917567 DDO917567 DNK917567 DXG917567 EHC917567 EQY917567 FAU917567 FKQ917567 FUM917567 GEI917567 GOE917567 GYA917567 HHW917567 HRS917567 IBO917567 ILK917567 IVG917567 JFC917567 JOY917567 JYU917567 KIQ917567 KSM917567 LCI917567 LME917567 LWA917567 MFW917567 MPS917567 MZO917567 NJK917567 NTG917567 ODC917567 OMY917567 OWU917567 PGQ917567 PQM917567 QAI917567 QKE917567 QUA917567 RDW917567 RNS917567 RXO917567 SHK917567 SRG917567 TBC917567 TKY917567 TUU917567 UEQ917567 UOM917567 UYI917567 VIE917567 VSA917567 WBW917567 WLS917567 WVO917567 G983103 JC983103 SY983103 ACU983103 AMQ983103 AWM983103 BGI983103 BQE983103 CAA983103 CJW983103 CTS983103 DDO983103 DNK983103 DXG983103 EHC983103 EQY983103 FAU983103 FKQ983103 FUM983103 GEI983103 GOE983103 GYA983103 HHW983103 HRS983103 IBO983103 ILK983103 IVG983103 JFC983103 JOY983103 JYU983103 KIQ983103 KSM983103 LCI983103 LME983103 LWA983103 MFW983103 MPS983103 MZO983103 NJK983103 NTG983103 ODC983103 OMY983103 OWU983103 PGQ983103 PQM983103 QAI983103 QKE983103 QUA983103 RDW983103 RNS983103 RXO983103 SHK983103 SRG983103 TBC983103 TKY983103 TUU983103 UEQ983103 UOM983103 UYI983103 VIE983103 VSA983103 WBW983103 WLS983103 WVO983103 H136:H139 JD136:JD139 SZ136:SZ139 ACV136:ACV139 AMR136:AMR139 AWN136:AWN139 BGJ136:BGJ139 BQF136:BQF139 CAB136:CAB139 CJX136:CJX139 CTT136:CTT139 DDP136:DDP139 DNL136:DNL139 DXH136:DXH139 EHD136:EHD139 EQZ136:EQZ139 FAV136:FAV139 FKR136:FKR139 FUN136:FUN139 GEJ136:GEJ139 GOF136:GOF139 GYB136:GYB139 HHX136:HHX139 HRT136:HRT139 IBP136:IBP139 ILL136:ILL139 IVH136:IVH139 JFD136:JFD139 JOZ136:JOZ139 JYV136:JYV139 KIR136:KIR139 KSN136:KSN139 LCJ136:LCJ139 LMF136:LMF139 LWB136:LWB139 MFX136:MFX139 MPT136:MPT139 MZP136:MZP139 NJL136:NJL139 NTH136:NTH139 ODD136:ODD139 OMZ136:OMZ139 OWV136:OWV139 PGR136:PGR139 PQN136:PQN139 QAJ136:QAJ139 QKF136:QKF139 QUB136:QUB139 RDX136:RDX139 RNT136:RNT139 RXP136:RXP139 SHL136:SHL139 SRH136:SRH139 TBD136:TBD139 TKZ136:TKZ139 TUV136:TUV139 UER136:UER139 UON136:UON139 UYJ136:UYJ139 VIF136:VIF139 VSB136:VSB139 WBX136:WBX139 WLT136:WLT139 WVP136:WVP139 H65672:H65675 JD65672:JD65675 SZ65672:SZ65675 ACV65672:ACV65675 AMR65672:AMR65675 AWN65672:AWN65675 BGJ65672:BGJ65675 BQF65672:BQF65675 CAB65672:CAB65675 CJX65672:CJX65675 CTT65672:CTT65675 DDP65672:DDP65675 DNL65672:DNL65675 DXH65672:DXH65675 EHD65672:EHD65675 EQZ65672:EQZ65675 FAV65672:FAV65675 FKR65672:FKR65675 FUN65672:FUN65675 GEJ65672:GEJ65675 GOF65672:GOF65675 GYB65672:GYB65675 HHX65672:HHX65675 HRT65672:HRT65675 IBP65672:IBP65675 ILL65672:ILL65675 IVH65672:IVH65675 JFD65672:JFD65675 JOZ65672:JOZ65675 JYV65672:JYV65675 KIR65672:KIR65675 KSN65672:KSN65675 LCJ65672:LCJ65675 LMF65672:LMF65675 LWB65672:LWB65675 MFX65672:MFX65675 MPT65672:MPT65675 MZP65672:MZP65675 NJL65672:NJL65675 NTH65672:NTH65675 ODD65672:ODD65675 OMZ65672:OMZ65675 OWV65672:OWV65675 PGR65672:PGR65675 PQN65672:PQN65675 QAJ65672:QAJ65675 QKF65672:QKF65675 QUB65672:QUB65675 RDX65672:RDX65675 RNT65672:RNT65675 RXP65672:RXP65675 SHL65672:SHL65675 SRH65672:SRH65675 TBD65672:TBD65675 TKZ65672:TKZ65675 TUV65672:TUV65675 UER65672:UER65675 UON65672:UON65675 UYJ65672:UYJ65675 VIF65672:VIF65675 VSB65672:VSB65675 WBX65672:WBX65675 WLT65672:WLT65675 WVP65672:WVP65675 H131208:H131211 JD131208:JD131211 SZ131208:SZ131211 ACV131208:ACV131211 AMR131208:AMR131211 AWN131208:AWN131211 BGJ131208:BGJ131211 BQF131208:BQF131211 CAB131208:CAB131211 CJX131208:CJX131211 CTT131208:CTT131211 DDP131208:DDP131211 DNL131208:DNL131211 DXH131208:DXH131211 EHD131208:EHD131211 EQZ131208:EQZ131211 FAV131208:FAV131211 FKR131208:FKR131211 FUN131208:FUN131211 GEJ131208:GEJ131211 GOF131208:GOF131211 GYB131208:GYB131211 HHX131208:HHX131211 HRT131208:HRT131211 IBP131208:IBP131211 ILL131208:ILL131211 IVH131208:IVH131211 JFD131208:JFD131211 JOZ131208:JOZ131211 JYV131208:JYV131211 KIR131208:KIR131211 KSN131208:KSN131211 LCJ131208:LCJ131211 LMF131208:LMF131211 LWB131208:LWB131211 MFX131208:MFX131211 MPT131208:MPT131211 MZP131208:MZP131211 NJL131208:NJL131211 NTH131208:NTH131211 ODD131208:ODD131211 OMZ131208:OMZ131211 OWV131208:OWV131211 PGR131208:PGR131211 PQN131208:PQN131211 QAJ131208:QAJ131211 QKF131208:QKF131211 QUB131208:QUB131211 RDX131208:RDX131211 RNT131208:RNT131211 RXP131208:RXP131211 SHL131208:SHL131211 SRH131208:SRH131211 TBD131208:TBD131211 TKZ131208:TKZ131211 TUV131208:TUV131211 UER131208:UER131211 UON131208:UON131211 UYJ131208:UYJ131211 VIF131208:VIF131211 VSB131208:VSB131211 WBX131208:WBX131211 WLT131208:WLT131211 WVP131208:WVP131211 H196744:H196747 JD196744:JD196747 SZ196744:SZ196747 ACV196744:ACV196747 AMR196744:AMR196747 AWN196744:AWN196747 BGJ196744:BGJ196747 BQF196744:BQF196747 CAB196744:CAB196747 CJX196744:CJX196747 CTT196744:CTT196747 DDP196744:DDP196747 DNL196744:DNL196747 DXH196744:DXH196747 EHD196744:EHD196747 EQZ196744:EQZ196747 FAV196744:FAV196747 FKR196744:FKR196747 FUN196744:FUN196747 GEJ196744:GEJ196747 GOF196744:GOF196747 GYB196744:GYB196747 HHX196744:HHX196747 HRT196744:HRT196747 IBP196744:IBP196747 ILL196744:ILL196747 IVH196744:IVH196747 JFD196744:JFD196747 JOZ196744:JOZ196747 JYV196744:JYV196747 KIR196744:KIR196747 KSN196744:KSN196747 LCJ196744:LCJ196747 LMF196744:LMF196747 LWB196744:LWB196747 MFX196744:MFX196747 MPT196744:MPT196747 MZP196744:MZP196747 NJL196744:NJL196747 NTH196744:NTH196747 ODD196744:ODD196747 OMZ196744:OMZ196747 OWV196744:OWV196747 PGR196744:PGR196747 PQN196744:PQN196747 QAJ196744:QAJ196747 QKF196744:QKF196747 QUB196744:QUB196747 RDX196744:RDX196747 RNT196744:RNT196747 RXP196744:RXP196747 SHL196744:SHL196747 SRH196744:SRH196747 TBD196744:TBD196747 TKZ196744:TKZ196747 TUV196744:TUV196747 UER196744:UER196747 UON196744:UON196747 UYJ196744:UYJ196747 VIF196744:VIF196747 VSB196744:VSB196747 WBX196744:WBX196747 WLT196744:WLT196747 WVP196744:WVP196747 H262280:H262283 JD262280:JD262283 SZ262280:SZ262283 ACV262280:ACV262283 AMR262280:AMR262283 AWN262280:AWN262283 BGJ262280:BGJ262283 BQF262280:BQF262283 CAB262280:CAB262283 CJX262280:CJX262283 CTT262280:CTT262283 DDP262280:DDP262283 DNL262280:DNL262283 DXH262280:DXH262283 EHD262280:EHD262283 EQZ262280:EQZ262283 FAV262280:FAV262283 FKR262280:FKR262283 FUN262280:FUN262283 GEJ262280:GEJ262283 GOF262280:GOF262283 GYB262280:GYB262283 HHX262280:HHX262283 HRT262280:HRT262283 IBP262280:IBP262283 ILL262280:ILL262283 IVH262280:IVH262283 JFD262280:JFD262283 JOZ262280:JOZ262283 JYV262280:JYV262283 KIR262280:KIR262283 KSN262280:KSN262283 LCJ262280:LCJ262283 LMF262280:LMF262283 LWB262280:LWB262283 MFX262280:MFX262283 MPT262280:MPT262283 MZP262280:MZP262283 NJL262280:NJL262283 NTH262280:NTH262283 ODD262280:ODD262283 OMZ262280:OMZ262283 OWV262280:OWV262283 PGR262280:PGR262283 PQN262280:PQN262283 QAJ262280:QAJ262283 QKF262280:QKF262283 QUB262280:QUB262283 RDX262280:RDX262283 RNT262280:RNT262283 RXP262280:RXP262283 SHL262280:SHL262283 SRH262280:SRH262283 TBD262280:TBD262283 TKZ262280:TKZ262283 TUV262280:TUV262283 UER262280:UER262283 UON262280:UON262283 UYJ262280:UYJ262283 VIF262280:VIF262283 VSB262280:VSB262283 WBX262280:WBX262283 WLT262280:WLT262283 WVP262280:WVP262283 H327816:H327819 JD327816:JD327819 SZ327816:SZ327819 ACV327816:ACV327819 AMR327816:AMR327819 AWN327816:AWN327819 BGJ327816:BGJ327819 BQF327816:BQF327819 CAB327816:CAB327819 CJX327816:CJX327819 CTT327816:CTT327819 DDP327816:DDP327819 DNL327816:DNL327819 DXH327816:DXH327819 EHD327816:EHD327819 EQZ327816:EQZ327819 FAV327816:FAV327819 FKR327816:FKR327819 FUN327816:FUN327819 GEJ327816:GEJ327819 GOF327816:GOF327819 GYB327816:GYB327819 HHX327816:HHX327819 HRT327816:HRT327819 IBP327816:IBP327819 ILL327816:ILL327819 IVH327816:IVH327819 JFD327816:JFD327819 JOZ327816:JOZ327819 JYV327816:JYV327819 KIR327816:KIR327819 KSN327816:KSN327819 LCJ327816:LCJ327819 LMF327816:LMF327819 LWB327816:LWB327819 MFX327816:MFX327819 MPT327816:MPT327819 MZP327816:MZP327819 NJL327816:NJL327819 NTH327816:NTH327819 ODD327816:ODD327819 OMZ327816:OMZ327819 OWV327816:OWV327819 PGR327816:PGR327819 PQN327816:PQN327819 QAJ327816:QAJ327819 QKF327816:QKF327819 QUB327816:QUB327819 RDX327816:RDX327819 RNT327816:RNT327819 RXP327816:RXP327819 SHL327816:SHL327819 SRH327816:SRH327819 TBD327816:TBD327819 TKZ327816:TKZ327819 TUV327816:TUV327819 UER327816:UER327819 UON327816:UON327819 UYJ327816:UYJ327819 VIF327816:VIF327819 VSB327816:VSB327819 WBX327816:WBX327819 WLT327816:WLT327819 WVP327816:WVP327819 H393352:H393355 JD393352:JD393355 SZ393352:SZ393355 ACV393352:ACV393355 AMR393352:AMR393355 AWN393352:AWN393355 BGJ393352:BGJ393355 BQF393352:BQF393355 CAB393352:CAB393355 CJX393352:CJX393355 CTT393352:CTT393355 DDP393352:DDP393355 DNL393352:DNL393355 DXH393352:DXH393355 EHD393352:EHD393355 EQZ393352:EQZ393355 FAV393352:FAV393355 FKR393352:FKR393355 FUN393352:FUN393355 GEJ393352:GEJ393355 GOF393352:GOF393355 GYB393352:GYB393355 HHX393352:HHX393355 HRT393352:HRT393355 IBP393352:IBP393355 ILL393352:ILL393355 IVH393352:IVH393355 JFD393352:JFD393355 JOZ393352:JOZ393355 JYV393352:JYV393355 KIR393352:KIR393355 KSN393352:KSN393355 LCJ393352:LCJ393355 LMF393352:LMF393355 LWB393352:LWB393355 MFX393352:MFX393355 MPT393352:MPT393355 MZP393352:MZP393355 NJL393352:NJL393355 NTH393352:NTH393355 ODD393352:ODD393355 OMZ393352:OMZ393355 OWV393352:OWV393355 PGR393352:PGR393355 PQN393352:PQN393355 QAJ393352:QAJ393355 QKF393352:QKF393355 QUB393352:QUB393355 RDX393352:RDX393355 RNT393352:RNT393355 RXP393352:RXP393355 SHL393352:SHL393355 SRH393352:SRH393355 TBD393352:TBD393355 TKZ393352:TKZ393355 TUV393352:TUV393355 UER393352:UER393355 UON393352:UON393355 UYJ393352:UYJ393355 VIF393352:VIF393355 VSB393352:VSB393355 WBX393352:WBX393355 WLT393352:WLT393355 WVP393352:WVP393355 H458888:H458891 JD458888:JD458891 SZ458888:SZ458891 ACV458888:ACV458891 AMR458888:AMR458891 AWN458888:AWN458891 BGJ458888:BGJ458891 BQF458888:BQF458891 CAB458888:CAB458891 CJX458888:CJX458891 CTT458888:CTT458891 DDP458888:DDP458891 DNL458888:DNL458891 DXH458888:DXH458891 EHD458888:EHD458891 EQZ458888:EQZ458891 FAV458888:FAV458891 FKR458888:FKR458891 FUN458888:FUN458891 GEJ458888:GEJ458891 GOF458888:GOF458891 GYB458888:GYB458891 HHX458888:HHX458891 HRT458888:HRT458891 IBP458888:IBP458891 ILL458888:ILL458891 IVH458888:IVH458891 JFD458888:JFD458891 JOZ458888:JOZ458891 JYV458888:JYV458891 KIR458888:KIR458891 KSN458888:KSN458891 LCJ458888:LCJ458891 LMF458888:LMF458891 LWB458888:LWB458891 MFX458888:MFX458891 MPT458888:MPT458891 MZP458888:MZP458891 NJL458888:NJL458891 NTH458888:NTH458891 ODD458888:ODD458891 OMZ458888:OMZ458891 OWV458888:OWV458891 PGR458888:PGR458891 PQN458888:PQN458891 QAJ458888:QAJ458891 QKF458888:QKF458891 QUB458888:QUB458891 RDX458888:RDX458891 RNT458888:RNT458891 RXP458888:RXP458891 SHL458888:SHL458891 SRH458888:SRH458891 TBD458888:TBD458891 TKZ458888:TKZ458891 TUV458888:TUV458891 UER458888:UER458891 UON458888:UON458891 UYJ458888:UYJ458891 VIF458888:VIF458891 VSB458888:VSB458891 WBX458888:WBX458891 WLT458888:WLT458891 WVP458888:WVP458891 H524424:H524427 JD524424:JD524427 SZ524424:SZ524427 ACV524424:ACV524427 AMR524424:AMR524427 AWN524424:AWN524427 BGJ524424:BGJ524427 BQF524424:BQF524427 CAB524424:CAB524427 CJX524424:CJX524427 CTT524424:CTT524427 DDP524424:DDP524427 DNL524424:DNL524427 DXH524424:DXH524427 EHD524424:EHD524427 EQZ524424:EQZ524427 FAV524424:FAV524427 FKR524424:FKR524427 FUN524424:FUN524427 GEJ524424:GEJ524427 GOF524424:GOF524427 GYB524424:GYB524427 HHX524424:HHX524427 HRT524424:HRT524427 IBP524424:IBP524427 ILL524424:ILL524427 IVH524424:IVH524427 JFD524424:JFD524427 JOZ524424:JOZ524427 JYV524424:JYV524427 KIR524424:KIR524427 KSN524424:KSN524427 LCJ524424:LCJ524427 LMF524424:LMF524427 LWB524424:LWB524427 MFX524424:MFX524427 MPT524424:MPT524427 MZP524424:MZP524427 NJL524424:NJL524427 NTH524424:NTH524427 ODD524424:ODD524427 OMZ524424:OMZ524427 OWV524424:OWV524427 PGR524424:PGR524427 PQN524424:PQN524427 QAJ524424:QAJ524427 QKF524424:QKF524427 QUB524424:QUB524427 RDX524424:RDX524427 RNT524424:RNT524427 RXP524424:RXP524427 SHL524424:SHL524427 SRH524424:SRH524427 TBD524424:TBD524427 TKZ524424:TKZ524427 TUV524424:TUV524427 UER524424:UER524427 UON524424:UON524427 UYJ524424:UYJ524427 VIF524424:VIF524427 VSB524424:VSB524427 WBX524424:WBX524427 WLT524424:WLT524427 WVP524424:WVP524427 H589960:H589963 JD589960:JD589963 SZ589960:SZ589963 ACV589960:ACV589963 AMR589960:AMR589963 AWN589960:AWN589963 BGJ589960:BGJ589963 BQF589960:BQF589963 CAB589960:CAB589963 CJX589960:CJX589963 CTT589960:CTT589963 DDP589960:DDP589963 DNL589960:DNL589963 DXH589960:DXH589963 EHD589960:EHD589963 EQZ589960:EQZ589963 FAV589960:FAV589963 FKR589960:FKR589963 FUN589960:FUN589963 GEJ589960:GEJ589963 GOF589960:GOF589963 GYB589960:GYB589963 HHX589960:HHX589963 HRT589960:HRT589963 IBP589960:IBP589963 ILL589960:ILL589963 IVH589960:IVH589963 JFD589960:JFD589963 JOZ589960:JOZ589963 JYV589960:JYV589963 KIR589960:KIR589963 KSN589960:KSN589963 LCJ589960:LCJ589963 LMF589960:LMF589963 LWB589960:LWB589963 MFX589960:MFX589963 MPT589960:MPT589963 MZP589960:MZP589963 NJL589960:NJL589963 NTH589960:NTH589963 ODD589960:ODD589963 OMZ589960:OMZ589963 OWV589960:OWV589963 PGR589960:PGR589963 PQN589960:PQN589963 QAJ589960:QAJ589963 QKF589960:QKF589963 QUB589960:QUB589963 RDX589960:RDX589963 RNT589960:RNT589963 RXP589960:RXP589963 SHL589960:SHL589963 SRH589960:SRH589963 TBD589960:TBD589963 TKZ589960:TKZ589963 TUV589960:TUV589963 UER589960:UER589963 UON589960:UON589963 UYJ589960:UYJ589963 VIF589960:VIF589963 VSB589960:VSB589963 WBX589960:WBX589963 WLT589960:WLT589963 WVP589960:WVP589963 H655496:H655499 JD655496:JD655499 SZ655496:SZ655499 ACV655496:ACV655499 AMR655496:AMR655499 AWN655496:AWN655499 BGJ655496:BGJ655499 BQF655496:BQF655499 CAB655496:CAB655499 CJX655496:CJX655499 CTT655496:CTT655499 DDP655496:DDP655499 DNL655496:DNL655499 DXH655496:DXH655499 EHD655496:EHD655499 EQZ655496:EQZ655499 FAV655496:FAV655499 FKR655496:FKR655499 FUN655496:FUN655499 GEJ655496:GEJ655499 GOF655496:GOF655499 GYB655496:GYB655499 HHX655496:HHX655499 HRT655496:HRT655499 IBP655496:IBP655499 ILL655496:ILL655499 IVH655496:IVH655499 JFD655496:JFD655499 JOZ655496:JOZ655499 JYV655496:JYV655499 KIR655496:KIR655499 KSN655496:KSN655499 LCJ655496:LCJ655499 LMF655496:LMF655499 LWB655496:LWB655499 MFX655496:MFX655499 MPT655496:MPT655499 MZP655496:MZP655499 NJL655496:NJL655499 NTH655496:NTH655499 ODD655496:ODD655499 OMZ655496:OMZ655499 OWV655496:OWV655499 PGR655496:PGR655499 PQN655496:PQN655499 QAJ655496:QAJ655499 QKF655496:QKF655499 QUB655496:QUB655499 RDX655496:RDX655499 RNT655496:RNT655499 RXP655496:RXP655499 SHL655496:SHL655499 SRH655496:SRH655499 TBD655496:TBD655499 TKZ655496:TKZ655499 TUV655496:TUV655499 UER655496:UER655499 UON655496:UON655499 UYJ655496:UYJ655499 VIF655496:VIF655499 VSB655496:VSB655499 WBX655496:WBX655499 WLT655496:WLT655499 WVP655496:WVP655499 H721032:H721035 JD721032:JD721035 SZ721032:SZ721035 ACV721032:ACV721035 AMR721032:AMR721035 AWN721032:AWN721035 BGJ721032:BGJ721035 BQF721032:BQF721035 CAB721032:CAB721035 CJX721032:CJX721035 CTT721032:CTT721035 DDP721032:DDP721035 DNL721032:DNL721035 DXH721032:DXH721035 EHD721032:EHD721035 EQZ721032:EQZ721035 FAV721032:FAV721035 FKR721032:FKR721035 FUN721032:FUN721035 GEJ721032:GEJ721035 GOF721032:GOF721035 GYB721032:GYB721035 HHX721032:HHX721035 HRT721032:HRT721035 IBP721032:IBP721035 ILL721032:ILL721035 IVH721032:IVH721035 JFD721032:JFD721035 JOZ721032:JOZ721035 JYV721032:JYV721035 KIR721032:KIR721035 KSN721032:KSN721035 LCJ721032:LCJ721035 LMF721032:LMF721035 LWB721032:LWB721035 MFX721032:MFX721035 MPT721032:MPT721035 MZP721032:MZP721035 NJL721032:NJL721035 NTH721032:NTH721035 ODD721032:ODD721035 OMZ721032:OMZ721035 OWV721032:OWV721035 PGR721032:PGR721035 PQN721032:PQN721035 QAJ721032:QAJ721035 QKF721032:QKF721035 QUB721032:QUB721035 RDX721032:RDX721035 RNT721032:RNT721035 RXP721032:RXP721035 SHL721032:SHL721035 SRH721032:SRH721035 TBD721032:TBD721035 TKZ721032:TKZ721035 TUV721032:TUV721035 UER721032:UER721035 UON721032:UON721035 UYJ721032:UYJ721035 VIF721032:VIF721035 VSB721032:VSB721035 WBX721032:WBX721035 WLT721032:WLT721035 WVP721032:WVP721035 H786568:H786571 JD786568:JD786571 SZ786568:SZ786571 ACV786568:ACV786571 AMR786568:AMR786571 AWN786568:AWN786571 BGJ786568:BGJ786571 BQF786568:BQF786571 CAB786568:CAB786571 CJX786568:CJX786571 CTT786568:CTT786571 DDP786568:DDP786571 DNL786568:DNL786571 DXH786568:DXH786571 EHD786568:EHD786571 EQZ786568:EQZ786571 FAV786568:FAV786571 FKR786568:FKR786571 FUN786568:FUN786571 GEJ786568:GEJ786571 GOF786568:GOF786571 GYB786568:GYB786571 HHX786568:HHX786571 HRT786568:HRT786571 IBP786568:IBP786571 ILL786568:ILL786571 IVH786568:IVH786571 JFD786568:JFD786571 JOZ786568:JOZ786571 JYV786568:JYV786571 KIR786568:KIR786571 KSN786568:KSN786571 LCJ786568:LCJ786571 LMF786568:LMF786571 LWB786568:LWB786571 MFX786568:MFX786571 MPT786568:MPT786571 MZP786568:MZP786571 NJL786568:NJL786571 NTH786568:NTH786571 ODD786568:ODD786571 OMZ786568:OMZ786571 OWV786568:OWV786571 PGR786568:PGR786571 PQN786568:PQN786571 QAJ786568:QAJ786571 QKF786568:QKF786571 QUB786568:QUB786571 RDX786568:RDX786571 RNT786568:RNT786571 RXP786568:RXP786571 SHL786568:SHL786571 SRH786568:SRH786571 TBD786568:TBD786571 TKZ786568:TKZ786571 TUV786568:TUV786571 UER786568:UER786571 UON786568:UON786571 UYJ786568:UYJ786571 VIF786568:VIF786571 VSB786568:VSB786571 WBX786568:WBX786571 WLT786568:WLT786571 WVP786568:WVP786571 H852104:H852107 JD852104:JD852107 SZ852104:SZ852107 ACV852104:ACV852107 AMR852104:AMR852107 AWN852104:AWN852107 BGJ852104:BGJ852107 BQF852104:BQF852107 CAB852104:CAB852107 CJX852104:CJX852107 CTT852104:CTT852107 DDP852104:DDP852107 DNL852104:DNL852107 DXH852104:DXH852107 EHD852104:EHD852107 EQZ852104:EQZ852107 FAV852104:FAV852107 FKR852104:FKR852107 FUN852104:FUN852107 GEJ852104:GEJ852107 GOF852104:GOF852107 GYB852104:GYB852107 HHX852104:HHX852107 HRT852104:HRT852107 IBP852104:IBP852107 ILL852104:ILL852107 IVH852104:IVH852107 JFD852104:JFD852107 JOZ852104:JOZ852107 JYV852104:JYV852107 KIR852104:KIR852107 KSN852104:KSN852107 LCJ852104:LCJ852107 LMF852104:LMF852107 LWB852104:LWB852107 MFX852104:MFX852107 MPT852104:MPT852107 MZP852104:MZP852107 NJL852104:NJL852107 NTH852104:NTH852107 ODD852104:ODD852107 OMZ852104:OMZ852107 OWV852104:OWV852107 PGR852104:PGR852107 PQN852104:PQN852107 QAJ852104:QAJ852107 QKF852104:QKF852107 QUB852104:QUB852107 RDX852104:RDX852107 RNT852104:RNT852107 RXP852104:RXP852107 SHL852104:SHL852107 SRH852104:SRH852107 TBD852104:TBD852107 TKZ852104:TKZ852107 TUV852104:TUV852107 UER852104:UER852107 UON852104:UON852107 UYJ852104:UYJ852107 VIF852104:VIF852107 VSB852104:VSB852107 WBX852104:WBX852107 WLT852104:WLT852107 WVP852104:WVP852107 H917640:H917643 JD917640:JD917643 SZ917640:SZ917643 ACV917640:ACV917643 AMR917640:AMR917643 AWN917640:AWN917643 BGJ917640:BGJ917643 BQF917640:BQF917643 CAB917640:CAB917643 CJX917640:CJX917643 CTT917640:CTT917643 DDP917640:DDP917643 DNL917640:DNL917643 DXH917640:DXH917643 EHD917640:EHD917643 EQZ917640:EQZ917643 FAV917640:FAV917643 FKR917640:FKR917643 FUN917640:FUN917643 GEJ917640:GEJ917643 GOF917640:GOF917643 GYB917640:GYB917643 HHX917640:HHX917643 HRT917640:HRT917643 IBP917640:IBP917643 ILL917640:ILL917643 IVH917640:IVH917643 JFD917640:JFD917643 JOZ917640:JOZ917643 JYV917640:JYV917643 KIR917640:KIR917643 KSN917640:KSN917643 LCJ917640:LCJ917643 LMF917640:LMF917643 LWB917640:LWB917643 MFX917640:MFX917643 MPT917640:MPT917643 MZP917640:MZP917643 NJL917640:NJL917643 NTH917640:NTH917643 ODD917640:ODD917643 OMZ917640:OMZ917643 OWV917640:OWV917643 PGR917640:PGR917643 PQN917640:PQN917643 QAJ917640:QAJ917643 QKF917640:QKF917643 QUB917640:QUB917643 RDX917640:RDX917643 RNT917640:RNT917643 RXP917640:RXP917643 SHL917640:SHL917643 SRH917640:SRH917643 TBD917640:TBD917643 TKZ917640:TKZ917643 TUV917640:TUV917643 UER917640:UER917643 UON917640:UON917643 UYJ917640:UYJ917643 VIF917640:VIF917643 VSB917640:VSB917643 WBX917640:WBX917643 WLT917640:WLT917643 WVP917640:WVP917643 H983176:H983179 JD983176:JD983179 SZ983176:SZ983179 ACV983176:ACV983179 AMR983176:AMR983179 AWN983176:AWN983179 BGJ983176:BGJ983179 BQF983176:BQF983179 CAB983176:CAB983179 CJX983176:CJX983179 CTT983176:CTT983179 DDP983176:DDP983179 DNL983176:DNL983179 DXH983176:DXH983179 EHD983176:EHD983179 EQZ983176:EQZ983179 FAV983176:FAV983179 FKR983176:FKR983179 FUN983176:FUN983179 GEJ983176:GEJ983179 GOF983176:GOF983179 GYB983176:GYB983179 HHX983176:HHX983179 HRT983176:HRT983179 IBP983176:IBP983179 ILL983176:ILL983179 IVH983176:IVH983179 JFD983176:JFD983179 JOZ983176:JOZ983179 JYV983176:JYV983179 KIR983176:KIR983179 KSN983176:KSN983179 LCJ983176:LCJ983179 LMF983176:LMF983179 LWB983176:LWB983179 MFX983176:MFX983179 MPT983176:MPT983179 MZP983176:MZP983179 NJL983176:NJL983179 NTH983176:NTH983179 ODD983176:ODD983179 OMZ983176:OMZ983179 OWV983176:OWV983179 PGR983176:PGR983179 PQN983176:PQN983179 QAJ983176:QAJ983179 QKF983176:QKF983179 QUB983176:QUB983179 RDX983176:RDX983179 RNT983176:RNT983179 RXP983176:RXP983179 SHL983176:SHL983179 SRH983176:SRH983179 TBD983176:TBD983179 TKZ983176:TKZ983179 TUV983176:TUV983179 UER983176:UER983179 UON983176:UON983179 UYJ983176:UYJ983179 VIF983176:VIF983179 VSB983176:VSB983179 WBX983176:WBX983179 WLT983176:WLT983179 WVP983176:WVP983179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xr:uid="{00000000-0002-0000-2800-000004000000}">
      <formula1>"Yes, No, Don't know, Not applicable"</formula1>
    </dataValidation>
    <dataValidation type="list" allowBlank="1" showInputMessage="1" showErrorMessage="1" errorTitle="Choose from dropdown" error="Please choose from the dropdown list." prompt="Please select from the dropdown list." sqref="E15:E23 JA15:JA23 SW15:SW23 ACS15:ACS23 AMO15:AMO23 AWK15:AWK23 BGG15:BGG23 BQC15:BQC23 BZY15:BZY23 CJU15:CJU23 CTQ15:CTQ23 DDM15:DDM23 DNI15:DNI23 DXE15:DXE23 EHA15:EHA23 EQW15:EQW23 FAS15:FAS23 FKO15:FKO23 FUK15:FUK23 GEG15:GEG23 GOC15:GOC23 GXY15:GXY23 HHU15:HHU23 HRQ15:HRQ23 IBM15:IBM23 ILI15:ILI23 IVE15:IVE23 JFA15:JFA23 JOW15:JOW23 JYS15:JYS23 KIO15:KIO23 KSK15:KSK23 LCG15:LCG23 LMC15:LMC23 LVY15:LVY23 MFU15:MFU23 MPQ15:MPQ23 MZM15:MZM23 NJI15:NJI23 NTE15:NTE23 ODA15:ODA23 OMW15:OMW23 OWS15:OWS23 PGO15:PGO23 PQK15:PQK23 QAG15:QAG23 QKC15:QKC23 QTY15:QTY23 RDU15:RDU23 RNQ15:RNQ23 RXM15:RXM23 SHI15:SHI23 SRE15:SRE23 TBA15:TBA23 TKW15:TKW23 TUS15:TUS23 UEO15:UEO23 UOK15:UOK23 UYG15:UYG23 VIC15:VIC23 VRY15:VRY23 WBU15:WBU23 WLQ15:WLQ23 WVM15:WVM23 E65551:E65559 JA65551:JA65559 SW65551:SW65559 ACS65551:ACS65559 AMO65551:AMO65559 AWK65551:AWK65559 BGG65551:BGG65559 BQC65551:BQC65559 BZY65551:BZY65559 CJU65551:CJU65559 CTQ65551:CTQ65559 DDM65551:DDM65559 DNI65551:DNI65559 DXE65551:DXE65559 EHA65551:EHA65559 EQW65551:EQW65559 FAS65551:FAS65559 FKO65551:FKO65559 FUK65551:FUK65559 GEG65551:GEG65559 GOC65551:GOC65559 GXY65551:GXY65559 HHU65551:HHU65559 HRQ65551:HRQ65559 IBM65551:IBM65559 ILI65551:ILI65559 IVE65551:IVE65559 JFA65551:JFA65559 JOW65551:JOW65559 JYS65551:JYS65559 KIO65551:KIO65559 KSK65551:KSK65559 LCG65551:LCG65559 LMC65551:LMC65559 LVY65551:LVY65559 MFU65551:MFU65559 MPQ65551:MPQ65559 MZM65551:MZM65559 NJI65551:NJI65559 NTE65551:NTE65559 ODA65551:ODA65559 OMW65551:OMW65559 OWS65551:OWS65559 PGO65551:PGO65559 PQK65551:PQK65559 QAG65551:QAG65559 QKC65551:QKC65559 QTY65551:QTY65559 RDU65551:RDU65559 RNQ65551:RNQ65559 RXM65551:RXM65559 SHI65551:SHI65559 SRE65551:SRE65559 TBA65551:TBA65559 TKW65551:TKW65559 TUS65551:TUS65559 UEO65551:UEO65559 UOK65551:UOK65559 UYG65551:UYG65559 VIC65551:VIC65559 VRY65551:VRY65559 WBU65551:WBU65559 WLQ65551:WLQ65559 WVM65551:WVM65559 E131087:E131095 JA131087:JA131095 SW131087:SW131095 ACS131087:ACS131095 AMO131087:AMO131095 AWK131087:AWK131095 BGG131087:BGG131095 BQC131087:BQC131095 BZY131087:BZY131095 CJU131087:CJU131095 CTQ131087:CTQ131095 DDM131087:DDM131095 DNI131087:DNI131095 DXE131087:DXE131095 EHA131087:EHA131095 EQW131087:EQW131095 FAS131087:FAS131095 FKO131087:FKO131095 FUK131087:FUK131095 GEG131087:GEG131095 GOC131087:GOC131095 GXY131087:GXY131095 HHU131087:HHU131095 HRQ131087:HRQ131095 IBM131087:IBM131095 ILI131087:ILI131095 IVE131087:IVE131095 JFA131087:JFA131095 JOW131087:JOW131095 JYS131087:JYS131095 KIO131087:KIO131095 KSK131087:KSK131095 LCG131087:LCG131095 LMC131087:LMC131095 LVY131087:LVY131095 MFU131087:MFU131095 MPQ131087:MPQ131095 MZM131087:MZM131095 NJI131087:NJI131095 NTE131087:NTE131095 ODA131087:ODA131095 OMW131087:OMW131095 OWS131087:OWS131095 PGO131087:PGO131095 PQK131087:PQK131095 QAG131087:QAG131095 QKC131087:QKC131095 QTY131087:QTY131095 RDU131087:RDU131095 RNQ131087:RNQ131095 RXM131087:RXM131095 SHI131087:SHI131095 SRE131087:SRE131095 TBA131087:TBA131095 TKW131087:TKW131095 TUS131087:TUS131095 UEO131087:UEO131095 UOK131087:UOK131095 UYG131087:UYG131095 VIC131087:VIC131095 VRY131087:VRY131095 WBU131087:WBU131095 WLQ131087:WLQ131095 WVM131087:WVM131095 E196623:E196631 JA196623:JA196631 SW196623:SW196631 ACS196623:ACS196631 AMO196623:AMO196631 AWK196623:AWK196631 BGG196623:BGG196631 BQC196623:BQC196631 BZY196623:BZY196631 CJU196623:CJU196631 CTQ196623:CTQ196631 DDM196623:DDM196631 DNI196623:DNI196631 DXE196623:DXE196631 EHA196623:EHA196631 EQW196623:EQW196631 FAS196623:FAS196631 FKO196623:FKO196631 FUK196623:FUK196631 GEG196623:GEG196631 GOC196623:GOC196631 GXY196623:GXY196631 HHU196623:HHU196631 HRQ196623:HRQ196631 IBM196623:IBM196631 ILI196623:ILI196631 IVE196623:IVE196631 JFA196623:JFA196631 JOW196623:JOW196631 JYS196623:JYS196631 KIO196623:KIO196631 KSK196623:KSK196631 LCG196623:LCG196631 LMC196623:LMC196631 LVY196623:LVY196631 MFU196623:MFU196631 MPQ196623:MPQ196631 MZM196623:MZM196631 NJI196623:NJI196631 NTE196623:NTE196631 ODA196623:ODA196631 OMW196623:OMW196631 OWS196623:OWS196631 PGO196623:PGO196631 PQK196623:PQK196631 QAG196623:QAG196631 QKC196623:QKC196631 QTY196623:QTY196631 RDU196623:RDU196631 RNQ196623:RNQ196631 RXM196623:RXM196631 SHI196623:SHI196631 SRE196623:SRE196631 TBA196623:TBA196631 TKW196623:TKW196631 TUS196623:TUS196631 UEO196623:UEO196631 UOK196623:UOK196631 UYG196623:UYG196631 VIC196623:VIC196631 VRY196623:VRY196631 WBU196623:WBU196631 WLQ196623:WLQ196631 WVM196623:WVM196631 E262159:E262167 JA262159:JA262167 SW262159:SW262167 ACS262159:ACS262167 AMO262159:AMO262167 AWK262159:AWK262167 BGG262159:BGG262167 BQC262159:BQC262167 BZY262159:BZY262167 CJU262159:CJU262167 CTQ262159:CTQ262167 DDM262159:DDM262167 DNI262159:DNI262167 DXE262159:DXE262167 EHA262159:EHA262167 EQW262159:EQW262167 FAS262159:FAS262167 FKO262159:FKO262167 FUK262159:FUK262167 GEG262159:GEG262167 GOC262159:GOC262167 GXY262159:GXY262167 HHU262159:HHU262167 HRQ262159:HRQ262167 IBM262159:IBM262167 ILI262159:ILI262167 IVE262159:IVE262167 JFA262159:JFA262167 JOW262159:JOW262167 JYS262159:JYS262167 KIO262159:KIO262167 KSK262159:KSK262167 LCG262159:LCG262167 LMC262159:LMC262167 LVY262159:LVY262167 MFU262159:MFU262167 MPQ262159:MPQ262167 MZM262159:MZM262167 NJI262159:NJI262167 NTE262159:NTE262167 ODA262159:ODA262167 OMW262159:OMW262167 OWS262159:OWS262167 PGO262159:PGO262167 PQK262159:PQK262167 QAG262159:QAG262167 QKC262159:QKC262167 QTY262159:QTY262167 RDU262159:RDU262167 RNQ262159:RNQ262167 RXM262159:RXM262167 SHI262159:SHI262167 SRE262159:SRE262167 TBA262159:TBA262167 TKW262159:TKW262167 TUS262159:TUS262167 UEO262159:UEO262167 UOK262159:UOK262167 UYG262159:UYG262167 VIC262159:VIC262167 VRY262159:VRY262167 WBU262159:WBU262167 WLQ262159:WLQ262167 WVM262159:WVM262167 E327695:E327703 JA327695:JA327703 SW327695:SW327703 ACS327695:ACS327703 AMO327695:AMO327703 AWK327695:AWK327703 BGG327695:BGG327703 BQC327695:BQC327703 BZY327695:BZY327703 CJU327695:CJU327703 CTQ327695:CTQ327703 DDM327695:DDM327703 DNI327695:DNI327703 DXE327695:DXE327703 EHA327695:EHA327703 EQW327695:EQW327703 FAS327695:FAS327703 FKO327695:FKO327703 FUK327695:FUK327703 GEG327695:GEG327703 GOC327695:GOC327703 GXY327695:GXY327703 HHU327695:HHU327703 HRQ327695:HRQ327703 IBM327695:IBM327703 ILI327695:ILI327703 IVE327695:IVE327703 JFA327695:JFA327703 JOW327695:JOW327703 JYS327695:JYS327703 KIO327695:KIO327703 KSK327695:KSK327703 LCG327695:LCG327703 LMC327695:LMC327703 LVY327695:LVY327703 MFU327695:MFU327703 MPQ327695:MPQ327703 MZM327695:MZM327703 NJI327695:NJI327703 NTE327695:NTE327703 ODA327695:ODA327703 OMW327695:OMW327703 OWS327695:OWS327703 PGO327695:PGO327703 PQK327695:PQK327703 QAG327695:QAG327703 QKC327695:QKC327703 QTY327695:QTY327703 RDU327695:RDU327703 RNQ327695:RNQ327703 RXM327695:RXM327703 SHI327695:SHI327703 SRE327695:SRE327703 TBA327695:TBA327703 TKW327695:TKW327703 TUS327695:TUS327703 UEO327695:UEO327703 UOK327695:UOK327703 UYG327695:UYG327703 VIC327695:VIC327703 VRY327695:VRY327703 WBU327695:WBU327703 WLQ327695:WLQ327703 WVM327695:WVM327703 E393231:E393239 JA393231:JA393239 SW393231:SW393239 ACS393231:ACS393239 AMO393231:AMO393239 AWK393231:AWK393239 BGG393231:BGG393239 BQC393231:BQC393239 BZY393231:BZY393239 CJU393231:CJU393239 CTQ393231:CTQ393239 DDM393231:DDM393239 DNI393231:DNI393239 DXE393231:DXE393239 EHA393231:EHA393239 EQW393231:EQW393239 FAS393231:FAS393239 FKO393231:FKO393239 FUK393231:FUK393239 GEG393231:GEG393239 GOC393231:GOC393239 GXY393231:GXY393239 HHU393231:HHU393239 HRQ393231:HRQ393239 IBM393231:IBM393239 ILI393231:ILI393239 IVE393231:IVE393239 JFA393231:JFA393239 JOW393231:JOW393239 JYS393231:JYS393239 KIO393231:KIO393239 KSK393231:KSK393239 LCG393231:LCG393239 LMC393231:LMC393239 LVY393231:LVY393239 MFU393231:MFU393239 MPQ393231:MPQ393239 MZM393231:MZM393239 NJI393231:NJI393239 NTE393231:NTE393239 ODA393231:ODA393239 OMW393231:OMW393239 OWS393231:OWS393239 PGO393231:PGO393239 PQK393231:PQK393239 QAG393231:QAG393239 QKC393231:QKC393239 QTY393231:QTY393239 RDU393231:RDU393239 RNQ393231:RNQ393239 RXM393231:RXM393239 SHI393231:SHI393239 SRE393231:SRE393239 TBA393231:TBA393239 TKW393231:TKW393239 TUS393231:TUS393239 UEO393231:UEO393239 UOK393231:UOK393239 UYG393231:UYG393239 VIC393231:VIC393239 VRY393231:VRY393239 WBU393231:WBU393239 WLQ393231:WLQ393239 WVM393231:WVM393239 E458767:E458775 JA458767:JA458775 SW458767:SW458775 ACS458767:ACS458775 AMO458767:AMO458775 AWK458767:AWK458775 BGG458767:BGG458775 BQC458767:BQC458775 BZY458767:BZY458775 CJU458767:CJU458775 CTQ458767:CTQ458775 DDM458767:DDM458775 DNI458767:DNI458775 DXE458767:DXE458775 EHA458767:EHA458775 EQW458767:EQW458775 FAS458767:FAS458775 FKO458767:FKO458775 FUK458767:FUK458775 GEG458767:GEG458775 GOC458767:GOC458775 GXY458767:GXY458775 HHU458767:HHU458775 HRQ458767:HRQ458775 IBM458767:IBM458775 ILI458767:ILI458775 IVE458767:IVE458775 JFA458767:JFA458775 JOW458767:JOW458775 JYS458767:JYS458775 KIO458767:KIO458775 KSK458767:KSK458775 LCG458767:LCG458775 LMC458767:LMC458775 LVY458767:LVY458775 MFU458767:MFU458775 MPQ458767:MPQ458775 MZM458767:MZM458775 NJI458767:NJI458775 NTE458767:NTE458775 ODA458767:ODA458775 OMW458767:OMW458775 OWS458767:OWS458775 PGO458767:PGO458775 PQK458767:PQK458775 QAG458767:QAG458775 QKC458767:QKC458775 QTY458767:QTY458775 RDU458767:RDU458775 RNQ458767:RNQ458775 RXM458767:RXM458775 SHI458767:SHI458775 SRE458767:SRE458775 TBA458767:TBA458775 TKW458767:TKW458775 TUS458767:TUS458775 UEO458767:UEO458775 UOK458767:UOK458775 UYG458767:UYG458775 VIC458767:VIC458775 VRY458767:VRY458775 WBU458767:WBU458775 WLQ458767:WLQ458775 WVM458767:WVM458775 E524303:E524311 JA524303:JA524311 SW524303:SW524311 ACS524303:ACS524311 AMO524303:AMO524311 AWK524303:AWK524311 BGG524303:BGG524311 BQC524303:BQC524311 BZY524303:BZY524311 CJU524303:CJU524311 CTQ524303:CTQ524311 DDM524303:DDM524311 DNI524303:DNI524311 DXE524303:DXE524311 EHA524303:EHA524311 EQW524303:EQW524311 FAS524303:FAS524311 FKO524303:FKO524311 FUK524303:FUK524311 GEG524303:GEG524311 GOC524303:GOC524311 GXY524303:GXY524311 HHU524303:HHU524311 HRQ524303:HRQ524311 IBM524303:IBM524311 ILI524303:ILI524311 IVE524303:IVE524311 JFA524303:JFA524311 JOW524303:JOW524311 JYS524303:JYS524311 KIO524303:KIO524311 KSK524303:KSK524311 LCG524303:LCG524311 LMC524303:LMC524311 LVY524303:LVY524311 MFU524303:MFU524311 MPQ524303:MPQ524311 MZM524303:MZM524311 NJI524303:NJI524311 NTE524303:NTE524311 ODA524303:ODA524311 OMW524303:OMW524311 OWS524303:OWS524311 PGO524303:PGO524311 PQK524303:PQK524311 QAG524303:QAG524311 QKC524303:QKC524311 QTY524303:QTY524311 RDU524303:RDU524311 RNQ524303:RNQ524311 RXM524303:RXM524311 SHI524303:SHI524311 SRE524303:SRE524311 TBA524303:TBA524311 TKW524303:TKW524311 TUS524303:TUS524311 UEO524303:UEO524311 UOK524303:UOK524311 UYG524303:UYG524311 VIC524303:VIC524311 VRY524303:VRY524311 WBU524303:WBU524311 WLQ524303:WLQ524311 WVM524303:WVM524311 E589839:E589847 JA589839:JA589847 SW589839:SW589847 ACS589839:ACS589847 AMO589839:AMO589847 AWK589839:AWK589847 BGG589839:BGG589847 BQC589839:BQC589847 BZY589839:BZY589847 CJU589839:CJU589847 CTQ589839:CTQ589847 DDM589839:DDM589847 DNI589839:DNI589847 DXE589839:DXE589847 EHA589839:EHA589847 EQW589839:EQW589847 FAS589839:FAS589847 FKO589839:FKO589847 FUK589839:FUK589847 GEG589839:GEG589847 GOC589839:GOC589847 GXY589839:GXY589847 HHU589839:HHU589847 HRQ589839:HRQ589847 IBM589839:IBM589847 ILI589839:ILI589847 IVE589839:IVE589847 JFA589839:JFA589847 JOW589839:JOW589847 JYS589839:JYS589847 KIO589839:KIO589847 KSK589839:KSK589847 LCG589839:LCG589847 LMC589839:LMC589847 LVY589839:LVY589847 MFU589839:MFU589847 MPQ589839:MPQ589847 MZM589839:MZM589847 NJI589839:NJI589847 NTE589839:NTE589847 ODA589839:ODA589847 OMW589839:OMW589847 OWS589839:OWS589847 PGO589839:PGO589847 PQK589839:PQK589847 QAG589839:QAG589847 QKC589839:QKC589847 QTY589839:QTY589847 RDU589839:RDU589847 RNQ589839:RNQ589847 RXM589839:RXM589847 SHI589839:SHI589847 SRE589839:SRE589847 TBA589839:TBA589847 TKW589839:TKW589847 TUS589839:TUS589847 UEO589839:UEO589847 UOK589839:UOK589847 UYG589839:UYG589847 VIC589839:VIC589847 VRY589839:VRY589847 WBU589839:WBU589847 WLQ589839:WLQ589847 WVM589839:WVM589847 E655375:E655383 JA655375:JA655383 SW655375:SW655383 ACS655375:ACS655383 AMO655375:AMO655383 AWK655375:AWK655383 BGG655375:BGG655383 BQC655375:BQC655383 BZY655375:BZY655383 CJU655375:CJU655383 CTQ655375:CTQ655383 DDM655375:DDM655383 DNI655375:DNI655383 DXE655375:DXE655383 EHA655375:EHA655383 EQW655375:EQW655383 FAS655375:FAS655383 FKO655375:FKO655383 FUK655375:FUK655383 GEG655375:GEG655383 GOC655375:GOC655383 GXY655375:GXY655383 HHU655375:HHU655383 HRQ655375:HRQ655383 IBM655375:IBM655383 ILI655375:ILI655383 IVE655375:IVE655383 JFA655375:JFA655383 JOW655375:JOW655383 JYS655375:JYS655383 KIO655375:KIO655383 KSK655375:KSK655383 LCG655375:LCG655383 LMC655375:LMC655383 LVY655375:LVY655383 MFU655375:MFU655383 MPQ655375:MPQ655383 MZM655375:MZM655383 NJI655375:NJI655383 NTE655375:NTE655383 ODA655375:ODA655383 OMW655375:OMW655383 OWS655375:OWS655383 PGO655375:PGO655383 PQK655375:PQK655383 QAG655375:QAG655383 QKC655375:QKC655383 QTY655375:QTY655383 RDU655375:RDU655383 RNQ655375:RNQ655383 RXM655375:RXM655383 SHI655375:SHI655383 SRE655375:SRE655383 TBA655375:TBA655383 TKW655375:TKW655383 TUS655375:TUS655383 UEO655375:UEO655383 UOK655375:UOK655383 UYG655375:UYG655383 VIC655375:VIC655383 VRY655375:VRY655383 WBU655375:WBU655383 WLQ655375:WLQ655383 WVM655375:WVM655383 E720911:E720919 JA720911:JA720919 SW720911:SW720919 ACS720911:ACS720919 AMO720911:AMO720919 AWK720911:AWK720919 BGG720911:BGG720919 BQC720911:BQC720919 BZY720911:BZY720919 CJU720911:CJU720919 CTQ720911:CTQ720919 DDM720911:DDM720919 DNI720911:DNI720919 DXE720911:DXE720919 EHA720911:EHA720919 EQW720911:EQW720919 FAS720911:FAS720919 FKO720911:FKO720919 FUK720911:FUK720919 GEG720911:GEG720919 GOC720911:GOC720919 GXY720911:GXY720919 HHU720911:HHU720919 HRQ720911:HRQ720919 IBM720911:IBM720919 ILI720911:ILI720919 IVE720911:IVE720919 JFA720911:JFA720919 JOW720911:JOW720919 JYS720911:JYS720919 KIO720911:KIO720919 KSK720911:KSK720919 LCG720911:LCG720919 LMC720911:LMC720919 LVY720911:LVY720919 MFU720911:MFU720919 MPQ720911:MPQ720919 MZM720911:MZM720919 NJI720911:NJI720919 NTE720911:NTE720919 ODA720911:ODA720919 OMW720911:OMW720919 OWS720911:OWS720919 PGO720911:PGO720919 PQK720911:PQK720919 QAG720911:QAG720919 QKC720911:QKC720919 QTY720911:QTY720919 RDU720911:RDU720919 RNQ720911:RNQ720919 RXM720911:RXM720919 SHI720911:SHI720919 SRE720911:SRE720919 TBA720911:TBA720919 TKW720911:TKW720919 TUS720911:TUS720919 UEO720911:UEO720919 UOK720911:UOK720919 UYG720911:UYG720919 VIC720911:VIC720919 VRY720911:VRY720919 WBU720911:WBU720919 WLQ720911:WLQ720919 WVM720911:WVM720919 E786447:E786455 JA786447:JA786455 SW786447:SW786455 ACS786447:ACS786455 AMO786447:AMO786455 AWK786447:AWK786455 BGG786447:BGG786455 BQC786447:BQC786455 BZY786447:BZY786455 CJU786447:CJU786455 CTQ786447:CTQ786455 DDM786447:DDM786455 DNI786447:DNI786455 DXE786447:DXE786455 EHA786447:EHA786455 EQW786447:EQW786455 FAS786447:FAS786455 FKO786447:FKO786455 FUK786447:FUK786455 GEG786447:GEG786455 GOC786447:GOC786455 GXY786447:GXY786455 HHU786447:HHU786455 HRQ786447:HRQ786455 IBM786447:IBM786455 ILI786447:ILI786455 IVE786447:IVE786455 JFA786447:JFA786455 JOW786447:JOW786455 JYS786447:JYS786455 KIO786447:KIO786455 KSK786447:KSK786455 LCG786447:LCG786455 LMC786447:LMC786455 LVY786447:LVY786455 MFU786447:MFU786455 MPQ786447:MPQ786455 MZM786447:MZM786455 NJI786447:NJI786455 NTE786447:NTE786455 ODA786447:ODA786455 OMW786447:OMW786455 OWS786447:OWS786455 PGO786447:PGO786455 PQK786447:PQK786455 QAG786447:QAG786455 QKC786447:QKC786455 QTY786447:QTY786455 RDU786447:RDU786455 RNQ786447:RNQ786455 RXM786447:RXM786455 SHI786447:SHI786455 SRE786447:SRE786455 TBA786447:TBA786455 TKW786447:TKW786455 TUS786447:TUS786455 UEO786447:UEO786455 UOK786447:UOK786455 UYG786447:UYG786455 VIC786447:VIC786455 VRY786447:VRY786455 WBU786447:WBU786455 WLQ786447:WLQ786455 WVM786447:WVM786455 E851983:E851991 JA851983:JA851991 SW851983:SW851991 ACS851983:ACS851991 AMO851983:AMO851991 AWK851983:AWK851991 BGG851983:BGG851991 BQC851983:BQC851991 BZY851983:BZY851991 CJU851983:CJU851991 CTQ851983:CTQ851991 DDM851983:DDM851991 DNI851983:DNI851991 DXE851983:DXE851991 EHA851983:EHA851991 EQW851983:EQW851991 FAS851983:FAS851991 FKO851983:FKO851991 FUK851983:FUK851991 GEG851983:GEG851991 GOC851983:GOC851991 GXY851983:GXY851991 HHU851983:HHU851991 HRQ851983:HRQ851991 IBM851983:IBM851991 ILI851983:ILI851991 IVE851983:IVE851991 JFA851983:JFA851991 JOW851983:JOW851991 JYS851983:JYS851991 KIO851983:KIO851991 KSK851983:KSK851991 LCG851983:LCG851991 LMC851983:LMC851991 LVY851983:LVY851991 MFU851983:MFU851991 MPQ851983:MPQ851991 MZM851983:MZM851991 NJI851983:NJI851991 NTE851983:NTE851991 ODA851983:ODA851991 OMW851983:OMW851991 OWS851983:OWS851991 PGO851983:PGO851991 PQK851983:PQK851991 QAG851983:QAG851991 QKC851983:QKC851991 QTY851983:QTY851991 RDU851983:RDU851991 RNQ851983:RNQ851991 RXM851983:RXM851991 SHI851983:SHI851991 SRE851983:SRE851991 TBA851983:TBA851991 TKW851983:TKW851991 TUS851983:TUS851991 UEO851983:UEO851991 UOK851983:UOK851991 UYG851983:UYG851991 VIC851983:VIC851991 VRY851983:VRY851991 WBU851983:WBU851991 WLQ851983:WLQ851991 WVM851983:WVM851991 E917519:E917527 JA917519:JA917527 SW917519:SW917527 ACS917519:ACS917527 AMO917519:AMO917527 AWK917519:AWK917527 BGG917519:BGG917527 BQC917519:BQC917527 BZY917519:BZY917527 CJU917519:CJU917527 CTQ917519:CTQ917527 DDM917519:DDM917527 DNI917519:DNI917527 DXE917519:DXE917527 EHA917519:EHA917527 EQW917519:EQW917527 FAS917519:FAS917527 FKO917519:FKO917527 FUK917519:FUK917527 GEG917519:GEG917527 GOC917519:GOC917527 GXY917519:GXY917527 HHU917519:HHU917527 HRQ917519:HRQ917527 IBM917519:IBM917527 ILI917519:ILI917527 IVE917519:IVE917527 JFA917519:JFA917527 JOW917519:JOW917527 JYS917519:JYS917527 KIO917519:KIO917527 KSK917519:KSK917527 LCG917519:LCG917527 LMC917519:LMC917527 LVY917519:LVY917527 MFU917519:MFU917527 MPQ917519:MPQ917527 MZM917519:MZM917527 NJI917519:NJI917527 NTE917519:NTE917527 ODA917519:ODA917527 OMW917519:OMW917527 OWS917519:OWS917527 PGO917519:PGO917527 PQK917519:PQK917527 QAG917519:QAG917527 QKC917519:QKC917527 QTY917519:QTY917527 RDU917519:RDU917527 RNQ917519:RNQ917527 RXM917519:RXM917527 SHI917519:SHI917527 SRE917519:SRE917527 TBA917519:TBA917527 TKW917519:TKW917527 TUS917519:TUS917527 UEO917519:UEO917527 UOK917519:UOK917527 UYG917519:UYG917527 VIC917519:VIC917527 VRY917519:VRY917527 WBU917519:WBU917527 WLQ917519:WLQ917527 WVM917519:WVM917527 E983055:E983063 JA983055:JA983063 SW983055:SW983063 ACS983055:ACS983063 AMO983055:AMO983063 AWK983055:AWK983063 BGG983055:BGG983063 BQC983055:BQC983063 BZY983055:BZY983063 CJU983055:CJU983063 CTQ983055:CTQ983063 DDM983055:DDM983063 DNI983055:DNI983063 DXE983055:DXE983063 EHA983055:EHA983063 EQW983055:EQW983063 FAS983055:FAS983063 FKO983055:FKO983063 FUK983055:FUK983063 GEG983055:GEG983063 GOC983055:GOC983063 GXY983055:GXY983063 HHU983055:HHU983063 HRQ983055:HRQ983063 IBM983055:IBM983063 ILI983055:ILI983063 IVE983055:IVE983063 JFA983055:JFA983063 JOW983055:JOW983063 JYS983055:JYS983063 KIO983055:KIO983063 KSK983055:KSK983063 LCG983055:LCG983063 LMC983055:LMC983063 LVY983055:LVY983063 MFU983055:MFU983063 MPQ983055:MPQ983063 MZM983055:MZM983063 NJI983055:NJI983063 NTE983055:NTE983063 ODA983055:ODA983063 OMW983055:OMW983063 OWS983055:OWS983063 PGO983055:PGO983063 PQK983055:PQK983063 QAG983055:QAG983063 QKC983055:QKC983063 QTY983055:QTY983063 RDU983055:RDU983063 RNQ983055:RNQ983063 RXM983055:RXM983063 SHI983055:SHI983063 SRE983055:SRE983063 TBA983055:TBA983063 TKW983055:TKW983063 TUS983055:TUS983063 UEO983055:UEO983063 UOK983055:UOK983063 UYG983055:UYG983063 VIC983055:VIC983063 VRY983055:VRY983063 WBU983055:WBU983063 WLQ983055:WLQ983063 WVM983055:WVM983063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I65548 JE65548 TA65548 ACW65548 AMS65548 AWO65548 BGK65548 BQG65548 CAC65548 CJY65548 CTU65548 DDQ65548 DNM65548 DXI65548 EHE65548 ERA65548 FAW65548 FKS65548 FUO65548 GEK65548 GOG65548 GYC65548 HHY65548 HRU65548 IBQ65548 ILM65548 IVI65548 JFE65548 JPA65548 JYW65548 KIS65548 KSO65548 LCK65548 LMG65548 LWC65548 MFY65548 MPU65548 MZQ65548 NJM65548 NTI65548 ODE65548 ONA65548 OWW65548 PGS65548 PQO65548 QAK65548 QKG65548 QUC65548 RDY65548 RNU65548 RXQ65548 SHM65548 SRI65548 TBE65548 TLA65548 TUW65548 UES65548 UOO65548 UYK65548 VIG65548 VSC65548 WBY65548 WLU65548 WVQ65548 I131084 JE131084 TA131084 ACW131084 AMS131084 AWO131084 BGK131084 BQG131084 CAC131084 CJY131084 CTU131084 DDQ131084 DNM131084 DXI131084 EHE131084 ERA131084 FAW131084 FKS131084 FUO131084 GEK131084 GOG131084 GYC131084 HHY131084 HRU131084 IBQ131084 ILM131084 IVI131084 JFE131084 JPA131084 JYW131084 KIS131084 KSO131084 LCK131084 LMG131084 LWC131084 MFY131084 MPU131084 MZQ131084 NJM131084 NTI131084 ODE131084 ONA131084 OWW131084 PGS131084 PQO131084 QAK131084 QKG131084 QUC131084 RDY131084 RNU131084 RXQ131084 SHM131084 SRI131084 TBE131084 TLA131084 TUW131084 UES131084 UOO131084 UYK131084 VIG131084 VSC131084 WBY131084 WLU131084 WVQ131084 I196620 JE196620 TA196620 ACW196620 AMS196620 AWO196620 BGK196620 BQG196620 CAC196620 CJY196620 CTU196620 DDQ196620 DNM196620 DXI196620 EHE196620 ERA196620 FAW196620 FKS196620 FUO196620 GEK196620 GOG196620 GYC196620 HHY196620 HRU196620 IBQ196620 ILM196620 IVI196620 JFE196620 JPA196620 JYW196620 KIS196620 KSO196620 LCK196620 LMG196620 LWC196620 MFY196620 MPU196620 MZQ196620 NJM196620 NTI196620 ODE196620 ONA196620 OWW196620 PGS196620 PQO196620 QAK196620 QKG196620 QUC196620 RDY196620 RNU196620 RXQ196620 SHM196620 SRI196620 TBE196620 TLA196620 TUW196620 UES196620 UOO196620 UYK196620 VIG196620 VSC196620 WBY196620 WLU196620 WVQ196620 I262156 JE262156 TA262156 ACW262156 AMS262156 AWO262156 BGK262156 BQG262156 CAC262156 CJY262156 CTU262156 DDQ262156 DNM262156 DXI262156 EHE262156 ERA262156 FAW262156 FKS262156 FUO262156 GEK262156 GOG262156 GYC262156 HHY262156 HRU262156 IBQ262156 ILM262156 IVI262156 JFE262156 JPA262156 JYW262156 KIS262156 KSO262156 LCK262156 LMG262156 LWC262156 MFY262156 MPU262156 MZQ262156 NJM262156 NTI262156 ODE262156 ONA262156 OWW262156 PGS262156 PQO262156 QAK262156 QKG262156 QUC262156 RDY262156 RNU262156 RXQ262156 SHM262156 SRI262156 TBE262156 TLA262156 TUW262156 UES262156 UOO262156 UYK262156 VIG262156 VSC262156 WBY262156 WLU262156 WVQ262156 I327692 JE327692 TA327692 ACW327692 AMS327692 AWO327692 BGK327692 BQG327692 CAC327692 CJY327692 CTU327692 DDQ327692 DNM327692 DXI327692 EHE327692 ERA327692 FAW327692 FKS327692 FUO327692 GEK327692 GOG327692 GYC327692 HHY327692 HRU327692 IBQ327692 ILM327692 IVI327692 JFE327692 JPA327692 JYW327692 KIS327692 KSO327692 LCK327692 LMG327692 LWC327692 MFY327692 MPU327692 MZQ327692 NJM327692 NTI327692 ODE327692 ONA327692 OWW327692 PGS327692 PQO327692 QAK327692 QKG327692 QUC327692 RDY327692 RNU327692 RXQ327692 SHM327692 SRI327692 TBE327692 TLA327692 TUW327692 UES327692 UOO327692 UYK327692 VIG327692 VSC327692 WBY327692 WLU327692 WVQ327692 I393228 JE393228 TA393228 ACW393228 AMS393228 AWO393228 BGK393228 BQG393228 CAC393228 CJY393228 CTU393228 DDQ393228 DNM393228 DXI393228 EHE393228 ERA393228 FAW393228 FKS393228 FUO393228 GEK393228 GOG393228 GYC393228 HHY393228 HRU393228 IBQ393228 ILM393228 IVI393228 JFE393228 JPA393228 JYW393228 KIS393228 KSO393228 LCK393228 LMG393228 LWC393228 MFY393228 MPU393228 MZQ393228 NJM393228 NTI393228 ODE393228 ONA393228 OWW393228 PGS393228 PQO393228 QAK393228 QKG393228 QUC393228 RDY393228 RNU393228 RXQ393228 SHM393228 SRI393228 TBE393228 TLA393228 TUW393228 UES393228 UOO393228 UYK393228 VIG393228 VSC393228 WBY393228 WLU393228 WVQ393228 I458764 JE458764 TA458764 ACW458764 AMS458764 AWO458764 BGK458764 BQG458764 CAC458764 CJY458764 CTU458764 DDQ458764 DNM458764 DXI458764 EHE458764 ERA458764 FAW458764 FKS458764 FUO458764 GEK458764 GOG458764 GYC458764 HHY458764 HRU458764 IBQ458764 ILM458764 IVI458764 JFE458764 JPA458764 JYW458764 KIS458764 KSO458764 LCK458764 LMG458764 LWC458764 MFY458764 MPU458764 MZQ458764 NJM458764 NTI458764 ODE458764 ONA458764 OWW458764 PGS458764 PQO458764 QAK458764 QKG458764 QUC458764 RDY458764 RNU458764 RXQ458764 SHM458764 SRI458764 TBE458764 TLA458764 TUW458764 UES458764 UOO458764 UYK458764 VIG458764 VSC458764 WBY458764 WLU458764 WVQ458764 I524300 JE524300 TA524300 ACW524300 AMS524300 AWO524300 BGK524300 BQG524300 CAC524300 CJY524300 CTU524300 DDQ524300 DNM524300 DXI524300 EHE524300 ERA524300 FAW524300 FKS524300 FUO524300 GEK524300 GOG524300 GYC524300 HHY524300 HRU524300 IBQ524300 ILM524300 IVI524300 JFE524300 JPA524300 JYW524300 KIS524300 KSO524300 LCK524300 LMG524300 LWC524300 MFY524300 MPU524300 MZQ524300 NJM524300 NTI524300 ODE524300 ONA524300 OWW524300 PGS524300 PQO524300 QAK524300 QKG524300 QUC524300 RDY524300 RNU524300 RXQ524300 SHM524300 SRI524300 TBE524300 TLA524300 TUW524300 UES524300 UOO524300 UYK524300 VIG524300 VSC524300 WBY524300 WLU524300 WVQ524300 I589836 JE589836 TA589836 ACW589836 AMS589836 AWO589836 BGK589836 BQG589836 CAC589836 CJY589836 CTU589836 DDQ589836 DNM589836 DXI589836 EHE589836 ERA589836 FAW589836 FKS589836 FUO589836 GEK589836 GOG589836 GYC589836 HHY589836 HRU589836 IBQ589836 ILM589836 IVI589836 JFE589836 JPA589836 JYW589836 KIS589836 KSO589836 LCK589836 LMG589836 LWC589836 MFY589836 MPU589836 MZQ589836 NJM589836 NTI589836 ODE589836 ONA589836 OWW589836 PGS589836 PQO589836 QAK589836 QKG589836 QUC589836 RDY589836 RNU589836 RXQ589836 SHM589836 SRI589836 TBE589836 TLA589836 TUW589836 UES589836 UOO589836 UYK589836 VIG589836 VSC589836 WBY589836 WLU589836 WVQ589836 I655372 JE655372 TA655372 ACW655372 AMS655372 AWO655372 BGK655372 BQG655372 CAC655372 CJY655372 CTU655372 DDQ655372 DNM655372 DXI655372 EHE655372 ERA655372 FAW655372 FKS655372 FUO655372 GEK655372 GOG655372 GYC655372 HHY655372 HRU655372 IBQ655372 ILM655372 IVI655372 JFE655372 JPA655372 JYW655372 KIS655372 KSO655372 LCK655372 LMG655372 LWC655372 MFY655372 MPU655372 MZQ655372 NJM655372 NTI655372 ODE655372 ONA655372 OWW655372 PGS655372 PQO655372 QAK655372 QKG655372 QUC655372 RDY655372 RNU655372 RXQ655372 SHM655372 SRI655372 TBE655372 TLA655372 TUW655372 UES655372 UOO655372 UYK655372 VIG655372 VSC655372 WBY655372 WLU655372 WVQ655372 I720908 JE720908 TA720908 ACW720908 AMS720908 AWO720908 BGK720908 BQG720908 CAC720908 CJY720908 CTU720908 DDQ720908 DNM720908 DXI720908 EHE720908 ERA720908 FAW720908 FKS720908 FUO720908 GEK720908 GOG720908 GYC720908 HHY720908 HRU720908 IBQ720908 ILM720908 IVI720908 JFE720908 JPA720908 JYW720908 KIS720908 KSO720908 LCK720908 LMG720908 LWC720908 MFY720908 MPU720908 MZQ720908 NJM720908 NTI720908 ODE720908 ONA720908 OWW720908 PGS720908 PQO720908 QAK720908 QKG720908 QUC720908 RDY720908 RNU720908 RXQ720908 SHM720908 SRI720908 TBE720908 TLA720908 TUW720908 UES720908 UOO720908 UYK720908 VIG720908 VSC720908 WBY720908 WLU720908 WVQ720908 I786444 JE786444 TA786444 ACW786444 AMS786444 AWO786444 BGK786444 BQG786444 CAC786444 CJY786444 CTU786444 DDQ786444 DNM786444 DXI786444 EHE786444 ERA786444 FAW786444 FKS786444 FUO786444 GEK786444 GOG786444 GYC786444 HHY786444 HRU786444 IBQ786444 ILM786444 IVI786444 JFE786444 JPA786444 JYW786444 KIS786444 KSO786444 LCK786444 LMG786444 LWC786444 MFY786444 MPU786444 MZQ786444 NJM786444 NTI786444 ODE786444 ONA786444 OWW786444 PGS786444 PQO786444 QAK786444 QKG786444 QUC786444 RDY786444 RNU786444 RXQ786444 SHM786444 SRI786444 TBE786444 TLA786444 TUW786444 UES786444 UOO786444 UYK786444 VIG786444 VSC786444 WBY786444 WLU786444 WVQ786444 I851980 JE851980 TA851980 ACW851980 AMS851980 AWO851980 BGK851980 BQG851980 CAC851980 CJY851980 CTU851980 DDQ851980 DNM851980 DXI851980 EHE851980 ERA851980 FAW851980 FKS851980 FUO851980 GEK851980 GOG851980 GYC851980 HHY851980 HRU851980 IBQ851980 ILM851980 IVI851980 JFE851980 JPA851980 JYW851980 KIS851980 KSO851980 LCK851980 LMG851980 LWC851980 MFY851980 MPU851980 MZQ851980 NJM851980 NTI851980 ODE851980 ONA851980 OWW851980 PGS851980 PQO851980 QAK851980 QKG851980 QUC851980 RDY851980 RNU851980 RXQ851980 SHM851980 SRI851980 TBE851980 TLA851980 TUW851980 UES851980 UOO851980 UYK851980 VIG851980 VSC851980 WBY851980 WLU851980 WVQ851980 I917516 JE917516 TA917516 ACW917516 AMS917516 AWO917516 BGK917516 BQG917516 CAC917516 CJY917516 CTU917516 DDQ917516 DNM917516 DXI917516 EHE917516 ERA917516 FAW917516 FKS917516 FUO917516 GEK917516 GOG917516 GYC917516 HHY917516 HRU917516 IBQ917516 ILM917516 IVI917516 JFE917516 JPA917516 JYW917516 KIS917516 KSO917516 LCK917516 LMG917516 LWC917516 MFY917516 MPU917516 MZQ917516 NJM917516 NTI917516 ODE917516 ONA917516 OWW917516 PGS917516 PQO917516 QAK917516 QKG917516 QUC917516 RDY917516 RNU917516 RXQ917516 SHM917516 SRI917516 TBE917516 TLA917516 TUW917516 UES917516 UOO917516 UYK917516 VIG917516 VSC917516 WBY917516 WLU917516 WVQ917516 I983052 JE983052 TA983052 ACW983052 AMS983052 AWO983052 BGK983052 BQG983052 CAC983052 CJY983052 CTU983052 DDQ983052 DNM983052 DXI983052 EHE983052 ERA983052 FAW983052 FKS983052 FUO983052 GEK983052 GOG983052 GYC983052 HHY983052 HRU983052 IBQ983052 ILM983052 IVI983052 JFE983052 JPA983052 JYW983052 KIS983052 KSO983052 LCK983052 LMG983052 LWC983052 MFY983052 MPU983052 MZQ983052 NJM983052 NTI983052 ODE983052 ONA983052 OWW983052 PGS983052 PQO983052 QAK983052 QKG983052 QUC983052 RDY983052 RNU983052 RXQ983052 SHM983052 SRI983052 TBE983052 TLA983052 TUW983052 UES983052 UOO983052 UYK983052 VIG983052 VSC983052 WBY983052 WLU983052 WVQ983052 E73:E83 JA73:JA83 SW73:SW83 ACS73:ACS83 AMO73:AMO83 AWK73:AWK83 BGG73:BGG83 BQC73:BQC83 BZY73:BZY83 CJU73:CJU83 CTQ73:CTQ83 DDM73:DDM83 DNI73:DNI83 DXE73:DXE83 EHA73:EHA83 EQW73:EQW83 FAS73:FAS83 FKO73:FKO83 FUK73:FUK83 GEG73:GEG83 GOC73:GOC83 GXY73:GXY83 HHU73:HHU83 HRQ73:HRQ83 IBM73:IBM83 ILI73:ILI83 IVE73:IVE83 JFA73:JFA83 JOW73:JOW83 JYS73:JYS83 KIO73:KIO83 KSK73:KSK83 LCG73:LCG83 LMC73:LMC83 LVY73:LVY83 MFU73:MFU83 MPQ73:MPQ83 MZM73:MZM83 NJI73:NJI83 NTE73:NTE83 ODA73:ODA83 OMW73:OMW83 OWS73:OWS83 PGO73:PGO83 PQK73:PQK83 QAG73:QAG83 QKC73:QKC83 QTY73:QTY83 RDU73:RDU83 RNQ73:RNQ83 RXM73:RXM83 SHI73:SHI83 SRE73:SRE83 TBA73:TBA83 TKW73:TKW83 TUS73:TUS83 UEO73:UEO83 UOK73:UOK83 UYG73:UYG83 VIC73:VIC83 VRY73:VRY83 WBU73:WBU83 WLQ73:WLQ83 WVM73:WVM83 E65609:E65619 JA65609:JA65619 SW65609:SW65619 ACS65609:ACS65619 AMO65609:AMO65619 AWK65609:AWK65619 BGG65609:BGG65619 BQC65609:BQC65619 BZY65609:BZY65619 CJU65609:CJU65619 CTQ65609:CTQ65619 DDM65609:DDM65619 DNI65609:DNI65619 DXE65609:DXE65619 EHA65609:EHA65619 EQW65609:EQW65619 FAS65609:FAS65619 FKO65609:FKO65619 FUK65609:FUK65619 GEG65609:GEG65619 GOC65609:GOC65619 GXY65609:GXY65619 HHU65609:HHU65619 HRQ65609:HRQ65619 IBM65609:IBM65619 ILI65609:ILI65619 IVE65609:IVE65619 JFA65609:JFA65619 JOW65609:JOW65619 JYS65609:JYS65619 KIO65609:KIO65619 KSK65609:KSK65619 LCG65609:LCG65619 LMC65609:LMC65619 LVY65609:LVY65619 MFU65609:MFU65619 MPQ65609:MPQ65619 MZM65609:MZM65619 NJI65609:NJI65619 NTE65609:NTE65619 ODA65609:ODA65619 OMW65609:OMW65619 OWS65609:OWS65619 PGO65609:PGO65619 PQK65609:PQK65619 QAG65609:QAG65619 QKC65609:QKC65619 QTY65609:QTY65619 RDU65609:RDU65619 RNQ65609:RNQ65619 RXM65609:RXM65619 SHI65609:SHI65619 SRE65609:SRE65619 TBA65609:TBA65619 TKW65609:TKW65619 TUS65609:TUS65619 UEO65609:UEO65619 UOK65609:UOK65619 UYG65609:UYG65619 VIC65609:VIC65619 VRY65609:VRY65619 WBU65609:WBU65619 WLQ65609:WLQ65619 WVM65609:WVM65619 E131145:E131155 JA131145:JA131155 SW131145:SW131155 ACS131145:ACS131155 AMO131145:AMO131155 AWK131145:AWK131155 BGG131145:BGG131155 BQC131145:BQC131155 BZY131145:BZY131155 CJU131145:CJU131155 CTQ131145:CTQ131155 DDM131145:DDM131155 DNI131145:DNI131155 DXE131145:DXE131155 EHA131145:EHA131155 EQW131145:EQW131155 FAS131145:FAS131155 FKO131145:FKO131155 FUK131145:FUK131155 GEG131145:GEG131155 GOC131145:GOC131155 GXY131145:GXY131155 HHU131145:HHU131155 HRQ131145:HRQ131155 IBM131145:IBM131155 ILI131145:ILI131155 IVE131145:IVE131155 JFA131145:JFA131155 JOW131145:JOW131155 JYS131145:JYS131155 KIO131145:KIO131155 KSK131145:KSK131155 LCG131145:LCG131155 LMC131145:LMC131155 LVY131145:LVY131155 MFU131145:MFU131155 MPQ131145:MPQ131155 MZM131145:MZM131155 NJI131145:NJI131155 NTE131145:NTE131155 ODA131145:ODA131155 OMW131145:OMW131155 OWS131145:OWS131155 PGO131145:PGO131155 PQK131145:PQK131155 QAG131145:QAG131155 QKC131145:QKC131155 QTY131145:QTY131155 RDU131145:RDU131155 RNQ131145:RNQ131155 RXM131145:RXM131155 SHI131145:SHI131155 SRE131145:SRE131155 TBA131145:TBA131155 TKW131145:TKW131155 TUS131145:TUS131155 UEO131145:UEO131155 UOK131145:UOK131155 UYG131145:UYG131155 VIC131145:VIC131155 VRY131145:VRY131155 WBU131145:WBU131155 WLQ131145:WLQ131155 WVM131145:WVM131155 E196681:E196691 JA196681:JA196691 SW196681:SW196691 ACS196681:ACS196691 AMO196681:AMO196691 AWK196681:AWK196691 BGG196681:BGG196691 BQC196681:BQC196691 BZY196681:BZY196691 CJU196681:CJU196691 CTQ196681:CTQ196691 DDM196681:DDM196691 DNI196681:DNI196691 DXE196681:DXE196691 EHA196681:EHA196691 EQW196681:EQW196691 FAS196681:FAS196691 FKO196681:FKO196691 FUK196681:FUK196691 GEG196681:GEG196691 GOC196681:GOC196691 GXY196681:GXY196691 HHU196681:HHU196691 HRQ196681:HRQ196691 IBM196681:IBM196691 ILI196681:ILI196691 IVE196681:IVE196691 JFA196681:JFA196691 JOW196681:JOW196691 JYS196681:JYS196691 KIO196681:KIO196691 KSK196681:KSK196691 LCG196681:LCG196691 LMC196681:LMC196691 LVY196681:LVY196691 MFU196681:MFU196691 MPQ196681:MPQ196691 MZM196681:MZM196691 NJI196681:NJI196691 NTE196681:NTE196691 ODA196681:ODA196691 OMW196681:OMW196691 OWS196681:OWS196691 PGO196681:PGO196691 PQK196681:PQK196691 QAG196681:QAG196691 QKC196681:QKC196691 QTY196681:QTY196691 RDU196681:RDU196691 RNQ196681:RNQ196691 RXM196681:RXM196691 SHI196681:SHI196691 SRE196681:SRE196691 TBA196681:TBA196691 TKW196681:TKW196691 TUS196681:TUS196691 UEO196681:UEO196691 UOK196681:UOK196691 UYG196681:UYG196691 VIC196681:VIC196691 VRY196681:VRY196691 WBU196681:WBU196691 WLQ196681:WLQ196691 WVM196681:WVM196691 E262217:E262227 JA262217:JA262227 SW262217:SW262227 ACS262217:ACS262227 AMO262217:AMO262227 AWK262217:AWK262227 BGG262217:BGG262227 BQC262217:BQC262227 BZY262217:BZY262227 CJU262217:CJU262227 CTQ262217:CTQ262227 DDM262217:DDM262227 DNI262217:DNI262227 DXE262217:DXE262227 EHA262217:EHA262227 EQW262217:EQW262227 FAS262217:FAS262227 FKO262217:FKO262227 FUK262217:FUK262227 GEG262217:GEG262227 GOC262217:GOC262227 GXY262217:GXY262227 HHU262217:HHU262227 HRQ262217:HRQ262227 IBM262217:IBM262227 ILI262217:ILI262227 IVE262217:IVE262227 JFA262217:JFA262227 JOW262217:JOW262227 JYS262217:JYS262227 KIO262217:KIO262227 KSK262217:KSK262227 LCG262217:LCG262227 LMC262217:LMC262227 LVY262217:LVY262227 MFU262217:MFU262227 MPQ262217:MPQ262227 MZM262217:MZM262227 NJI262217:NJI262227 NTE262217:NTE262227 ODA262217:ODA262227 OMW262217:OMW262227 OWS262217:OWS262227 PGO262217:PGO262227 PQK262217:PQK262227 QAG262217:QAG262227 QKC262217:QKC262227 QTY262217:QTY262227 RDU262217:RDU262227 RNQ262217:RNQ262227 RXM262217:RXM262227 SHI262217:SHI262227 SRE262217:SRE262227 TBA262217:TBA262227 TKW262217:TKW262227 TUS262217:TUS262227 UEO262217:UEO262227 UOK262217:UOK262227 UYG262217:UYG262227 VIC262217:VIC262227 VRY262217:VRY262227 WBU262217:WBU262227 WLQ262217:WLQ262227 WVM262217:WVM262227 E327753:E327763 JA327753:JA327763 SW327753:SW327763 ACS327753:ACS327763 AMO327753:AMO327763 AWK327753:AWK327763 BGG327753:BGG327763 BQC327753:BQC327763 BZY327753:BZY327763 CJU327753:CJU327763 CTQ327753:CTQ327763 DDM327753:DDM327763 DNI327753:DNI327763 DXE327753:DXE327763 EHA327753:EHA327763 EQW327753:EQW327763 FAS327753:FAS327763 FKO327753:FKO327763 FUK327753:FUK327763 GEG327753:GEG327763 GOC327753:GOC327763 GXY327753:GXY327763 HHU327753:HHU327763 HRQ327753:HRQ327763 IBM327753:IBM327763 ILI327753:ILI327763 IVE327753:IVE327763 JFA327753:JFA327763 JOW327753:JOW327763 JYS327753:JYS327763 KIO327753:KIO327763 KSK327753:KSK327763 LCG327753:LCG327763 LMC327753:LMC327763 LVY327753:LVY327763 MFU327753:MFU327763 MPQ327753:MPQ327763 MZM327753:MZM327763 NJI327753:NJI327763 NTE327753:NTE327763 ODA327753:ODA327763 OMW327753:OMW327763 OWS327753:OWS327763 PGO327753:PGO327763 PQK327753:PQK327763 QAG327753:QAG327763 QKC327753:QKC327763 QTY327753:QTY327763 RDU327753:RDU327763 RNQ327753:RNQ327763 RXM327753:RXM327763 SHI327753:SHI327763 SRE327753:SRE327763 TBA327753:TBA327763 TKW327753:TKW327763 TUS327753:TUS327763 UEO327753:UEO327763 UOK327753:UOK327763 UYG327753:UYG327763 VIC327753:VIC327763 VRY327753:VRY327763 WBU327753:WBU327763 WLQ327753:WLQ327763 WVM327753:WVM327763 E393289:E393299 JA393289:JA393299 SW393289:SW393299 ACS393289:ACS393299 AMO393289:AMO393299 AWK393289:AWK393299 BGG393289:BGG393299 BQC393289:BQC393299 BZY393289:BZY393299 CJU393289:CJU393299 CTQ393289:CTQ393299 DDM393289:DDM393299 DNI393289:DNI393299 DXE393289:DXE393299 EHA393289:EHA393299 EQW393289:EQW393299 FAS393289:FAS393299 FKO393289:FKO393299 FUK393289:FUK393299 GEG393289:GEG393299 GOC393289:GOC393299 GXY393289:GXY393299 HHU393289:HHU393299 HRQ393289:HRQ393299 IBM393289:IBM393299 ILI393289:ILI393299 IVE393289:IVE393299 JFA393289:JFA393299 JOW393289:JOW393299 JYS393289:JYS393299 KIO393289:KIO393299 KSK393289:KSK393299 LCG393289:LCG393299 LMC393289:LMC393299 LVY393289:LVY393299 MFU393289:MFU393299 MPQ393289:MPQ393299 MZM393289:MZM393299 NJI393289:NJI393299 NTE393289:NTE393299 ODA393289:ODA393299 OMW393289:OMW393299 OWS393289:OWS393299 PGO393289:PGO393299 PQK393289:PQK393299 QAG393289:QAG393299 QKC393289:QKC393299 QTY393289:QTY393299 RDU393289:RDU393299 RNQ393289:RNQ393299 RXM393289:RXM393299 SHI393289:SHI393299 SRE393289:SRE393299 TBA393289:TBA393299 TKW393289:TKW393299 TUS393289:TUS393299 UEO393289:UEO393299 UOK393289:UOK393299 UYG393289:UYG393299 VIC393289:VIC393299 VRY393289:VRY393299 WBU393289:WBU393299 WLQ393289:WLQ393299 WVM393289:WVM393299 E458825:E458835 JA458825:JA458835 SW458825:SW458835 ACS458825:ACS458835 AMO458825:AMO458835 AWK458825:AWK458835 BGG458825:BGG458835 BQC458825:BQC458835 BZY458825:BZY458835 CJU458825:CJU458835 CTQ458825:CTQ458835 DDM458825:DDM458835 DNI458825:DNI458835 DXE458825:DXE458835 EHA458825:EHA458835 EQW458825:EQW458835 FAS458825:FAS458835 FKO458825:FKO458835 FUK458825:FUK458835 GEG458825:GEG458835 GOC458825:GOC458835 GXY458825:GXY458835 HHU458825:HHU458835 HRQ458825:HRQ458835 IBM458825:IBM458835 ILI458825:ILI458835 IVE458825:IVE458835 JFA458825:JFA458835 JOW458825:JOW458835 JYS458825:JYS458835 KIO458825:KIO458835 KSK458825:KSK458835 LCG458825:LCG458835 LMC458825:LMC458835 LVY458825:LVY458835 MFU458825:MFU458835 MPQ458825:MPQ458835 MZM458825:MZM458835 NJI458825:NJI458835 NTE458825:NTE458835 ODA458825:ODA458835 OMW458825:OMW458835 OWS458825:OWS458835 PGO458825:PGO458835 PQK458825:PQK458835 QAG458825:QAG458835 QKC458825:QKC458835 QTY458825:QTY458835 RDU458825:RDU458835 RNQ458825:RNQ458835 RXM458825:RXM458835 SHI458825:SHI458835 SRE458825:SRE458835 TBA458825:TBA458835 TKW458825:TKW458835 TUS458825:TUS458835 UEO458825:UEO458835 UOK458825:UOK458835 UYG458825:UYG458835 VIC458825:VIC458835 VRY458825:VRY458835 WBU458825:WBU458835 WLQ458825:WLQ458835 WVM458825:WVM458835 E524361:E524371 JA524361:JA524371 SW524361:SW524371 ACS524361:ACS524371 AMO524361:AMO524371 AWK524361:AWK524371 BGG524361:BGG524371 BQC524361:BQC524371 BZY524361:BZY524371 CJU524361:CJU524371 CTQ524361:CTQ524371 DDM524361:DDM524371 DNI524361:DNI524371 DXE524361:DXE524371 EHA524361:EHA524371 EQW524361:EQW524371 FAS524361:FAS524371 FKO524361:FKO524371 FUK524361:FUK524371 GEG524361:GEG524371 GOC524361:GOC524371 GXY524361:GXY524371 HHU524361:HHU524371 HRQ524361:HRQ524371 IBM524361:IBM524371 ILI524361:ILI524371 IVE524361:IVE524371 JFA524361:JFA524371 JOW524361:JOW524371 JYS524361:JYS524371 KIO524361:KIO524371 KSK524361:KSK524371 LCG524361:LCG524371 LMC524361:LMC524371 LVY524361:LVY524371 MFU524361:MFU524371 MPQ524361:MPQ524371 MZM524361:MZM524371 NJI524361:NJI524371 NTE524361:NTE524371 ODA524361:ODA524371 OMW524361:OMW524371 OWS524361:OWS524371 PGO524361:PGO524371 PQK524361:PQK524371 QAG524361:QAG524371 QKC524361:QKC524371 QTY524361:QTY524371 RDU524361:RDU524371 RNQ524361:RNQ524371 RXM524361:RXM524371 SHI524361:SHI524371 SRE524361:SRE524371 TBA524361:TBA524371 TKW524361:TKW524371 TUS524361:TUS524371 UEO524361:UEO524371 UOK524361:UOK524371 UYG524361:UYG524371 VIC524361:VIC524371 VRY524361:VRY524371 WBU524361:WBU524371 WLQ524361:WLQ524371 WVM524361:WVM524371 E589897:E589907 JA589897:JA589907 SW589897:SW589907 ACS589897:ACS589907 AMO589897:AMO589907 AWK589897:AWK589907 BGG589897:BGG589907 BQC589897:BQC589907 BZY589897:BZY589907 CJU589897:CJU589907 CTQ589897:CTQ589907 DDM589897:DDM589907 DNI589897:DNI589907 DXE589897:DXE589907 EHA589897:EHA589907 EQW589897:EQW589907 FAS589897:FAS589907 FKO589897:FKO589907 FUK589897:FUK589907 GEG589897:GEG589907 GOC589897:GOC589907 GXY589897:GXY589907 HHU589897:HHU589907 HRQ589897:HRQ589907 IBM589897:IBM589907 ILI589897:ILI589907 IVE589897:IVE589907 JFA589897:JFA589907 JOW589897:JOW589907 JYS589897:JYS589907 KIO589897:KIO589907 KSK589897:KSK589907 LCG589897:LCG589907 LMC589897:LMC589907 LVY589897:LVY589907 MFU589897:MFU589907 MPQ589897:MPQ589907 MZM589897:MZM589907 NJI589897:NJI589907 NTE589897:NTE589907 ODA589897:ODA589907 OMW589897:OMW589907 OWS589897:OWS589907 PGO589897:PGO589907 PQK589897:PQK589907 QAG589897:QAG589907 QKC589897:QKC589907 QTY589897:QTY589907 RDU589897:RDU589907 RNQ589897:RNQ589907 RXM589897:RXM589907 SHI589897:SHI589907 SRE589897:SRE589907 TBA589897:TBA589907 TKW589897:TKW589907 TUS589897:TUS589907 UEO589897:UEO589907 UOK589897:UOK589907 UYG589897:UYG589907 VIC589897:VIC589907 VRY589897:VRY589907 WBU589897:WBU589907 WLQ589897:WLQ589907 WVM589897:WVM589907 E655433:E655443 JA655433:JA655443 SW655433:SW655443 ACS655433:ACS655443 AMO655433:AMO655443 AWK655433:AWK655443 BGG655433:BGG655443 BQC655433:BQC655443 BZY655433:BZY655443 CJU655433:CJU655443 CTQ655433:CTQ655443 DDM655433:DDM655443 DNI655433:DNI655443 DXE655433:DXE655443 EHA655433:EHA655443 EQW655433:EQW655443 FAS655433:FAS655443 FKO655433:FKO655443 FUK655433:FUK655443 GEG655433:GEG655443 GOC655433:GOC655443 GXY655433:GXY655443 HHU655433:HHU655443 HRQ655433:HRQ655443 IBM655433:IBM655443 ILI655433:ILI655443 IVE655433:IVE655443 JFA655433:JFA655443 JOW655433:JOW655443 JYS655433:JYS655443 KIO655433:KIO655443 KSK655433:KSK655443 LCG655433:LCG655443 LMC655433:LMC655443 LVY655433:LVY655443 MFU655433:MFU655443 MPQ655433:MPQ655443 MZM655433:MZM655443 NJI655433:NJI655443 NTE655433:NTE655443 ODA655433:ODA655443 OMW655433:OMW655443 OWS655433:OWS655443 PGO655433:PGO655443 PQK655433:PQK655443 QAG655433:QAG655443 QKC655433:QKC655443 QTY655433:QTY655443 RDU655433:RDU655443 RNQ655433:RNQ655443 RXM655433:RXM655443 SHI655433:SHI655443 SRE655433:SRE655443 TBA655433:TBA655443 TKW655433:TKW655443 TUS655433:TUS655443 UEO655433:UEO655443 UOK655433:UOK655443 UYG655433:UYG655443 VIC655433:VIC655443 VRY655433:VRY655443 WBU655433:WBU655443 WLQ655433:WLQ655443 WVM655433:WVM655443 E720969:E720979 JA720969:JA720979 SW720969:SW720979 ACS720969:ACS720979 AMO720969:AMO720979 AWK720969:AWK720979 BGG720969:BGG720979 BQC720969:BQC720979 BZY720969:BZY720979 CJU720969:CJU720979 CTQ720969:CTQ720979 DDM720969:DDM720979 DNI720969:DNI720979 DXE720969:DXE720979 EHA720969:EHA720979 EQW720969:EQW720979 FAS720969:FAS720979 FKO720969:FKO720979 FUK720969:FUK720979 GEG720969:GEG720979 GOC720969:GOC720979 GXY720969:GXY720979 HHU720969:HHU720979 HRQ720969:HRQ720979 IBM720969:IBM720979 ILI720969:ILI720979 IVE720969:IVE720979 JFA720969:JFA720979 JOW720969:JOW720979 JYS720969:JYS720979 KIO720969:KIO720979 KSK720969:KSK720979 LCG720969:LCG720979 LMC720969:LMC720979 LVY720969:LVY720979 MFU720969:MFU720979 MPQ720969:MPQ720979 MZM720969:MZM720979 NJI720969:NJI720979 NTE720969:NTE720979 ODA720969:ODA720979 OMW720969:OMW720979 OWS720969:OWS720979 PGO720969:PGO720979 PQK720969:PQK720979 QAG720969:QAG720979 QKC720969:QKC720979 QTY720969:QTY720979 RDU720969:RDU720979 RNQ720969:RNQ720979 RXM720969:RXM720979 SHI720969:SHI720979 SRE720969:SRE720979 TBA720969:TBA720979 TKW720969:TKW720979 TUS720969:TUS720979 UEO720969:UEO720979 UOK720969:UOK720979 UYG720969:UYG720979 VIC720969:VIC720979 VRY720969:VRY720979 WBU720969:WBU720979 WLQ720969:WLQ720979 WVM720969:WVM720979 E786505:E786515 JA786505:JA786515 SW786505:SW786515 ACS786505:ACS786515 AMO786505:AMO786515 AWK786505:AWK786515 BGG786505:BGG786515 BQC786505:BQC786515 BZY786505:BZY786515 CJU786505:CJU786515 CTQ786505:CTQ786515 DDM786505:DDM786515 DNI786505:DNI786515 DXE786505:DXE786515 EHA786505:EHA786515 EQW786505:EQW786515 FAS786505:FAS786515 FKO786505:FKO786515 FUK786505:FUK786515 GEG786505:GEG786515 GOC786505:GOC786515 GXY786505:GXY786515 HHU786505:HHU786515 HRQ786505:HRQ786515 IBM786505:IBM786515 ILI786505:ILI786515 IVE786505:IVE786515 JFA786505:JFA786515 JOW786505:JOW786515 JYS786505:JYS786515 KIO786505:KIO786515 KSK786505:KSK786515 LCG786505:LCG786515 LMC786505:LMC786515 LVY786505:LVY786515 MFU786505:MFU786515 MPQ786505:MPQ786515 MZM786505:MZM786515 NJI786505:NJI786515 NTE786505:NTE786515 ODA786505:ODA786515 OMW786505:OMW786515 OWS786505:OWS786515 PGO786505:PGO786515 PQK786505:PQK786515 QAG786505:QAG786515 QKC786505:QKC786515 QTY786505:QTY786515 RDU786505:RDU786515 RNQ786505:RNQ786515 RXM786505:RXM786515 SHI786505:SHI786515 SRE786505:SRE786515 TBA786505:TBA786515 TKW786505:TKW786515 TUS786505:TUS786515 UEO786505:UEO786515 UOK786505:UOK786515 UYG786505:UYG786515 VIC786505:VIC786515 VRY786505:VRY786515 WBU786505:WBU786515 WLQ786505:WLQ786515 WVM786505:WVM786515 E852041:E852051 JA852041:JA852051 SW852041:SW852051 ACS852041:ACS852051 AMO852041:AMO852051 AWK852041:AWK852051 BGG852041:BGG852051 BQC852041:BQC852051 BZY852041:BZY852051 CJU852041:CJU852051 CTQ852041:CTQ852051 DDM852041:DDM852051 DNI852041:DNI852051 DXE852041:DXE852051 EHA852041:EHA852051 EQW852041:EQW852051 FAS852041:FAS852051 FKO852041:FKO852051 FUK852041:FUK852051 GEG852041:GEG852051 GOC852041:GOC852051 GXY852041:GXY852051 HHU852041:HHU852051 HRQ852041:HRQ852051 IBM852041:IBM852051 ILI852041:ILI852051 IVE852041:IVE852051 JFA852041:JFA852051 JOW852041:JOW852051 JYS852041:JYS852051 KIO852041:KIO852051 KSK852041:KSK852051 LCG852041:LCG852051 LMC852041:LMC852051 LVY852041:LVY852051 MFU852041:MFU852051 MPQ852041:MPQ852051 MZM852041:MZM852051 NJI852041:NJI852051 NTE852041:NTE852051 ODA852041:ODA852051 OMW852041:OMW852051 OWS852041:OWS852051 PGO852041:PGO852051 PQK852041:PQK852051 QAG852041:QAG852051 QKC852041:QKC852051 QTY852041:QTY852051 RDU852041:RDU852051 RNQ852041:RNQ852051 RXM852041:RXM852051 SHI852041:SHI852051 SRE852041:SRE852051 TBA852041:TBA852051 TKW852041:TKW852051 TUS852041:TUS852051 UEO852041:UEO852051 UOK852041:UOK852051 UYG852041:UYG852051 VIC852041:VIC852051 VRY852041:VRY852051 WBU852041:WBU852051 WLQ852041:WLQ852051 WVM852041:WVM852051 E917577:E917587 JA917577:JA917587 SW917577:SW917587 ACS917577:ACS917587 AMO917577:AMO917587 AWK917577:AWK917587 BGG917577:BGG917587 BQC917577:BQC917587 BZY917577:BZY917587 CJU917577:CJU917587 CTQ917577:CTQ917587 DDM917577:DDM917587 DNI917577:DNI917587 DXE917577:DXE917587 EHA917577:EHA917587 EQW917577:EQW917587 FAS917577:FAS917587 FKO917577:FKO917587 FUK917577:FUK917587 GEG917577:GEG917587 GOC917577:GOC917587 GXY917577:GXY917587 HHU917577:HHU917587 HRQ917577:HRQ917587 IBM917577:IBM917587 ILI917577:ILI917587 IVE917577:IVE917587 JFA917577:JFA917587 JOW917577:JOW917587 JYS917577:JYS917587 KIO917577:KIO917587 KSK917577:KSK917587 LCG917577:LCG917587 LMC917577:LMC917587 LVY917577:LVY917587 MFU917577:MFU917587 MPQ917577:MPQ917587 MZM917577:MZM917587 NJI917577:NJI917587 NTE917577:NTE917587 ODA917577:ODA917587 OMW917577:OMW917587 OWS917577:OWS917587 PGO917577:PGO917587 PQK917577:PQK917587 QAG917577:QAG917587 QKC917577:QKC917587 QTY917577:QTY917587 RDU917577:RDU917587 RNQ917577:RNQ917587 RXM917577:RXM917587 SHI917577:SHI917587 SRE917577:SRE917587 TBA917577:TBA917587 TKW917577:TKW917587 TUS917577:TUS917587 UEO917577:UEO917587 UOK917577:UOK917587 UYG917577:UYG917587 VIC917577:VIC917587 VRY917577:VRY917587 WBU917577:WBU917587 WLQ917577:WLQ917587 WVM917577:WVM917587 E983113:E983123 JA983113:JA983123 SW983113:SW983123 ACS983113:ACS983123 AMO983113:AMO983123 AWK983113:AWK983123 BGG983113:BGG983123 BQC983113:BQC983123 BZY983113:BZY983123 CJU983113:CJU983123 CTQ983113:CTQ983123 DDM983113:DDM983123 DNI983113:DNI983123 DXE983113:DXE983123 EHA983113:EHA983123 EQW983113:EQW983123 FAS983113:FAS983123 FKO983113:FKO983123 FUK983113:FUK983123 GEG983113:GEG983123 GOC983113:GOC983123 GXY983113:GXY983123 HHU983113:HHU983123 HRQ983113:HRQ983123 IBM983113:IBM983123 ILI983113:ILI983123 IVE983113:IVE983123 JFA983113:JFA983123 JOW983113:JOW983123 JYS983113:JYS983123 KIO983113:KIO983123 KSK983113:KSK983123 LCG983113:LCG983123 LMC983113:LMC983123 LVY983113:LVY983123 MFU983113:MFU983123 MPQ983113:MPQ983123 MZM983113:MZM983123 NJI983113:NJI983123 NTE983113:NTE983123 ODA983113:ODA983123 OMW983113:OMW983123 OWS983113:OWS983123 PGO983113:PGO983123 PQK983113:PQK983123 QAG983113:QAG983123 QKC983113:QKC983123 QTY983113:QTY983123 RDU983113:RDU983123 RNQ983113:RNQ983123 RXM983113:RXM983123 SHI983113:SHI983123 SRE983113:SRE983123 TBA983113:TBA983123 TKW983113:TKW983123 TUS983113:TUS983123 UEO983113:UEO983123 UOK983113:UOK983123 UYG983113:UYG983123 VIC983113:VIC983123 VRY983113:VRY983123 WBU983113:WBU983123 WLQ983113:WLQ983123 WVM983113:WVM983123 F72:I82 JB72:JE82 SX72:TA82 ACT72:ACW82 AMP72:AMS82 AWL72:AWO82 BGH72:BGK82 BQD72:BQG82 BZZ72:CAC82 CJV72:CJY82 CTR72:CTU82 DDN72:DDQ82 DNJ72:DNM82 DXF72:DXI82 EHB72:EHE82 EQX72:ERA82 FAT72:FAW82 FKP72:FKS82 FUL72:FUO82 GEH72:GEK82 GOD72:GOG82 GXZ72:GYC82 HHV72:HHY82 HRR72:HRU82 IBN72:IBQ82 ILJ72:ILM82 IVF72:IVI82 JFB72:JFE82 JOX72:JPA82 JYT72:JYW82 KIP72:KIS82 KSL72:KSO82 LCH72:LCK82 LMD72:LMG82 LVZ72:LWC82 MFV72:MFY82 MPR72:MPU82 MZN72:MZQ82 NJJ72:NJM82 NTF72:NTI82 ODB72:ODE82 OMX72:ONA82 OWT72:OWW82 PGP72:PGS82 PQL72:PQO82 QAH72:QAK82 QKD72:QKG82 QTZ72:QUC82 RDV72:RDY82 RNR72:RNU82 RXN72:RXQ82 SHJ72:SHM82 SRF72:SRI82 TBB72:TBE82 TKX72:TLA82 TUT72:TUW82 UEP72:UES82 UOL72:UOO82 UYH72:UYK82 VID72:VIG82 VRZ72:VSC82 WBV72:WBY82 WLR72:WLU82 WVN72:WVQ82 F65608:I65618 JB65608:JE65618 SX65608:TA65618 ACT65608:ACW65618 AMP65608:AMS65618 AWL65608:AWO65618 BGH65608:BGK65618 BQD65608:BQG65618 BZZ65608:CAC65618 CJV65608:CJY65618 CTR65608:CTU65618 DDN65608:DDQ65618 DNJ65608:DNM65618 DXF65608:DXI65618 EHB65608:EHE65618 EQX65608:ERA65618 FAT65608:FAW65618 FKP65608:FKS65618 FUL65608:FUO65618 GEH65608:GEK65618 GOD65608:GOG65618 GXZ65608:GYC65618 HHV65608:HHY65618 HRR65608:HRU65618 IBN65608:IBQ65618 ILJ65608:ILM65618 IVF65608:IVI65618 JFB65608:JFE65618 JOX65608:JPA65618 JYT65608:JYW65618 KIP65608:KIS65618 KSL65608:KSO65618 LCH65608:LCK65618 LMD65608:LMG65618 LVZ65608:LWC65618 MFV65608:MFY65618 MPR65608:MPU65618 MZN65608:MZQ65618 NJJ65608:NJM65618 NTF65608:NTI65618 ODB65608:ODE65618 OMX65608:ONA65618 OWT65608:OWW65618 PGP65608:PGS65618 PQL65608:PQO65618 QAH65608:QAK65618 QKD65608:QKG65618 QTZ65608:QUC65618 RDV65608:RDY65618 RNR65608:RNU65618 RXN65608:RXQ65618 SHJ65608:SHM65618 SRF65608:SRI65618 TBB65608:TBE65618 TKX65608:TLA65618 TUT65608:TUW65618 UEP65608:UES65618 UOL65608:UOO65618 UYH65608:UYK65618 VID65608:VIG65618 VRZ65608:VSC65618 WBV65608:WBY65618 WLR65608:WLU65618 WVN65608:WVQ65618 F131144:I131154 JB131144:JE131154 SX131144:TA131154 ACT131144:ACW131154 AMP131144:AMS131154 AWL131144:AWO131154 BGH131144:BGK131154 BQD131144:BQG131154 BZZ131144:CAC131154 CJV131144:CJY131154 CTR131144:CTU131154 DDN131144:DDQ131154 DNJ131144:DNM131154 DXF131144:DXI131154 EHB131144:EHE131154 EQX131144:ERA131154 FAT131144:FAW131154 FKP131144:FKS131154 FUL131144:FUO131154 GEH131144:GEK131154 GOD131144:GOG131154 GXZ131144:GYC131154 HHV131144:HHY131154 HRR131144:HRU131154 IBN131144:IBQ131154 ILJ131144:ILM131154 IVF131144:IVI131154 JFB131144:JFE131154 JOX131144:JPA131154 JYT131144:JYW131154 KIP131144:KIS131154 KSL131144:KSO131154 LCH131144:LCK131154 LMD131144:LMG131154 LVZ131144:LWC131154 MFV131144:MFY131154 MPR131144:MPU131154 MZN131144:MZQ131154 NJJ131144:NJM131154 NTF131144:NTI131154 ODB131144:ODE131154 OMX131144:ONA131154 OWT131144:OWW131154 PGP131144:PGS131154 PQL131144:PQO131154 QAH131144:QAK131154 QKD131144:QKG131154 QTZ131144:QUC131154 RDV131144:RDY131154 RNR131144:RNU131154 RXN131144:RXQ131154 SHJ131144:SHM131154 SRF131144:SRI131154 TBB131144:TBE131154 TKX131144:TLA131154 TUT131144:TUW131154 UEP131144:UES131154 UOL131144:UOO131154 UYH131144:UYK131154 VID131144:VIG131154 VRZ131144:VSC131154 WBV131144:WBY131154 WLR131144:WLU131154 WVN131144:WVQ131154 F196680:I196690 JB196680:JE196690 SX196680:TA196690 ACT196680:ACW196690 AMP196680:AMS196690 AWL196680:AWO196690 BGH196680:BGK196690 BQD196680:BQG196690 BZZ196680:CAC196690 CJV196680:CJY196690 CTR196680:CTU196690 DDN196680:DDQ196690 DNJ196680:DNM196690 DXF196680:DXI196690 EHB196680:EHE196690 EQX196680:ERA196690 FAT196680:FAW196690 FKP196680:FKS196690 FUL196680:FUO196690 GEH196680:GEK196690 GOD196680:GOG196690 GXZ196680:GYC196690 HHV196680:HHY196690 HRR196680:HRU196690 IBN196680:IBQ196690 ILJ196680:ILM196690 IVF196680:IVI196690 JFB196680:JFE196690 JOX196680:JPA196690 JYT196680:JYW196690 KIP196680:KIS196690 KSL196680:KSO196690 LCH196680:LCK196690 LMD196680:LMG196690 LVZ196680:LWC196690 MFV196680:MFY196690 MPR196680:MPU196690 MZN196680:MZQ196690 NJJ196680:NJM196690 NTF196680:NTI196690 ODB196680:ODE196690 OMX196680:ONA196690 OWT196680:OWW196690 PGP196680:PGS196690 PQL196680:PQO196690 QAH196680:QAK196690 QKD196680:QKG196690 QTZ196680:QUC196690 RDV196680:RDY196690 RNR196680:RNU196690 RXN196680:RXQ196690 SHJ196680:SHM196690 SRF196680:SRI196690 TBB196680:TBE196690 TKX196680:TLA196690 TUT196680:TUW196690 UEP196680:UES196690 UOL196680:UOO196690 UYH196680:UYK196690 VID196680:VIG196690 VRZ196680:VSC196690 WBV196680:WBY196690 WLR196680:WLU196690 WVN196680:WVQ196690 F262216:I262226 JB262216:JE262226 SX262216:TA262226 ACT262216:ACW262226 AMP262216:AMS262226 AWL262216:AWO262226 BGH262216:BGK262226 BQD262216:BQG262226 BZZ262216:CAC262226 CJV262216:CJY262226 CTR262216:CTU262226 DDN262216:DDQ262226 DNJ262216:DNM262226 DXF262216:DXI262226 EHB262216:EHE262226 EQX262216:ERA262226 FAT262216:FAW262226 FKP262216:FKS262226 FUL262216:FUO262226 GEH262216:GEK262226 GOD262216:GOG262226 GXZ262216:GYC262226 HHV262216:HHY262226 HRR262216:HRU262226 IBN262216:IBQ262226 ILJ262216:ILM262226 IVF262216:IVI262226 JFB262216:JFE262226 JOX262216:JPA262226 JYT262216:JYW262226 KIP262216:KIS262226 KSL262216:KSO262226 LCH262216:LCK262226 LMD262216:LMG262226 LVZ262216:LWC262226 MFV262216:MFY262226 MPR262216:MPU262226 MZN262216:MZQ262226 NJJ262216:NJM262226 NTF262216:NTI262226 ODB262216:ODE262226 OMX262216:ONA262226 OWT262216:OWW262226 PGP262216:PGS262226 PQL262216:PQO262226 QAH262216:QAK262226 QKD262216:QKG262226 QTZ262216:QUC262226 RDV262216:RDY262226 RNR262216:RNU262226 RXN262216:RXQ262226 SHJ262216:SHM262226 SRF262216:SRI262226 TBB262216:TBE262226 TKX262216:TLA262226 TUT262216:TUW262226 UEP262216:UES262226 UOL262216:UOO262226 UYH262216:UYK262226 VID262216:VIG262226 VRZ262216:VSC262226 WBV262216:WBY262226 WLR262216:WLU262226 WVN262216:WVQ262226 F327752:I327762 JB327752:JE327762 SX327752:TA327762 ACT327752:ACW327762 AMP327752:AMS327762 AWL327752:AWO327762 BGH327752:BGK327762 BQD327752:BQG327762 BZZ327752:CAC327762 CJV327752:CJY327762 CTR327752:CTU327762 DDN327752:DDQ327762 DNJ327752:DNM327762 DXF327752:DXI327762 EHB327752:EHE327762 EQX327752:ERA327762 FAT327752:FAW327762 FKP327752:FKS327762 FUL327752:FUO327762 GEH327752:GEK327762 GOD327752:GOG327762 GXZ327752:GYC327762 HHV327752:HHY327762 HRR327752:HRU327762 IBN327752:IBQ327762 ILJ327752:ILM327762 IVF327752:IVI327762 JFB327752:JFE327762 JOX327752:JPA327762 JYT327752:JYW327762 KIP327752:KIS327762 KSL327752:KSO327762 LCH327752:LCK327762 LMD327752:LMG327762 LVZ327752:LWC327762 MFV327752:MFY327762 MPR327752:MPU327762 MZN327752:MZQ327762 NJJ327752:NJM327762 NTF327752:NTI327762 ODB327752:ODE327762 OMX327752:ONA327762 OWT327752:OWW327762 PGP327752:PGS327762 PQL327752:PQO327762 QAH327752:QAK327762 QKD327752:QKG327762 QTZ327752:QUC327762 RDV327752:RDY327762 RNR327752:RNU327762 RXN327752:RXQ327762 SHJ327752:SHM327762 SRF327752:SRI327762 TBB327752:TBE327762 TKX327752:TLA327762 TUT327752:TUW327762 UEP327752:UES327762 UOL327752:UOO327762 UYH327752:UYK327762 VID327752:VIG327762 VRZ327752:VSC327762 WBV327752:WBY327762 WLR327752:WLU327762 WVN327752:WVQ327762 F393288:I393298 JB393288:JE393298 SX393288:TA393298 ACT393288:ACW393298 AMP393288:AMS393298 AWL393288:AWO393298 BGH393288:BGK393298 BQD393288:BQG393298 BZZ393288:CAC393298 CJV393288:CJY393298 CTR393288:CTU393298 DDN393288:DDQ393298 DNJ393288:DNM393298 DXF393288:DXI393298 EHB393288:EHE393298 EQX393288:ERA393298 FAT393288:FAW393298 FKP393288:FKS393298 FUL393288:FUO393298 GEH393288:GEK393298 GOD393288:GOG393298 GXZ393288:GYC393298 HHV393288:HHY393298 HRR393288:HRU393298 IBN393288:IBQ393298 ILJ393288:ILM393298 IVF393288:IVI393298 JFB393288:JFE393298 JOX393288:JPA393298 JYT393288:JYW393298 KIP393288:KIS393298 KSL393288:KSO393298 LCH393288:LCK393298 LMD393288:LMG393298 LVZ393288:LWC393298 MFV393288:MFY393298 MPR393288:MPU393298 MZN393288:MZQ393298 NJJ393288:NJM393298 NTF393288:NTI393298 ODB393288:ODE393298 OMX393288:ONA393298 OWT393288:OWW393298 PGP393288:PGS393298 PQL393288:PQO393298 QAH393288:QAK393298 QKD393288:QKG393298 QTZ393288:QUC393298 RDV393288:RDY393298 RNR393288:RNU393298 RXN393288:RXQ393298 SHJ393288:SHM393298 SRF393288:SRI393298 TBB393288:TBE393298 TKX393288:TLA393298 TUT393288:TUW393298 UEP393288:UES393298 UOL393288:UOO393298 UYH393288:UYK393298 VID393288:VIG393298 VRZ393288:VSC393298 WBV393288:WBY393298 WLR393288:WLU393298 WVN393288:WVQ393298 F458824:I458834 JB458824:JE458834 SX458824:TA458834 ACT458824:ACW458834 AMP458824:AMS458834 AWL458824:AWO458834 BGH458824:BGK458834 BQD458824:BQG458834 BZZ458824:CAC458834 CJV458824:CJY458834 CTR458824:CTU458834 DDN458824:DDQ458834 DNJ458824:DNM458834 DXF458824:DXI458834 EHB458824:EHE458834 EQX458824:ERA458834 FAT458824:FAW458834 FKP458824:FKS458834 FUL458824:FUO458834 GEH458824:GEK458834 GOD458824:GOG458834 GXZ458824:GYC458834 HHV458824:HHY458834 HRR458824:HRU458834 IBN458824:IBQ458834 ILJ458824:ILM458834 IVF458824:IVI458834 JFB458824:JFE458834 JOX458824:JPA458834 JYT458824:JYW458834 KIP458824:KIS458834 KSL458824:KSO458834 LCH458824:LCK458834 LMD458824:LMG458834 LVZ458824:LWC458834 MFV458824:MFY458834 MPR458824:MPU458834 MZN458824:MZQ458834 NJJ458824:NJM458834 NTF458824:NTI458834 ODB458824:ODE458834 OMX458824:ONA458834 OWT458824:OWW458834 PGP458824:PGS458834 PQL458824:PQO458834 QAH458824:QAK458834 QKD458824:QKG458834 QTZ458824:QUC458834 RDV458824:RDY458834 RNR458824:RNU458834 RXN458824:RXQ458834 SHJ458824:SHM458834 SRF458824:SRI458834 TBB458824:TBE458834 TKX458824:TLA458834 TUT458824:TUW458834 UEP458824:UES458834 UOL458824:UOO458834 UYH458824:UYK458834 VID458824:VIG458834 VRZ458824:VSC458834 WBV458824:WBY458834 WLR458824:WLU458834 WVN458824:WVQ458834 F524360:I524370 JB524360:JE524370 SX524360:TA524370 ACT524360:ACW524370 AMP524360:AMS524370 AWL524360:AWO524370 BGH524360:BGK524370 BQD524360:BQG524370 BZZ524360:CAC524370 CJV524360:CJY524370 CTR524360:CTU524370 DDN524360:DDQ524370 DNJ524360:DNM524370 DXF524360:DXI524370 EHB524360:EHE524370 EQX524360:ERA524370 FAT524360:FAW524370 FKP524360:FKS524370 FUL524360:FUO524370 GEH524360:GEK524370 GOD524360:GOG524370 GXZ524360:GYC524370 HHV524360:HHY524370 HRR524360:HRU524370 IBN524360:IBQ524370 ILJ524360:ILM524370 IVF524360:IVI524370 JFB524360:JFE524370 JOX524360:JPA524370 JYT524360:JYW524370 KIP524360:KIS524370 KSL524360:KSO524370 LCH524360:LCK524370 LMD524360:LMG524370 LVZ524360:LWC524370 MFV524360:MFY524370 MPR524360:MPU524370 MZN524360:MZQ524370 NJJ524360:NJM524370 NTF524360:NTI524370 ODB524360:ODE524370 OMX524360:ONA524370 OWT524360:OWW524370 PGP524360:PGS524370 PQL524360:PQO524370 QAH524360:QAK524370 QKD524360:QKG524370 QTZ524360:QUC524370 RDV524360:RDY524370 RNR524360:RNU524370 RXN524360:RXQ524370 SHJ524360:SHM524370 SRF524360:SRI524370 TBB524360:TBE524370 TKX524360:TLA524370 TUT524360:TUW524370 UEP524360:UES524370 UOL524360:UOO524370 UYH524360:UYK524370 VID524360:VIG524370 VRZ524360:VSC524370 WBV524360:WBY524370 WLR524360:WLU524370 WVN524360:WVQ524370 F589896:I589906 JB589896:JE589906 SX589896:TA589906 ACT589896:ACW589906 AMP589896:AMS589906 AWL589896:AWO589906 BGH589896:BGK589906 BQD589896:BQG589906 BZZ589896:CAC589906 CJV589896:CJY589906 CTR589896:CTU589906 DDN589896:DDQ589906 DNJ589896:DNM589906 DXF589896:DXI589906 EHB589896:EHE589906 EQX589896:ERA589906 FAT589896:FAW589906 FKP589896:FKS589906 FUL589896:FUO589906 GEH589896:GEK589906 GOD589896:GOG589906 GXZ589896:GYC589906 HHV589896:HHY589906 HRR589896:HRU589906 IBN589896:IBQ589906 ILJ589896:ILM589906 IVF589896:IVI589906 JFB589896:JFE589906 JOX589896:JPA589906 JYT589896:JYW589906 KIP589896:KIS589906 KSL589896:KSO589906 LCH589896:LCK589906 LMD589896:LMG589906 LVZ589896:LWC589906 MFV589896:MFY589906 MPR589896:MPU589906 MZN589896:MZQ589906 NJJ589896:NJM589906 NTF589896:NTI589906 ODB589896:ODE589906 OMX589896:ONA589906 OWT589896:OWW589906 PGP589896:PGS589906 PQL589896:PQO589906 QAH589896:QAK589906 QKD589896:QKG589906 QTZ589896:QUC589906 RDV589896:RDY589906 RNR589896:RNU589906 RXN589896:RXQ589906 SHJ589896:SHM589906 SRF589896:SRI589906 TBB589896:TBE589906 TKX589896:TLA589906 TUT589896:TUW589906 UEP589896:UES589906 UOL589896:UOO589906 UYH589896:UYK589906 VID589896:VIG589906 VRZ589896:VSC589906 WBV589896:WBY589906 WLR589896:WLU589906 WVN589896:WVQ589906 F655432:I655442 JB655432:JE655442 SX655432:TA655442 ACT655432:ACW655442 AMP655432:AMS655442 AWL655432:AWO655442 BGH655432:BGK655442 BQD655432:BQG655442 BZZ655432:CAC655442 CJV655432:CJY655442 CTR655432:CTU655442 DDN655432:DDQ655442 DNJ655432:DNM655442 DXF655432:DXI655442 EHB655432:EHE655442 EQX655432:ERA655442 FAT655432:FAW655442 FKP655432:FKS655442 FUL655432:FUO655442 GEH655432:GEK655442 GOD655432:GOG655442 GXZ655432:GYC655442 HHV655432:HHY655442 HRR655432:HRU655442 IBN655432:IBQ655442 ILJ655432:ILM655442 IVF655432:IVI655442 JFB655432:JFE655442 JOX655432:JPA655442 JYT655432:JYW655442 KIP655432:KIS655442 KSL655432:KSO655442 LCH655432:LCK655442 LMD655432:LMG655442 LVZ655432:LWC655442 MFV655432:MFY655442 MPR655432:MPU655442 MZN655432:MZQ655442 NJJ655432:NJM655442 NTF655432:NTI655442 ODB655432:ODE655442 OMX655432:ONA655442 OWT655432:OWW655442 PGP655432:PGS655442 PQL655432:PQO655442 QAH655432:QAK655442 QKD655432:QKG655442 QTZ655432:QUC655442 RDV655432:RDY655442 RNR655432:RNU655442 RXN655432:RXQ655442 SHJ655432:SHM655442 SRF655432:SRI655442 TBB655432:TBE655442 TKX655432:TLA655442 TUT655432:TUW655442 UEP655432:UES655442 UOL655432:UOO655442 UYH655432:UYK655442 VID655432:VIG655442 VRZ655432:VSC655442 WBV655432:WBY655442 WLR655432:WLU655442 WVN655432:WVQ655442 F720968:I720978 JB720968:JE720978 SX720968:TA720978 ACT720968:ACW720978 AMP720968:AMS720978 AWL720968:AWO720978 BGH720968:BGK720978 BQD720968:BQG720978 BZZ720968:CAC720978 CJV720968:CJY720978 CTR720968:CTU720978 DDN720968:DDQ720978 DNJ720968:DNM720978 DXF720968:DXI720978 EHB720968:EHE720978 EQX720968:ERA720978 FAT720968:FAW720978 FKP720968:FKS720978 FUL720968:FUO720978 GEH720968:GEK720978 GOD720968:GOG720978 GXZ720968:GYC720978 HHV720968:HHY720978 HRR720968:HRU720978 IBN720968:IBQ720978 ILJ720968:ILM720978 IVF720968:IVI720978 JFB720968:JFE720978 JOX720968:JPA720978 JYT720968:JYW720978 KIP720968:KIS720978 KSL720968:KSO720978 LCH720968:LCK720978 LMD720968:LMG720978 LVZ720968:LWC720978 MFV720968:MFY720978 MPR720968:MPU720978 MZN720968:MZQ720978 NJJ720968:NJM720978 NTF720968:NTI720978 ODB720968:ODE720978 OMX720968:ONA720978 OWT720968:OWW720978 PGP720968:PGS720978 PQL720968:PQO720978 QAH720968:QAK720978 QKD720968:QKG720978 QTZ720968:QUC720978 RDV720968:RDY720978 RNR720968:RNU720978 RXN720968:RXQ720978 SHJ720968:SHM720978 SRF720968:SRI720978 TBB720968:TBE720978 TKX720968:TLA720978 TUT720968:TUW720978 UEP720968:UES720978 UOL720968:UOO720978 UYH720968:UYK720978 VID720968:VIG720978 VRZ720968:VSC720978 WBV720968:WBY720978 WLR720968:WLU720978 WVN720968:WVQ720978 F786504:I786514 JB786504:JE786514 SX786504:TA786514 ACT786504:ACW786514 AMP786504:AMS786514 AWL786504:AWO786514 BGH786504:BGK786514 BQD786504:BQG786514 BZZ786504:CAC786514 CJV786504:CJY786514 CTR786504:CTU786514 DDN786504:DDQ786514 DNJ786504:DNM786514 DXF786504:DXI786514 EHB786504:EHE786514 EQX786504:ERA786514 FAT786504:FAW786514 FKP786504:FKS786514 FUL786504:FUO786514 GEH786504:GEK786514 GOD786504:GOG786514 GXZ786504:GYC786514 HHV786504:HHY786514 HRR786504:HRU786514 IBN786504:IBQ786514 ILJ786504:ILM786514 IVF786504:IVI786514 JFB786504:JFE786514 JOX786504:JPA786514 JYT786504:JYW786514 KIP786504:KIS786514 KSL786504:KSO786514 LCH786504:LCK786514 LMD786504:LMG786514 LVZ786504:LWC786514 MFV786504:MFY786514 MPR786504:MPU786514 MZN786504:MZQ786514 NJJ786504:NJM786514 NTF786504:NTI786514 ODB786504:ODE786514 OMX786504:ONA786514 OWT786504:OWW786514 PGP786504:PGS786514 PQL786504:PQO786514 QAH786504:QAK786514 QKD786504:QKG786514 QTZ786504:QUC786514 RDV786504:RDY786514 RNR786504:RNU786514 RXN786504:RXQ786514 SHJ786504:SHM786514 SRF786504:SRI786514 TBB786504:TBE786514 TKX786504:TLA786514 TUT786504:TUW786514 UEP786504:UES786514 UOL786504:UOO786514 UYH786504:UYK786514 VID786504:VIG786514 VRZ786504:VSC786514 WBV786504:WBY786514 WLR786504:WLU786514 WVN786504:WVQ786514 F852040:I852050 JB852040:JE852050 SX852040:TA852050 ACT852040:ACW852050 AMP852040:AMS852050 AWL852040:AWO852050 BGH852040:BGK852050 BQD852040:BQG852050 BZZ852040:CAC852050 CJV852040:CJY852050 CTR852040:CTU852050 DDN852040:DDQ852050 DNJ852040:DNM852050 DXF852040:DXI852050 EHB852040:EHE852050 EQX852040:ERA852050 FAT852040:FAW852050 FKP852040:FKS852050 FUL852040:FUO852050 GEH852040:GEK852050 GOD852040:GOG852050 GXZ852040:GYC852050 HHV852040:HHY852050 HRR852040:HRU852050 IBN852040:IBQ852050 ILJ852040:ILM852050 IVF852040:IVI852050 JFB852040:JFE852050 JOX852040:JPA852050 JYT852040:JYW852050 KIP852040:KIS852050 KSL852040:KSO852050 LCH852040:LCK852050 LMD852040:LMG852050 LVZ852040:LWC852050 MFV852040:MFY852050 MPR852040:MPU852050 MZN852040:MZQ852050 NJJ852040:NJM852050 NTF852040:NTI852050 ODB852040:ODE852050 OMX852040:ONA852050 OWT852040:OWW852050 PGP852040:PGS852050 PQL852040:PQO852050 QAH852040:QAK852050 QKD852040:QKG852050 QTZ852040:QUC852050 RDV852040:RDY852050 RNR852040:RNU852050 RXN852040:RXQ852050 SHJ852040:SHM852050 SRF852040:SRI852050 TBB852040:TBE852050 TKX852040:TLA852050 TUT852040:TUW852050 UEP852040:UES852050 UOL852040:UOO852050 UYH852040:UYK852050 VID852040:VIG852050 VRZ852040:VSC852050 WBV852040:WBY852050 WLR852040:WLU852050 WVN852040:WVQ852050 F917576:I917586 JB917576:JE917586 SX917576:TA917586 ACT917576:ACW917586 AMP917576:AMS917586 AWL917576:AWO917586 BGH917576:BGK917586 BQD917576:BQG917586 BZZ917576:CAC917586 CJV917576:CJY917586 CTR917576:CTU917586 DDN917576:DDQ917586 DNJ917576:DNM917586 DXF917576:DXI917586 EHB917576:EHE917586 EQX917576:ERA917586 FAT917576:FAW917586 FKP917576:FKS917586 FUL917576:FUO917586 GEH917576:GEK917586 GOD917576:GOG917586 GXZ917576:GYC917586 HHV917576:HHY917586 HRR917576:HRU917586 IBN917576:IBQ917586 ILJ917576:ILM917586 IVF917576:IVI917586 JFB917576:JFE917586 JOX917576:JPA917586 JYT917576:JYW917586 KIP917576:KIS917586 KSL917576:KSO917586 LCH917576:LCK917586 LMD917576:LMG917586 LVZ917576:LWC917586 MFV917576:MFY917586 MPR917576:MPU917586 MZN917576:MZQ917586 NJJ917576:NJM917586 NTF917576:NTI917586 ODB917576:ODE917586 OMX917576:ONA917586 OWT917576:OWW917586 PGP917576:PGS917586 PQL917576:PQO917586 QAH917576:QAK917586 QKD917576:QKG917586 QTZ917576:QUC917586 RDV917576:RDY917586 RNR917576:RNU917586 RXN917576:RXQ917586 SHJ917576:SHM917586 SRF917576:SRI917586 TBB917576:TBE917586 TKX917576:TLA917586 TUT917576:TUW917586 UEP917576:UES917586 UOL917576:UOO917586 UYH917576:UYK917586 VID917576:VIG917586 VRZ917576:VSC917586 WBV917576:WBY917586 WLR917576:WLU917586 WVN917576:WVQ917586 F983112:I983122 JB983112:JE983122 SX983112:TA983122 ACT983112:ACW983122 AMP983112:AMS983122 AWL983112:AWO983122 BGH983112:BGK983122 BQD983112:BQG983122 BZZ983112:CAC983122 CJV983112:CJY983122 CTR983112:CTU983122 DDN983112:DDQ983122 DNJ983112:DNM983122 DXF983112:DXI983122 EHB983112:EHE983122 EQX983112:ERA983122 FAT983112:FAW983122 FKP983112:FKS983122 FUL983112:FUO983122 GEH983112:GEK983122 GOD983112:GOG983122 GXZ983112:GYC983122 HHV983112:HHY983122 HRR983112:HRU983122 IBN983112:IBQ983122 ILJ983112:ILM983122 IVF983112:IVI983122 JFB983112:JFE983122 JOX983112:JPA983122 JYT983112:JYW983122 KIP983112:KIS983122 KSL983112:KSO983122 LCH983112:LCK983122 LMD983112:LMG983122 LVZ983112:LWC983122 MFV983112:MFY983122 MPR983112:MPU983122 MZN983112:MZQ983122 NJJ983112:NJM983122 NTF983112:NTI983122 ODB983112:ODE983122 OMX983112:ONA983122 OWT983112:OWW983122 PGP983112:PGS983122 PQL983112:PQO983122 QAH983112:QAK983122 QKD983112:QKG983122 QTZ983112:QUC983122 RDV983112:RDY983122 RNR983112:RNU983122 RXN983112:RXQ983122 SHJ983112:SHM983122 SRF983112:SRI983122 TBB983112:TBE983122 TKX983112:TLA983122 TUT983112:TUW983122 UEP983112:UES983122 UOL983112:UOO983122 UYH983112:UYK983122 VID983112:VIG983122 VRZ983112:VSC983122 WBV983112:WBY983122 WLR983112:WLU983122 WVN983112:WVQ983122" xr:uid="{00000000-0002-0000-2800-000005000000}">
      <formula1>"Yes, No, Don't know, Not applicable"</formula1>
    </dataValidation>
    <dataValidation type="list" allowBlank="1" showInputMessage="1" showErrorMessage="1" error="Please select from the dropdown list" prompt="Please select from the dropdown list" sqref="G90:I91 JC90:JE91 SY90:TA91 ACU90:ACW91 AMQ90:AMS91 AWM90:AWO91 BGI90:BGK91 BQE90:BQG91 CAA90:CAC91 CJW90:CJY91 CTS90:CTU91 DDO90:DDQ91 DNK90:DNM91 DXG90:DXI91 EHC90:EHE91 EQY90:ERA91 FAU90:FAW91 FKQ90:FKS91 FUM90:FUO91 GEI90:GEK91 GOE90:GOG91 GYA90:GYC91 HHW90:HHY91 HRS90:HRU91 IBO90:IBQ91 ILK90:ILM91 IVG90:IVI91 JFC90:JFE91 JOY90:JPA91 JYU90:JYW91 KIQ90:KIS91 KSM90:KSO91 LCI90:LCK91 LME90:LMG91 LWA90:LWC91 MFW90:MFY91 MPS90:MPU91 MZO90:MZQ91 NJK90:NJM91 NTG90:NTI91 ODC90:ODE91 OMY90:ONA91 OWU90:OWW91 PGQ90:PGS91 PQM90:PQO91 QAI90:QAK91 QKE90:QKG91 QUA90:QUC91 RDW90:RDY91 RNS90:RNU91 RXO90:RXQ91 SHK90:SHM91 SRG90:SRI91 TBC90:TBE91 TKY90:TLA91 TUU90:TUW91 UEQ90:UES91 UOM90:UOO91 UYI90:UYK91 VIE90:VIG91 VSA90:VSC91 WBW90:WBY91 WLS90:WLU91 WVO90:WVQ91 G65626:I65627 JC65626:JE65627 SY65626:TA65627 ACU65626:ACW65627 AMQ65626:AMS65627 AWM65626:AWO65627 BGI65626:BGK65627 BQE65626:BQG65627 CAA65626:CAC65627 CJW65626:CJY65627 CTS65626:CTU65627 DDO65626:DDQ65627 DNK65626:DNM65627 DXG65626:DXI65627 EHC65626:EHE65627 EQY65626:ERA65627 FAU65626:FAW65627 FKQ65626:FKS65627 FUM65626:FUO65627 GEI65626:GEK65627 GOE65626:GOG65627 GYA65626:GYC65627 HHW65626:HHY65627 HRS65626:HRU65627 IBO65626:IBQ65627 ILK65626:ILM65627 IVG65626:IVI65627 JFC65626:JFE65627 JOY65626:JPA65627 JYU65626:JYW65627 KIQ65626:KIS65627 KSM65626:KSO65627 LCI65626:LCK65627 LME65626:LMG65627 LWA65626:LWC65627 MFW65626:MFY65627 MPS65626:MPU65627 MZO65626:MZQ65627 NJK65626:NJM65627 NTG65626:NTI65627 ODC65626:ODE65627 OMY65626:ONA65627 OWU65626:OWW65627 PGQ65626:PGS65627 PQM65626:PQO65627 QAI65626:QAK65627 QKE65626:QKG65627 QUA65626:QUC65627 RDW65626:RDY65627 RNS65626:RNU65627 RXO65626:RXQ65627 SHK65626:SHM65627 SRG65626:SRI65627 TBC65626:TBE65627 TKY65626:TLA65627 TUU65626:TUW65627 UEQ65626:UES65627 UOM65626:UOO65627 UYI65626:UYK65627 VIE65626:VIG65627 VSA65626:VSC65627 WBW65626:WBY65627 WLS65626:WLU65627 WVO65626:WVQ65627 G131162:I131163 JC131162:JE131163 SY131162:TA131163 ACU131162:ACW131163 AMQ131162:AMS131163 AWM131162:AWO131163 BGI131162:BGK131163 BQE131162:BQG131163 CAA131162:CAC131163 CJW131162:CJY131163 CTS131162:CTU131163 DDO131162:DDQ131163 DNK131162:DNM131163 DXG131162:DXI131163 EHC131162:EHE131163 EQY131162:ERA131163 FAU131162:FAW131163 FKQ131162:FKS131163 FUM131162:FUO131163 GEI131162:GEK131163 GOE131162:GOG131163 GYA131162:GYC131163 HHW131162:HHY131163 HRS131162:HRU131163 IBO131162:IBQ131163 ILK131162:ILM131163 IVG131162:IVI131163 JFC131162:JFE131163 JOY131162:JPA131163 JYU131162:JYW131163 KIQ131162:KIS131163 KSM131162:KSO131163 LCI131162:LCK131163 LME131162:LMG131163 LWA131162:LWC131163 MFW131162:MFY131163 MPS131162:MPU131163 MZO131162:MZQ131163 NJK131162:NJM131163 NTG131162:NTI131163 ODC131162:ODE131163 OMY131162:ONA131163 OWU131162:OWW131163 PGQ131162:PGS131163 PQM131162:PQO131163 QAI131162:QAK131163 QKE131162:QKG131163 QUA131162:QUC131163 RDW131162:RDY131163 RNS131162:RNU131163 RXO131162:RXQ131163 SHK131162:SHM131163 SRG131162:SRI131163 TBC131162:TBE131163 TKY131162:TLA131163 TUU131162:TUW131163 UEQ131162:UES131163 UOM131162:UOO131163 UYI131162:UYK131163 VIE131162:VIG131163 VSA131162:VSC131163 WBW131162:WBY131163 WLS131162:WLU131163 WVO131162:WVQ131163 G196698:I196699 JC196698:JE196699 SY196698:TA196699 ACU196698:ACW196699 AMQ196698:AMS196699 AWM196698:AWO196699 BGI196698:BGK196699 BQE196698:BQG196699 CAA196698:CAC196699 CJW196698:CJY196699 CTS196698:CTU196699 DDO196698:DDQ196699 DNK196698:DNM196699 DXG196698:DXI196699 EHC196698:EHE196699 EQY196698:ERA196699 FAU196698:FAW196699 FKQ196698:FKS196699 FUM196698:FUO196699 GEI196698:GEK196699 GOE196698:GOG196699 GYA196698:GYC196699 HHW196698:HHY196699 HRS196698:HRU196699 IBO196698:IBQ196699 ILK196698:ILM196699 IVG196698:IVI196699 JFC196698:JFE196699 JOY196698:JPA196699 JYU196698:JYW196699 KIQ196698:KIS196699 KSM196698:KSO196699 LCI196698:LCK196699 LME196698:LMG196699 LWA196698:LWC196699 MFW196698:MFY196699 MPS196698:MPU196699 MZO196698:MZQ196699 NJK196698:NJM196699 NTG196698:NTI196699 ODC196698:ODE196699 OMY196698:ONA196699 OWU196698:OWW196699 PGQ196698:PGS196699 PQM196698:PQO196699 QAI196698:QAK196699 QKE196698:QKG196699 QUA196698:QUC196699 RDW196698:RDY196699 RNS196698:RNU196699 RXO196698:RXQ196699 SHK196698:SHM196699 SRG196698:SRI196699 TBC196698:TBE196699 TKY196698:TLA196699 TUU196698:TUW196699 UEQ196698:UES196699 UOM196698:UOO196699 UYI196698:UYK196699 VIE196698:VIG196699 VSA196698:VSC196699 WBW196698:WBY196699 WLS196698:WLU196699 WVO196698:WVQ196699 G262234:I262235 JC262234:JE262235 SY262234:TA262235 ACU262234:ACW262235 AMQ262234:AMS262235 AWM262234:AWO262235 BGI262234:BGK262235 BQE262234:BQG262235 CAA262234:CAC262235 CJW262234:CJY262235 CTS262234:CTU262235 DDO262234:DDQ262235 DNK262234:DNM262235 DXG262234:DXI262235 EHC262234:EHE262235 EQY262234:ERA262235 FAU262234:FAW262235 FKQ262234:FKS262235 FUM262234:FUO262235 GEI262234:GEK262235 GOE262234:GOG262235 GYA262234:GYC262235 HHW262234:HHY262235 HRS262234:HRU262235 IBO262234:IBQ262235 ILK262234:ILM262235 IVG262234:IVI262235 JFC262234:JFE262235 JOY262234:JPA262235 JYU262234:JYW262235 KIQ262234:KIS262235 KSM262234:KSO262235 LCI262234:LCK262235 LME262234:LMG262235 LWA262234:LWC262235 MFW262234:MFY262235 MPS262234:MPU262235 MZO262234:MZQ262235 NJK262234:NJM262235 NTG262234:NTI262235 ODC262234:ODE262235 OMY262234:ONA262235 OWU262234:OWW262235 PGQ262234:PGS262235 PQM262234:PQO262235 QAI262234:QAK262235 QKE262234:QKG262235 QUA262234:QUC262235 RDW262234:RDY262235 RNS262234:RNU262235 RXO262234:RXQ262235 SHK262234:SHM262235 SRG262234:SRI262235 TBC262234:TBE262235 TKY262234:TLA262235 TUU262234:TUW262235 UEQ262234:UES262235 UOM262234:UOO262235 UYI262234:UYK262235 VIE262234:VIG262235 VSA262234:VSC262235 WBW262234:WBY262235 WLS262234:WLU262235 WVO262234:WVQ262235 G327770:I327771 JC327770:JE327771 SY327770:TA327771 ACU327770:ACW327771 AMQ327770:AMS327771 AWM327770:AWO327771 BGI327770:BGK327771 BQE327770:BQG327771 CAA327770:CAC327771 CJW327770:CJY327771 CTS327770:CTU327771 DDO327770:DDQ327771 DNK327770:DNM327771 DXG327770:DXI327771 EHC327770:EHE327771 EQY327770:ERA327771 FAU327770:FAW327771 FKQ327770:FKS327771 FUM327770:FUO327771 GEI327770:GEK327771 GOE327770:GOG327771 GYA327770:GYC327771 HHW327770:HHY327771 HRS327770:HRU327771 IBO327770:IBQ327771 ILK327770:ILM327771 IVG327770:IVI327771 JFC327770:JFE327771 JOY327770:JPA327771 JYU327770:JYW327771 KIQ327770:KIS327771 KSM327770:KSO327771 LCI327770:LCK327771 LME327770:LMG327771 LWA327770:LWC327771 MFW327770:MFY327771 MPS327770:MPU327771 MZO327770:MZQ327771 NJK327770:NJM327771 NTG327770:NTI327771 ODC327770:ODE327771 OMY327770:ONA327771 OWU327770:OWW327771 PGQ327770:PGS327771 PQM327770:PQO327771 QAI327770:QAK327771 QKE327770:QKG327771 QUA327770:QUC327771 RDW327770:RDY327771 RNS327770:RNU327771 RXO327770:RXQ327771 SHK327770:SHM327771 SRG327770:SRI327771 TBC327770:TBE327771 TKY327770:TLA327771 TUU327770:TUW327771 UEQ327770:UES327771 UOM327770:UOO327771 UYI327770:UYK327771 VIE327770:VIG327771 VSA327770:VSC327771 WBW327770:WBY327771 WLS327770:WLU327771 WVO327770:WVQ327771 G393306:I393307 JC393306:JE393307 SY393306:TA393307 ACU393306:ACW393307 AMQ393306:AMS393307 AWM393306:AWO393307 BGI393306:BGK393307 BQE393306:BQG393307 CAA393306:CAC393307 CJW393306:CJY393307 CTS393306:CTU393307 DDO393306:DDQ393307 DNK393306:DNM393307 DXG393306:DXI393307 EHC393306:EHE393307 EQY393306:ERA393307 FAU393306:FAW393307 FKQ393306:FKS393307 FUM393306:FUO393307 GEI393306:GEK393307 GOE393306:GOG393307 GYA393306:GYC393307 HHW393306:HHY393307 HRS393306:HRU393307 IBO393306:IBQ393307 ILK393306:ILM393307 IVG393306:IVI393307 JFC393306:JFE393307 JOY393306:JPA393307 JYU393306:JYW393307 KIQ393306:KIS393307 KSM393306:KSO393307 LCI393306:LCK393307 LME393306:LMG393307 LWA393306:LWC393307 MFW393306:MFY393307 MPS393306:MPU393307 MZO393306:MZQ393307 NJK393306:NJM393307 NTG393306:NTI393307 ODC393306:ODE393307 OMY393306:ONA393307 OWU393306:OWW393307 PGQ393306:PGS393307 PQM393306:PQO393307 QAI393306:QAK393307 QKE393306:QKG393307 QUA393306:QUC393307 RDW393306:RDY393307 RNS393306:RNU393307 RXO393306:RXQ393307 SHK393306:SHM393307 SRG393306:SRI393307 TBC393306:TBE393307 TKY393306:TLA393307 TUU393306:TUW393307 UEQ393306:UES393307 UOM393306:UOO393307 UYI393306:UYK393307 VIE393306:VIG393307 VSA393306:VSC393307 WBW393306:WBY393307 WLS393306:WLU393307 WVO393306:WVQ393307 G458842:I458843 JC458842:JE458843 SY458842:TA458843 ACU458842:ACW458843 AMQ458842:AMS458843 AWM458842:AWO458843 BGI458842:BGK458843 BQE458842:BQG458843 CAA458842:CAC458843 CJW458842:CJY458843 CTS458842:CTU458843 DDO458842:DDQ458843 DNK458842:DNM458843 DXG458842:DXI458843 EHC458842:EHE458843 EQY458842:ERA458843 FAU458842:FAW458843 FKQ458842:FKS458843 FUM458842:FUO458843 GEI458842:GEK458843 GOE458842:GOG458843 GYA458842:GYC458843 HHW458842:HHY458843 HRS458842:HRU458843 IBO458842:IBQ458843 ILK458842:ILM458843 IVG458842:IVI458843 JFC458842:JFE458843 JOY458842:JPA458843 JYU458842:JYW458843 KIQ458842:KIS458843 KSM458842:KSO458843 LCI458842:LCK458843 LME458842:LMG458843 LWA458842:LWC458843 MFW458842:MFY458843 MPS458842:MPU458843 MZO458842:MZQ458843 NJK458842:NJM458843 NTG458842:NTI458843 ODC458842:ODE458843 OMY458842:ONA458843 OWU458842:OWW458843 PGQ458842:PGS458843 PQM458842:PQO458843 QAI458842:QAK458843 QKE458842:QKG458843 QUA458842:QUC458843 RDW458842:RDY458843 RNS458842:RNU458843 RXO458842:RXQ458843 SHK458842:SHM458843 SRG458842:SRI458843 TBC458842:TBE458843 TKY458842:TLA458843 TUU458842:TUW458843 UEQ458842:UES458843 UOM458842:UOO458843 UYI458842:UYK458843 VIE458842:VIG458843 VSA458842:VSC458843 WBW458842:WBY458843 WLS458842:WLU458843 WVO458842:WVQ458843 G524378:I524379 JC524378:JE524379 SY524378:TA524379 ACU524378:ACW524379 AMQ524378:AMS524379 AWM524378:AWO524379 BGI524378:BGK524379 BQE524378:BQG524379 CAA524378:CAC524379 CJW524378:CJY524379 CTS524378:CTU524379 DDO524378:DDQ524379 DNK524378:DNM524379 DXG524378:DXI524379 EHC524378:EHE524379 EQY524378:ERA524379 FAU524378:FAW524379 FKQ524378:FKS524379 FUM524378:FUO524379 GEI524378:GEK524379 GOE524378:GOG524379 GYA524378:GYC524379 HHW524378:HHY524379 HRS524378:HRU524379 IBO524378:IBQ524379 ILK524378:ILM524379 IVG524378:IVI524379 JFC524378:JFE524379 JOY524378:JPA524379 JYU524378:JYW524379 KIQ524378:KIS524379 KSM524378:KSO524379 LCI524378:LCK524379 LME524378:LMG524379 LWA524378:LWC524379 MFW524378:MFY524379 MPS524378:MPU524379 MZO524378:MZQ524379 NJK524378:NJM524379 NTG524378:NTI524379 ODC524378:ODE524379 OMY524378:ONA524379 OWU524378:OWW524379 PGQ524378:PGS524379 PQM524378:PQO524379 QAI524378:QAK524379 QKE524378:QKG524379 QUA524378:QUC524379 RDW524378:RDY524379 RNS524378:RNU524379 RXO524378:RXQ524379 SHK524378:SHM524379 SRG524378:SRI524379 TBC524378:TBE524379 TKY524378:TLA524379 TUU524378:TUW524379 UEQ524378:UES524379 UOM524378:UOO524379 UYI524378:UYK524379 VIE524378:VIG524379 VSA524378:VSC524379 WBW524378:WBY524379 WLS524378:WLU524379 WVO524378:WVQ524379 G589914:I589915 JC589914:JE589915 SY589914:TA589915 ACU589914:ACW589915 AMQ589914:AMS589915 AWM589914:AWO589915 BGI589914:BGK589915 BQE589914:BQG589915 CAA589914:CAC589915 CJW589914:CJY589915 CTS589914:CTU589915 DDO589914:DDQ589915 DNK589914:DNM589915 DXG589914:DXI589915 EHC589914:EHE589915 EQY589914:ERA589915 FAU589914:FAW589915 FKQ589914:FKS589915 FUM589914:FUO589915 GEI589914:GEK589915 GOE589914:GOG589915 GYA589914:GYC589915 HHW589914:HHY589915 HRS589914:HRU589915 IBO589914:IBQ589915 ILK589914:ILM589915 IVG589914:IVI589915 JFC589914:JFE589915 JOY589914:JPA589915 JYU589914:JYW589915 KIQ589914:KIS589915 KSM589914:KSO589915 LCI589914:LCK589915 LME589914:LMG589915 LWA589914:LWC589915 MFW589914:MFY589915 MPS589914:MPU589915 MZO589914:MZQ589915 NJK589914:NJM589915 NTG589914:NTI589915 ODC589914:ODE589915 OMY589914:ONA589915 OWU589914:OWW589915 PGQ589914:PGS589915 PQM589914:PQO589915 QAI589914:QAK589915 QKE589914:QKG589915 QUA589914:QUC589915 RDW589914:RDY589915 RNS589914:RNU589915 RXO589914:RXQ589915 SHK589914:SHM589915 SRG589914:SRI589915 TBC589914:TBE589915 TKY589914:TLA589915 TUU589914:TUW589915 UEQ589914:UES589915 UOM589914:UOO589915 UYI589914:UYK589915 VIE589914:VIG589915 VSA589914:VSC589915 WBW589914:WBY589915 WLS589914:WLU589915 WVO589914:WVQ589915 G655450:I655451 JC655450:JE655451 SY655450:TA655451 ACU655450:ACW655451 AMQ655450:AMS655451 AWM655450:AWO655451 BGI655450:BGK655451 BQE655450:BQG655451 CAA655450:CAC655451 CJW655450:CJY655451 CTS655450:CTU655451 DDO655450:DDQ655451 DNK655450:DNM655451 DXG655450:DXI655451 EHC655450:EHE655451 EQY655450:ERA655451 FAU655450:FAW655451 FKQ655450:FKS655451 FUM655450:FUO655451 GEI655450:GEK655451 GOE655450:GOG655451 GYA655450:GYC655451 HHW655450:HHY655451 HRS655450:HRU655451 IBO655450:IBQ655451 ILK655450:ILM655451 IVG655450:IVI655451 JFC655450:JFE655451 JOY655450:JPA655451 JYU655450:JYW655451 KIQ655450:KIS655451 KSM655450:KSO655451 LCI655450:LCK655451 LME655450:LMG655451 LWA655450:LWC655451 MFW655450:MFY655451 MPS655450:MPU655451 MZO655450:MZQ655451 NJK655450:NJM655451 NTG655450:NTI655451 ODC655450:ODE655451 OMY655450:ONA655451 OWU655450:OWW655451 PGQ655450:PGS655451 PQM655450:PQO655451 QAI655450:QAK655451 QKE655450:QKG655451 QUA655450:QUC655451 RDW655450:RDY655451 RNS655450:RNU655451 RXO655450:RXQ655451 SHK655450:SHM655451 SRG655450:SRI655451 TBC655450:TBE655451 TKY655450:TLA655451 TUU655450:TUW655451 UEQ655450:UES655451 UOM655450:UOO655451 UYI655450:UYK655451 VIE655450:VIG655451 VSA655450:VSC655451 WBW655450:WBY655451 WLS655450:WLU655451 WVO655450:WVQ655451 G720986:I720987 JC720986:JE720987 SY720986:TA720987 ACU720986:ACW720987 AMQ720986:AMS720987 AWM720986:AWO720987 BGI720986:BGK720987 BQE720986:BQG720987 CAA720986:CAC720987 CJW720986:CJY720987 CTS720986:CTU720987 DDO720986:DDQ720987 DNK720986:DNM720987 DXG720986:DXI720987 EHC720986:EHE720987 EQY720986:ERA720987 FAU720986:FAW720987 FKQ720986:FKS720987 FUM720986:FUO720987 GEI720986:GEK720987 GOE720986:GOG720987 GYA720986:GYC720987 HHW720986:HHY720987 HRS720986:HRU720987 IBO720986:IBQ720987 ILK720986:ILM720987 IVG720986:IVI720987 JFC720986:JFE720987 JOY720986:JPA720987 JYU720986:JYW720987 KIQ720986:KIS720987 KSM720986:KSO720987 LCI720986:LCK720987 LME720986:LMG720987 LWA720986:LWC720987 MFW720986:MFY720987 MPS720986:MPU720987 MZO720986:MZQ720987 NJK720986:NJM720987 NTG720986:NTI720987 ODC720986:ODE720987 OMY720986:ONA720987 OWU720986:OWW720987 PGQ720986:PGS720987 PQM720986:PQO720987 QAI720986:QAK720987 QKE720986:QKG720987 QUA720986:QUC720987 RDW720986:RDY720987 RNS720986:RNU720987 RXO720986:RXQ720987 SHK720986:SHM720987 SRG720986:SRI720987 TBC720986:TBE720987 TKY720986:TLA720987 TUU720986:TUW720987 UEQ720986:UES720987 UOM720986:UOO720987 UYI720986:UYK720987 VIE720986:VIG720987 VSA720986:VSC720987 WBW720986:WBY720987 WLS720986:WLU720987 WVO720986:WVQ720987 G786522:I786523 JC786522:JE786523 SY786522:TA786523 ACU786522:ACW786523 AMQ786522:AMS786523 AWM786522:AWO786523 BGI786522:BGK786523 BQE786522:BQG786523 CAA786522:CAC786523 CJW786522:CJY786523 CTS786522:CTU786523 DDO786522:DDQ786523 DNK786522:DNM786523 DXG786522:DXI786523 EHC786522:EHE786523 EQY786522:ERA786523 FAU786522:FAW786523 FKQ786522:FKS786523 FUM786522:FUO786523 GEI786522:GEK786523 GOE786522:GOG786523 GYA786522:GYC786523 HHW786522:HHY786523 HRS786522:HRU786523 IBO786522:IBQ786523 ILK786522:ILM786523 IVG786522:IVI786523 JFC786522:JFE786523 JOY786522:JPA786523 JYU786522:JYW786523 KIQ786522:KIS786523 KSM786522:KSO786523 LCI786522:LCK786523 LME786522:LMG786523 LWA786522:LWC786523 MFW786522:MFY786523 MPS786522:MPU786523 MZO786522:MZQ786523 NJK786522:NJM786523 NTG786522:NTI786523 ODC786522:ODE786523 OMY786522:ONA786523 OWU786522:OWW786523 PGQ786522:PGS786523 PQM786522:PQO786523 QAI786522:QAK786523 QKE786522:QKG786523 QUA786522:QUC786523 RDW786522:RDY786523 RNS786522:RNU786523 RXO786522:RXQ786523 SHK786522:SHM786523 SRG786522:SRI786523 TBC786522:TBE786523 TKY786522:TLA786523 TUU786522:TUW786523 UEQ786522:UES786523 UOM786522:UOO786523 UYI786522:UYK786523 VIE786522:VIG786523 VSA786522:VSC786523 WBW786522:WBY786523 WLS786522:WLU786523 WVO786522:WVQ786523 G852058:I852059 JC852058:JE852059 SY852058:TA852059 ACU852058:ACW852059 AMQ852058:AMS852059 AWM852058:AWO852059 BGI852058:BGK852059 BQE852058:BQG852059 CAA852058:CAC852059 CJW852058:CJY852059 CTS852058:CTU852059 DDO852058:DDQ852059 DNK852058:DNM852059 DXG852058:DXI852059 EHC852058:EHE852059 EQY852058:ERA852059 FAU852058:FAW852059 FKQ852058:FKS852059 FUM852058:FUO852059 GEI852058:GEK852059 GOE852058:GOG852059 GYA852058:GYC852059 HHW852058:HHY852059 HRS852058:HRU852059 IBO852058:IBQ852059 ILK852058:ILM852059 IVG852058:IVI852059 JFC852058:JFE852059 JOY852058:JPA852059 JYU852058:JYW852059 KIQ852058:KIS852059 KSM852058:KSO852059 LCI852058:LCK852059 LME852058:LMG852059 LWA852058:LWC852059 MFW852058:MFY852059 MPS852058:MPU852059 MZO852058:MZQ852059 NJK852058:NJM852059 NTG852058:NTI852059 ODC852058:ODE852059 OMY852058:ONA852059 OWU852058:OWW852059 PGQ852058:PGS852059 PQM852058:PQO852059 QAI852058:QAK852059 QKE852058:QKG852059 QUA852058:QUC852059 RDW852058:RDY852059 RNS852058:RNU852059 RXO852058:RXQ852059 SHK852058:SHM852059 SRG852058:SRI852059 TBC852058:TBE852059 TKY852058:TLA852059 TUU852058:TUW852059 UEQ852058:UES852059 UOM852058:UOO852059 UYI852058:UYK852059 VIE852058:VIG852059 VSA852058:VSC852059 WBW852058:WBY852059 WLS852058:WLU852059 WVO852058:WVQ852059 G917594:I917595 JC917594:JE917595 SY917594:TA917595 ACU917594:ACW917595 AMQ917594:AMS917595 AWM917594:AWO917595 BGI917594:BGK917595 BQE917594:BQG917595 CAA917594:CAC917595 CJW917594:CJY917595 CTS917594:CTU917595 DDO917594:DDQ917595 DNK917594:DNM917595 DXG917594:DXI917595 EHC917594:EHE917595 EQY917594:ERA917595 FAU917594:FAW917595 FKQ917594:FKS917595 FUM917594:FUO917595 GEI917594:GEK917595 GOE917594:GOG917595 GYA917594:GYC917595 HHW917594:HHY917595 HRS917594:HRU917595 IBO917594:IBQ917595 ILK917594:ILM917595 IVG917594:IVI917595 JFC917594:JFE917595 JOY917594:JPA917595 JYU917594:JYW917595 KIQ917594:KIS917595 KSM917594:KSO917595 LCI917594:LCK917595 LME917594:LMG917595 LWA917594:LWC917595 MFW917594:MFY917595 MPS917594:MPU917595 MZO917594:MZQ917595 NJK917594:NJM917595 NTG917594:NTI917595 ODC917594:ODE917595 OMY917594:ONA917595 OWU917594:OWW917595 PGQ917594:PGS917595 PQM917594:PQO917595 QAI917594:QAK917595 QKE917594:QKG917595 QUA917594:QUC917595 RDW917594:RDY917595 RNS917594:RNU917595 RXO917594:RXQ917595 SHK917594:SHM917595 SRG917594:SRI917595 TBC917594:TBE917595 TKY917594:TLA917595 TUU917594:TUW917595 UEQ917594:UES917595 UOM917594:UOO917595 UYI917594:UYK917595 VIE917594:VIG917595 VSA917594:VSC917595 WBW917594:WBY917595 WLS917594:WLU917595 WVO917594:WVQ917595 G983130:I983131 JC983130:JE983131 SY983130:TA983131 ACU983130:ACW983131 AMQ983130:AMS983131 AWM983130:AWO983131 BGI983130:BGK983131 BQE983130:BQG983131 CAA983130:CAC983131 CJW983130:CJY983131 CTS983130:CTU983131 DDO983130:DDQ983131 DNK983130:DNM983131 DXG983130:DXI983131 EHC983130:EHE983131 EQY983130:ERA983131 FAU983130:FAW983131 FKQ983130:FKS983131 FUM983130:FUO983131 GEI983130:GEK983131 GOE983130:GOG983131 GYA983130:GYC983131 HHW983130:HHY983131 HRS983130:HRU983131 IBO983130:IBQ983131 ILK983130:ILM983131 IVG983130:IVI983131 JFC983130:JFE983131 JOY983130:JPA983131 JYU983130:JYW983131 KIQ983130:KIS983131 KSM983130:KSO983131 LCI983130:LCK983131 LME983130:LMG983131 LWA983130:LWC983131 MFW983130:MFY983131 MPS983130:MPU983131 MZO983130:MZQ983131 NJK983130:NJM983131 NTG983130:NTI983131 ODC983130:ODE983131 OMY983130:ONA983131 OWU983130:OWW983131 PGQ983130:PGS983131 PQM983130:PQO983131 QAI983130:QAK983131 QKE983130:QKG983131 QUA983130:QUC983131 RDW983130:RDY983131 RNS983130:RNU983131 RXO983130:RXQ983131 SHK983130:SHM983131 SRG983130:SRI983131 TBC983130:TBE983131 TKY983130:TLA983131 TUU983130:TUW983131 UEQ983130:UES983131 UOM983130:UOO983131 UYI983130:UYK983131 VIE983130:VIG983131 VSA983130:VSC983131 WBW983130:WBY983131 WLS983130:WLU983131 WVO983130:WVQ983131 I111:I113 JE111:JE113 TA111:TA113 ACW111:ACW113 AMS111:AMS113 AWO111:AWO113 BGK111:BGK113 BQG111:BQG113 CAC111:CAC113 CJY111:CJY113 CTU111:CTU113 DDQ111:DDQ113 DNM111:DNM113 DXI111:DXI113 EHE111:EHE113 ERA111:ERA113 FAW111:FAW113 FKS111:FKS113 FUO111:FUO113 GEK111:GEK113 GOG111:GOG113 GYC111:GYC113 HHY111:HHY113 HRU111:HRU113 IBQ111:IBQ113 ILM111:ILM113 IVI111:IVI113 JFE111:JFE113 JPA111:JPA113 JYW111:JYW113 KIS111:KIS113 KSO111:KSO113 LCK111:LCK113 LMG111:LMG113 LWC111:LWC113 MFY111:MFY113 MPU111:MPU113 MZQ111:MZQ113 NJM111:NJM113 NTI111:NTI113 ODE111:ODE113 ONA111:ONA113 OWW111:OWW113 PGS111:PGS113 PQO111:PQO113 QAK111:QAK113 QKG111:QKG113 QUC111:QUC113 RDY111:RDY113 RNU111:RNU113 RXQ111:RXQ113 SHM111:SHM113 SRI111:SRI113 TBE111:TBE113 TLA111:TLA113 TUW111:TUW113 UES111:UES113 UOO111:UOO113 UYK111:UYK113 VIG111:VIG113 VSC111:VSC113 WBY111:WBY113 WLU111:WLU113 WVQ111:WVQ113 I65647:I65649 JE65647:JE65649 TA65647:TA65649 ACW65647:ACW65649 AMS65647:AMS65649 AWO65647:AWO65649 BGK65647:BGK65649 BQG65647:BQG65649 CAC65647:CAC65649 CJY65647:CJY65649 CTU65647:CTU65649 DDQ65647:DDQ65649 DNM65647:DNM65649 DXI65647:DXI65649 EHE65647:EHE65649 ERA65647:ERA65649 FAW65647:FAW65649 FKS65647:FKS65649 FUO65647:FUO65649 GEK65647:GEK65649 GOG65647:GOG65649 GYC65647:GYC65649 HHY65647:HHY65649 HRU65647:HRU65649 IBQ65647:IBQ65649 ILM65647:ILM65649 IVI65647:IVI65649 JFE65647:JFE65649 JPA65647:JPA65649 JYW65647:JYW65649 KIS65647:KIS65649 KSO65647:KSO65649 LCK65647:LCK65649 LMG65647:LMG65649 LWC65647:LWC65649 MFY65647:MFY65649 MPU65647:MPU65649 MZQ65647:MZQ65649 NJM65647:NJM65649 NTI65647:NTI65649 ODE65647:ODE65649 ONA65647:ONA65649 OWW65647:OWW65649 PGS65647:PGS65649 PQO65647:PQO65649 QAK65647:QAK65649 QKG65647:QKG65649 QUC65647:QUC65649 RDY65647:RDY65649 RNU65647:RNU65649 RXQ65647:RXQ65649 SHM65647:SHM65649 SRI65647:SRI65649 TBE65647:TBE65649 TLA65647:TLA65649 TUW65647:TUW65649 UES65647:UES65649 UOO65647:UOO65649 UYK65647:UYK65649 VIG65647:VIG65649 VSC65647:VSC65649 WBY65647:WBY65649 WLU65647:WLU65649 WVQ65647:WVQ65649 I131183:I131185 JE131183:JE131185 TA131183:TA131185 ACW131183:ACW131185 AMS131183:AMS131185 AWO131183:AWO131185 BGK131183:BGK131185 BQG131183:BQG131185 CAC131183:CAC131185 CJY131183:CJY131185 CTU131183:CTU131185 DDQ131183:DDQ131185 DNM131183:DNM131185 DXI131183:DXI131185 EHE131183:EHE131185 ERA131183:ERA131185 FAW131183:FAW131185 FKS131183:FKS131185 FUO131183:FUO131185 GEK131183:GEK131185 GOG131183:GOG131185 GYC131183:GYC131185 HHY131183:HHY131185 HRU131183:HRU131185 IBQ131183:IBQ131185 ILM131183:ILM131185 IVI131183:IVI131185 JFE131183:JFE131185 JPA131183:JPA131185 JYW131183:JYW131185 KIS131183:KIS131185 KSO131183:KSO131185 LCK131183:LCK131185 LMG131183:LMG131185 LWC131183:LWC131185 MFY131183:MFY131185 MPU131183:MPU131185 MZQ131183:MZQ131185 NJM131183:NJM131185 NTI131183:NTI131185 ODE131183:ODE131185 ONA131183:ONA131185 OWW131183:OWW131185 PGS131183:PGS131185 PQO131183:PQO131185 QAK131183:QAK131185 QKG131183:QKG131185 QUC131183:QUC131185 RDY131183:RDY131185 RNU131183:RNU131185 RXQ131183:RXQ131185 SHM131183:SHM131185 SRI131183:SRI131185 TBE131183:TBE131185 TLA131183:TLA131185 TUW131183:TUW131185 UES131183:UES131185 UOO131183:UOO131185 UYK131183:UYK131185 VIG131183:VIG131185 VSC131183:VSC131185 WBY131183:WBY131185 WLU131183:WLU131185 WVQ131183:WVQ131185 I196719:I196721 JE196719:JE196721 TA196719:TA196721 ACW196719:ACW196721 AMS196719:AMS196721 AWO196719:AWO196721 BGK196719:BGK196721 BQG196719:BQG196721 CAC196719:CAC196721 CJY196719:CJY196721 CTU196719:CTU196721 DDQ196719:DDQ196721 DNM196719:DNM196721 DXI196719:DXI196721 EHE196719:EHE196721 ERA196719:ERA196721 FAW196719:FAW196721 FKS196719:FKS196721 FUO196719:FUO196721 GEK196719:GEK196721 GOG196719:GOG196721 GYC196719:GYC196721 HHY196719:HHY196721 HRU196719:HRU196721 IBQ196719:IBQ196721 ILM196719:ILM196721 IVI196719:IVI196721 JFE196719:JFE196721 JPA196719:JPA196721 JYW196719:JYW196721 KIS196719:KIS196721 KSO196719:KSO196721 LCK196719:LCK196721 LMG196719:LMG196721 LWC196719:LWC196721 MFY196719:MFY196721 MPU196719:MPU196721 MZQ196719:MZQ196721 NJM196719:NJM196721 NTI196719:NTI196721 ODE196719:ODE196721 ONA196719:ONA196721 OWW196719:OWW196721 PGS196719:PGS196721 PQO196719:PQO196721 QAK196719:QAK196721 QKG196719:QKG196721 QUC196719:QUC196721 RDY196719:RDY196721 RNU196719:RNU196721 RXQ196719:RXQ196721 SHM196719:SHM196721 SRI196719:SRI196721 TBE196719:TBE196721 TLA196719:TLA196721 TUW196719:TUW196721 UES196719:UES196721 UOO196719:UOO196721 UYK196719:UYK196721 VIG196719:VIG196721 VSC196719:VSC196721 WBY196719:WBY196721 WLU196719:WLU196721 WVQ196719:WVQ196721 I262255:I262257 JE262255:JE262257 TA262255:TA262257 ACW262255:ACW262257 AMS262255:AMS262257 AWO262255:AWO262257 BGK262255:BGK262257 BQG262255:BQG262257 CAC262255:CAC262257 CJY262255:CJY262257 CTU262255:CTU262257 DDQ262255:DDQ262257 DNM262255:DNM262257 DXI262255:DXI262257 EHE262255:EHE262257 ERA262255:ERA262257 FAW262255:FAW262257 FKS262255:FKS262257 FUO262255:FUO262257 GEK262255:GEK262257 GOG262255:GOG262257 GYC262255:GYC262257 HHY262255:HHY262257 HRU262255:HRU262257 IBQ262255:IBQ262257 ILM262255:ILM262257 IVI262255:IVI262257 JFE262255:JFE262257 JPA262255:JPA262257 JYW262255:JYW262257 KIS262255:KIS262257 KSO262255:KSO262257 LCK262255:LCK262257 LMG262255:LMG262257 LWC262255:LWC262257 MFY262255:MFY262257 MPU262255:MPU262257 MZQ262255:MZQ262257 NJM262255:NJM262257 NTI262255:NTI262257 ODE262255:ODE262257 ONA262255:ONA262257 OWW262255:OWW262257 PGS262255:PGS262257 PQO262255:PQO262257 QAK262255:QAK262257 QKG262255:QKG262257 QUC262255:QUC262257 RDY262255:RDY262257 RNU262255:RNU262257 RXQ262255:RXQ262257 SHM262255:SHM262257 SRI262255:SRI262257 TBE262255:TBE262257 TLA262255:TLA262257 TUW262255:TUW262257 UES262255:UES262257 UOO262255:UOO262257 UYK262255:UYK262257 VIG262255:VIG262257 VSC262255:VSC262257 WBY262255:WBY262257 WLU262255:WLU262257 WVQ262255:WVQ262257 I327791:I327793 JE327791:JE327793 TA327791:TA327793 ACW327791:ACW327793 AMS327791:AMS327793 AWO327791:AWO327793 BGK327791:BGK327793 BQG327791:BQG327793 CAC327791:CAC327793 CJY327791:CJY327793 CTU327791:CTU327793 DDQ327791:DDQ327793 DNM327791:DNM327793 DXI327791:DXI327793 EHE327791:EHE327793 ERA327791:ERA327793 FAW327791:FAW327793 FKS327791:FKS327793 FUO327791:FUO327793 GEK327791:GEK327793 GOG327791:GOG327793 GYC327791:GYC327793 HHY327791:HHY327793 HRU327791:HRU327793 IBQ327791:IBQ327793 ILM327791:ILM327793 IVI327791:IVI327793 JFE327791:JFE327793 JPA327791:JPA327793 JYW327791:JYW327793 KIS327791:KIS327793 KSO327791:KSO327793 LCK327791:LCK327793 LMG327791:LMG327793 LWC327791:LWC327793 MFY327791:MFY327793 MPU327791:MPU327793 MZQ327791:MZQ327793 NJM327791:NJM327793 NTI327791:NTI327793 ODE327791:ODE327793 ONA327791:ONA327793 OWW327791:OWW327793 PGS327791:PGS327793 PQO327791:PQO327793 QAK327791:QAK327793 QKG327791:QKG327793 QUC327791:QUC327793 RDY327791:RDY327793 RNU327791:RNU327793 RXQ327791:RXQ327793 SHM327791:SHM327793 SRI327791:SRI327793 TBE327791:TBE327793 TLA327791:TLA327793 TUW327791:TUW327793 UES327791:UES327793 UOO327791:UOO327793 UYK327791:UYK327793 VIG327791:VIG327793 VSC327791:VSC327793 WBY327791:WBY327793 WLU327791:WLU327793 WVQ327791:WVQ327793 I393327:I393329 JE393327:JE393329 TA393327:TA393329 ACW393327:ACW393329 AMS393327:AMS393329 AWO393327:AWO393329 BGK393327:BGK393329 BQG393327:BQG393329 CAC393327:CAC393329 CJY393327:CJY393329 CTU393327:CTU393329 DDQ393327:DDQ393329 DNM393327:DNM393329 DXI393327:DXI393329 EHE393327:EHE393329 ERA393327:ERA393329 FAW393327:FAW393329 FKS393327:FKS393329 FUO393327:FUO393329 GEK393327:GEK393329 GOG393327:GOG393329 GYC393327:GYC393329 HHY393327:HHY393329 HRU393327:HRU393329 IBQ393327:IBQ393329 ILM393327:ILM393329 IVI393327:IVI393329 JFE393327:JFE393329 JPA393327:JPA393329 JYW393327:JYW393329 KIS393327:KIS393329 KSO393327:KSO393329 LCK393327:LCK393329 LMG393327:LMG393329 LWC393327:LWC393329 MFY393327:MFY393329 MPU393327:MPU393329 MZQ393327:MZQ393329 NJM393327:NJM393329 NTI393327:NTI393329 ODE393327:ODE393329 ONA393327:ONA393329 OWW393327:OWW393329 PGS393327:PGS393329 PQO393327:PQO393329 QAK393327:QAK393329 QKG393327:QKG393329 QUC393327:QUC393329 RDY393327:RDY393329 RNU393327:RNU393329 RXQ393327:RXQ393329 SHM393327:SHM393329 SRI393327:SRI393329 TBE393327:TBE393329 TLA393327:TLA393329 TUW393327:TUW393329 UES393327:UES393329 UOO393327:UOO393329 UYK393327:UYK393329 VIG393327:VIG393329 VSC393327:VSC393329 WBY393327:WBY393329 WLU393327:WLU393329 WVQ393327:WVQ393329 I458863:I458865 JE458863:JE458865 TA458863:TA458865 ACW458863:ACW458865 AMS458863:AMS458865 AWO458863:AWO458865 BGK458863:BGK458865 BQG458863:BQG458865 CAC458863:CAC458865 CJY458863:CJY458865 CTU458863:CTU458865 DDQ458863:DDQ458865 DNM458863:DNM458865 DXI458863:DXI458865 EHE458863:EHE458865 ERA458863:ERA458865 FAW458863:FAW458865 FKS458863:FKS458865 FUO458863:FUO458865 GEK458863:GEK458865 GOG458863:GOG458865 GYC458863:GYC458865 HHY458863:HHY458865 HRU458863:HRU458865 IBQ458863:IBQ458865 ILM458863:ILM458865 IVI458863:IVI458865 JFE458863:JFE458865 JPA458863:JPA458865 JYW458863:JYW458865 KIS458863:KIS458865 KSO458863:KSO458865 LCK458863:LCK458865 LMG458863:LMG458865 LWC458863:LWC458865 MFY458863:MFY458865 MPU458863:MPU458865 MZQ458863:MZQ458865 NJM458863:NJM458865 NTI458863:NTI458865 ODE458863:ODE458865 ONA458863:ONA458865 OWW458863:OWW458865 PGS458863:PGS458865 PQO458863:PQO458865 QAK458863:QAK458865 QKG458863:QKG458865 QUC458863:QUC458865 RDY458863:RDY458865 RNU458863:RNU458865 RXQ458863:RXQ458865 SHM458863:SHM458865 SRI458863:SRI458865 TBE458863:TBE458865 TLA458863:TLA458865 TUW458863:TUW458865 UES458863:UES458865 UOO458863:UOO458865 UYK458863:UYK458865 VIG458863:VIG458865 VSC458863:VSC458865 WBY458863:WBY458865 WLU458863:WLU458865 WVQ458863:WVQ458865 I524399:I524401 JE524399:JE524401 TA524399:TA524401 ACW524399:ACW524401 AMS524399:AMS524401 AWO524399:AWO524401 BGK524399:BGK524401 BQG524399:BQG524401 CAC524399:CAC524401 CJY524399:CJY524401 CTU524399:CTU524401 DDQ524399:DDQ524401 DNM524399:DNM524401 DXI524399:DXI524401 EHE524399:EHE524401 ERA524399:ERA524401 FAW524399:FAW524401 FKS524399:FKS524401 FUO524399:FUO524401 GEK524399:GEK524401 GOG524399:GOG524401 GYC524399:GYC524401 HHY524399:HHY524401 HRU524399:HRU524401 IBQ524399:IBQ524401 ILM524399:ILM524401 IVI524399:IVI524401 JFE524399:JFE524401 JPA524399:JPA524401 JYW524399:JYW524401 KIS524399:KIS524401 KSO524399:KSO524401 LCK524399:LCK524401 LMG524399:LMG524401 LWC524399:LWC524401 MFY524399:MFY524401 MPU524399:MPU524401 MZQ524399:MZQ524401 NJM524399:NJM524401 NTI524399:NTI524401 ODE524399:ODE524401 ONA524399:ONA524401 OWW524399:OWW524401 PGS524399:PGS524401 PQO524399:PQO524401 QAK524399:QAK524401 QKG524399:QKG524401 QUC524399:QUC524401 RDY524399:RDY524401 RNU524399:RNU524401 RXQ524399:RXQ524401 SHM524399:SHM524401 SRI524399:SRI524401 TBE524399:TBE524401 TLA524399:TLA524401 TUW524399:TUW524401 UES524399:UES524401 UOO524399:UOO524401 UYK524399:UYK524401 VIG524399:VIG524401 VSC524399:VSC524401 WBY524399:WBY524401 WLU524399:WLU524401 WVQ524399:WVQ524401 I589935:I589937 JE589935:JE589937 TA589935:TA589937 ACW589935:ACW589937 AMS589935:AMS589937 AWO589935:AWO589937 BGK589935:BGK589937 BQG589935:BQG589937 CAC589935:CAC589937 CJY589935:CJY589937 CTU589935:CTU589937 DDQ589935:DDQ589937 DNM589935:DNM589937 DXI589935:DXI589937 EHE589935:EHE589937 ERA589935:ERA589937 FAW589935:FAW589937 FKS589935:FKS589937 FUO589935:FUO589937 GEK589935:GEK589937 GOG589935:GOG589937 GYC589935:GYC589937 HHY589935:HHY589937 HRU589935:HRU589937 IBQ589935:IBQ589937 ILM589935:ILM589937 IVI589935:IVI589937 JFE589935:JFE589937 JPA589935:JPA589937 JYW589935:JYW589937 KIS589935:KIS589937 KSO589935:KSO589937 LCK589935:LCK589937 LMG589935:LMG589937 LWC589935:LWC589937 MFY589935:MFY589937 MPU589935:MPU589937 MZQ589935:MZQ589937 NJM589935:NJM589937 NTI589935:NTI589937 ODE589935:ODE589937 ONA589935:ONA589937 OWW589935:OWW589937 PGS589935:PGS589937 PQO589935:PQO589937 QAK589935:QAK589937 QKG589935:QKG589937 QUC589935:QUC589937 RDY589935:RDY589937 RNU589935:RNU589937 RXQ589935:RXQ589937 SHM589935:SHM589937 SRI589935:SRI589937 TBE589935:TBE589937 TLA589935:TLA589937 TUW589935:TUW589937 UES589935:UES589937 UOO589935:UOO589937 UYK589935:UYK589937 VIG589935:VIG589937 VSC589935:VSC589937 WBY589935:WBY589937 WLU589935:WLU589937 WVQ589935:WVQ589937 I655471:I655473 JE655471:JE655473 TA655471:TA655473 ACW655471:ACW655473 AMS655471:AMS655473 AWO655471:AWO655473 BGK655471:BGK655473 BQG655471:BQG655473 CAC655471:CAC655473 CJY655471:CJY655473 CTU655471:CTU655473 DDQ655471:DDQ655473 DNM655471:DNM655473 DXI655471:DXI655473 EHE655471:EHE655473 ERA655471:ERA655473 FAW655471:FAW655473 FKS655471:FKS655473 FUO655471:FUO655473 GEK655471:GEK655473 GOG655471:GOG655473 GYC655471:GYC655473 HHY655471:HHY655473 HRU655471:HRU655473 IBQ655471:IBQ655473 ILM655471:ILM655473 IVI655471:IVI655473 JFE655471:JFE655473 JPA655471:JPA655473 JYW655471:JYW655473 KIS655471:KIS655473 KSO655471:KSO655473 LCK655471:LCK655473 LMG655471:LMG655473 LWC655471:LWC655473 MFY655471:MFY655473 MPU655471:MPU655473 MZQ655471:MZQ655473 NJM655471:NJM655473 NTI655471:NTI655473 ODE655471:ODE655473 ONA655471:ONA655473 OWW655471:OWW655473 PGS655471:PGS655473 PQO655471:PQO655473 QAK655471:QAK655473 QKG655471:QKG655473 QUC655471:QUC655473 RDY655471:RDY655473 RNU655471:RNU655473 RXQ655471:RXQ655473 SHM655471:SHM655473 SRI655471:SRI655473 TBE655471:TBE655473 TLA655471:TLA655473 TUW655471:TUW655473 UES655471:UES655473 UOO655471:UOO655473 UYK655471:UYK655473 VIG655471:VIG655473 VSC655471:VSC655473 WBY655471:WBY655473 WLU655471:WLU655473 WVQ655471:WVQ655473 I721007:I721009 JE721007:JE721009 TA721007:TA721009 ACW721007:ACW721009 AMS721007:AMS721009 AWO721007:AWO721009 BGK721007:BGK721009 BQG721007:BQG721009 CAC721007:CAC721009 CJY721007:CJY721009 CTU721007:CTU721009 DDQ721007:DDQ721009 DNM721007:DNM721009 DXI721007:DXI721009 EHE721007:EHE721009 ERA721007:ERA721009 FAW721007:FAW721009 FKS721007:FKS721009 FUO721007:FUO721009 GEK721007:GEK721009 GOG721007:GOG721009 GYC721007:GYC721009 HHY721007:HHY721009 HRU721007:HRU721009 IBQ721007:IBQ721009 ILM721007:ILM721009 IVI721007:IVI721009 JFE721007:JFE721009 JPA721007:JPA721009 JYW721007:JYW721009 KIS721007:KIS721009 KSO721007:KSO721009 LCK721007:LCK721009 LMG721007:LMG721009 LWC721007:LWC721009 MFY721007:MFY721009 MPU721007:MPU721009 MZQ721007:MZQ721009 NJM721007:NJM721009 NTI721007:NTI721009 ODE721007:ODE721009 ONA721007:ONA721009 OWW721007:OWW721009 PGS721007:PGS721009 PQO721007:PQO721009 QAK721007:QAK721009 QKG721007:QKG721009 QUC721007:QUC721009 RDY721007:RDY721009 RNU721007:RNU721009 RXQ721007:RXQ721009 SHM721007:SHM721009 SRI721007:SRI721009 TBE721007:TBE721009 TLA721007:TLA721009 TUW721007:TUW721009 UES721007:UES721009 UOO721007:UOO721009 UYK721007:UYK721009 VIG721007:VIG721009 VSC721007:VSC721009 WBY721007:WBY721009 WLU721007:WLU721009 WVQ721007:WVQ721009 I786543:I786545 JE786543:JE786545 TA786543:TA786545 ACW786543:ACW786545 AMS786543:AMS786545 AWO786543:AWO786545 BGK786543:BGK786545 BQG786543:BQG786545 CAC786543:CAC786545 CJY786543:CJY786545 CTU786543:CTU786545 DDQ786543:DDQ786545 DNM786543:DNM786545 DXI786543:DXI786545 EHE786543:EHE786545 ERA786543:ERA786545 FAW786543:FAW786545 FKS786543:FKS786545 FUO786543:FUO786545 GEK786543:GEK786545 GOG786543:GOG786545 GYC786543:GYC786545 HHY786543:HHY786545 HRU786543:HRU786545 IBQ786543:IBQ786545 ILM786543:ILM786545 IVI786543:IVI786545 JFE786543:JFE786545 JPA786543:JPA786545 JYW786543:JYW786545 KIS786543:KIS786545 KSO786543:KSO786545 LCK786543:LCK786545 LMG786543:LMG786545 LWC786543:LWC786545 MFY786543:MFY786545 MPU786543:MPU786545 MZQ786543:MZQ786545 NJM786543:NJM786545 NTI786543:NTI786545 ODE786543:ODE786545 ONA786543:ONA786545 OWW786543:OWW786545 PGS786543:PGS786545 PQO786543:PQO786545 QAK786543:QAK786545 QKG786543:QKG786545 QUC786543:QUC786545 RDY786543:RDY786545 RNU786543:RNU786545 RXQ786543:RXQ786545 SHM786543:SHM786545 SRI786543:SRI786545 TBE786543:TBE786545 TLA786543:TLA786545 TUW786543:TUW786545 UES786543:UES786545 UOO786543:UOO786545 UYK786543:UYK786545 VIG786543:VIG786545 VSC786543:VSC786545 WBY786543:WBY786545 WLU786543:WLU786545 WVQ786543:WVQ786545 I852079:I852081 JE852079:JE852081 TA852079:TA852081 ACW852079:ACW852081 AMS852079:AMS852081 AWO852079:AWO852081 BGK852079:BGK852081 BQG852079:BQG852081 CAC852079:CAC852081 CJY852079:CJY852081 CTU852079:CTU852081 DDQ852079:DDQ852081 DNM852079:DNM852081 DXI852079:DXI852081 EHE852079:EHE852081 ERA852079:ERA852081 FAW852079:FAW852081 FKS852079:FKS852081 FUO852079:FUO852081 GEK852079:GEK852081 GOG852079:GOG852081 GYC852079:GYC852081 HHY852079:HHY852081 HRU852079:HRU852081 IBQ852079:IBQ852081 ILM852079:ILM852081 IVI852079:IVI852081 JFE852079:JFE852081 JPA852079:JPA852081 JYW852079:JYW852081 KIS852079:KIS852081 KSO852079:KSO852081 LCK852079:LCK852081 LMG852079:LMG852081 LWC852079:LWC852081 MFY852079:MFY852081 MPU852079:MPU852081 MZQ852079:MZQ852081 NJM852079:NJM852081 NTI852079:NTI852081 ODE852079:ODE852081 ONA852079:ONA852081 OWW852079:OWW852081 PGS852079:PGS852081 PQO852079:PQO852081 QAK852079:QAK852081 QKG852079:QKG852081 QUC852079:QUC852081 RDY852079:RDY852081 RNU852079:RNU852081 RXQ852079:RXQ852081 SHM852079:SHM852081 SRI852079:SRI852081 TBE852079:TBE852081 TLA852079:TLA852081 TUW852079:TUW852081 UES852079:UES852081 UOO852079:UOO852081 UYK852079:UYK852081 VIG852079:VIG852081 VSC852079:VSC852081 WBY852079:WBY852081 WLU852079:WLU852081 WVQ852079:WVQ852081 I917615:I917617 JE917615:JE917617 TA917615:TA917617 ACW917615:ACW917617 AMS917615:AMS917617 AWO917615:AWO917617 BGK917615:BGK917617 BQG917615:BQG917617 CAC917615:CAC917617 CJY917615:CJY917617 CTU917615:CTU917617 DDQ917615:DDQ917617 DNM917615:DNM917617 DXI917615:DXI917617 EHE917615:EHE917617 ERA917615:ERA917617 FAW917615:FAW917617 FKS917615:FKS917617 FUO917615:FUO917617 GEK917615:GEK917617 GOG917615:GOG917617 GYC917615:GYC917617 HHY917615:HHY917617 HRU917615:HRU917617 IBQ917615:IBQ917617 ILM917615:ILM917617 IVI917615:IVI917617 JFE917615:JFE917617 JPA917615:JPA917617 JYW917615:JYW917617 KIS917615:KIS917617 KSO917615:KSO917617 LCK917615:LCK917617 LMG917615:LMG917617 LWC917615:LWC917617 MFY917615:MFY917617 MPU917615:MPU917617 MZQ917615:MZQ917617 NJM917615:NJM917617 NTI917615:NTI917617 ODE917615:ODE917617 ONA917615:ONA917617 OWW917615:OWW917617 PGS917615:PGS917617 PQO917615:PQO917617 QAK917615:QAK917617 QKG917615:QKG917617 QUC917615:QUC917617 RDY917615:RDY917617 RNU917615:RNU917617 RXQ917615:RXQ917617 SHM917615:SHM917617 SRI917615:SRI917617 TBE917615:TBE917617 TLA917615:TLA917617 TUW917615:TUW917617 UES917615:UES917617 UOO917615:UOO917617 UYK917615:UYK917617 VIG917615:VIG917617 VSC917615:VSC917617 WBY917615:WBY917617 WLU917615:WLU917617 WVQ917615:WVQ917617 I983151:I983153 JE983151:JE983153 TA983151:TA983153 ACW983151:ACW983153 AMS983151:AMS983153 AWO983151:AWO983153 BGK983151:BGK983153 BQG983151:BQG983153 CAC983151:CAC983153 CJY983151:CJY983153 CTU983151:CTU983153 DDQ983151:DDQ983153 DNM983151:DNM983153 DXI983151:DXI983153 EHE983151:EHE983153 ERA983151:ERA983153 FAW983151:FAW983153 FKS983151:FKS983153 FUO983151:FUO983153 GEK983151:GEK983153 GOG983151:GOG983153 GYC983151:GYC983153 HHY983151:HHY983153 HRU983151:HRU983153 IBQ983151:IBQ983153 ILM983151:ILM983153 IVI983151:IVI983153 JFE983151:JFE983153 JPA983151:JPA983153 JYW983151:JYW983153 KIS983151:KIS983153 KSO983151:KSO983153 LCK983151:LCK983153 LMG983151:LMG983153 LWC983151:LWC983153 MFY983151:MFY983153 MPU983151:MPU983153 MZQ983151:MZQ983153 NJM983151:NJM983153 NTI983151:NTI983153 ODE983151:ODE983153 ONA983151:ONA983153 OWW983151:OWW983153 PGS983151:PGS983153 PQO983151:PQO983153 QAK983151:QAK983153 QKG983151:QKG983153 QUC983151:QUC983153 RDY983151:RDY983153 RNU983151:RNU983153 RXQ983151:RXQ983153 SHM983151:SHM983153 SRI983151:SRI983153 TBE983151:TBE983153 TLA983151:TLA983153 TUW983151:TUW983153 UES983151:UES983153 UOO983151:UOO983153 UYK983151:UYK983153 VIG983151:VIG983153 VSC983151:VSC983153 WBY983151:WBY983153 WLU983151:WLU983153 WVQ983151:WVQ983153" xr:uid="{00000000-0002-0000-2800-000006000000}">
      <formula1>"Yes, No, Don't know, Not applicable"</formula1>
    </dataValidation>
    <dataValidation type="list" allowBlank="1" showInputMessage="1" showErrorMessage="1" error="Please select from the dropdown list" prompt="Please select from the dropdown list" sqref="E111:E113 JA111:JA113 SW111:SW113 ACS111:ACS113 AMO111:AMO113 AWK111:AWK113 BGG111:BGG113 BQC111:BQC113 BZY111:BZY113 CJU111:CJU113 CTQ111:CTQ113 DDM111:DDM113 DNI111:DNI113 DXE111:DXE113 EHA111:EHA113 EQW111:EQW113 FAS111:FAS113 FKO111:FKO113 FUK111:FUK113 GEG111:GEG113 GOC111:GOC113 GXY111:GXY113 HHU111:HHU113 HRQ111:HRQ113 IBM111:IBM113 ILI111:ILI113 IVE111:IVE113 JFA111:JFA113 JOW111:JOW113 JYS111:JYS113 KIO111:KIO113 KSK111:KSK113 LCG111:LCG113 LMC111:LMC113 LVY111:LVY113 MFU111:MFU113 MPQ111:MPQ113 MZM111:MZM113 NJI111:NJI113 NTE111:NTE113 ODA111:ODA113 OMW111:OMW113 OWS111:OWS113 PGO111:PGO113 PQK111:PQK113 QAG111:QAG113 QKC111:QKC113 QTY111:QTY113 RDU111:RDU113 RNQ111:RNQ113 RXM111:RXM113 SHI111:SHI113 SRE111:SRE113 TBA111:TBA113 TKW111:TKW113 TUS111:TUS113 UEO111:UEO113 UOK111:UOK113 UYG111:UYG113 VIC111:VIC113 VRY111:VRY113 WBU111:WBU113 WLQ111:WLQ113 WVM111:WVM113 E65647:E65649 JA65647:JA65649 SW65647:SW65649 ACS65647:ACS65649 AMO65647:AMO65649 AWK65647:AWK65649 BGG65647:BGG65649 BQC65647:BQC65649 BZY65647:BZY65649 CJU65647:CJU65649 CTQ65647:CTQ65649 DDM65647:DDM65649 DNI65647:DNI65649 DXE65647:DXE65649 EHA65647:EHA65649 EQW65647:EQW65649 FAS65647:FAS65649 FKO65647:FKO65649 FUK65647:FUK65649 GEG65647:GEG65649 GOC65647:GOC65649 GXY65647:GXY65649 HHU65647:HHU65649 HRQ65647:HRQ65649 IBM65647:IBM65649 ILI65647:ILI65649 IVE65647:IVE65649 JFA65647:JFA65649 JOW65647:JOW65649 JYS65647:JYS65649 KIO65647:KIO65649 KSK65647:KSK65649 LCG65647:LCG65649 LMC65647:LMC65649 LVY65647:LVY65649 MFU65647:MFU65649 MPQ65647:MPQ65649 MZM65647:MZM65649 NJI65647:NJI65649 NTE65647:NTE65649 ODA65647:ODA65649 OMW65647:OMW65649 OWS65647:OWS65649 PGO65647:PGO65649 PQK65647:PQK65649 QAG65647:QAG65649 QKC65647:QKC65649 QTY65647:QTY65649 RDU65647:RDU65649 RNQ65647:RNQ65649 RXM65647:RXM65649 SHI65647:SHI65649 SRE65647:SRE65649 TBA65647:TBA65649 TKW65647:TKW65649 TUS65647:TUS65649 UEO65647:UEO65649 UOK65647:UOK65649 UYG65647:UYG65649 VIC65647:VIC65649 VRY65647:VRY65649 WBU65647:WBU65649 WLQ65647:WLQ65649 WVM65647:WVM65649 E131183:E131185 JA131183:JA131185 SW131183:SW131185 ACS131183:ACS131185 AMO131183:AMO131185 AWK131183:AWK131185 BGG131183:BGG131185 BQC131183:BQC131185 BZY131183:BZY131185 CJU131183:CJU131185 CTQ131183:CTQ131185 DDM131183:DDM131185 DNI131183:DNI131185 DXE131183:DXE131185 EHA131183:EHA131185 EQW131183:EQW131185 FAS131183:FAS131185 FKO131183:FKO131185 FUK131183:FUK131185 GEG131183:GEG131185 GOC131183:GOC131185 GXY131183:GXY131185 HHU131183:HHU131185 HRQ131183:HRQ131185 IBM131183:IBM131185 ILI131183:ILI131185 IVE131183:IVE131185 JFA131183:JFA131185 JOW131183:JOW131185 JYS131183:JYS131185 KIO131183:KIO131185 KSK131183:KSK131185 LCG131183:LCG131185 LMC131183:LMC131185 LVY131183:LVY131185 MFU131183:MFU131185 MPQ131183:MPQ131185 MZM131183:MZM131185 NJI131183:NJI131185 NTE131183:NTE131185 ODA131183:ODA131185 OMW131183:OMW131185 OWS131183:OWS131185 PGO131183:PGO131185 PQK131183:PQK131185 QAG131183:QAG131185 QKC131183:QKC131185 QTY131183:QTY131185 RDU131183:RDU131185 RNQ131183:RNQ131185 RXM131183:RXM131185 SHI131183:SHI131185 SRE131183:SRE131185 TBA131183:TBA131185 TKW131183:TKW131185 TUS131183:TUS131185 UEO131183:UEO131185 UOK131183:UOK131185 UYG131183:UYG131185 VIC131183:VIC131185 VRY131183:VRY131185 WBU131183:WBU131185 WLQ131183:WLQ131185 WVM131183:WVM131185 E196719:E196721 JA196719:JA196721 SW196719:SW196721 ACS196719:ACS196721 AMO196719:AMO196721 AWK196719:AWK196721 BGG196719:BGG196721 BQC196719:BQC196721 BZY196719:BZY196721 CJU196719:CJU196721 CTQ196719:CTQ196721 DDM196719:DDM196721 DNI196719:DNI196721 DXE196719:DXE196721 EHA196719:EHA196721 EQW196719:EQW196721 FAS196719:FAS196721 FKO196719:FKO196721 FUK196719:FUK196721 GEG196719:GEG196721 GOC196719:GOC196721 GXY196719:GXY196721 HHU196719:HHU196721 HRQ196719:HRQ196721 IBM196719:IBM196721 ILI196719:ILI196721 IVE196719:IVE196721 JFA196719:JFA196721 JOW196719:JOW196721 JYS196719:JYS196721 KIO196719:KIO196721 KSK196719:KSK196721 LCG196719:LCG196721 LMC196719:LMC196721 LVY196719:LVY196721 MFU196719:MFU196721 MPQ196719:MPQ196721 MZM196719:MZM196721 NJI196719:NJI196721 NTE196719:NTE196721 ODA196719:ODA196721 OMW196719:OMW196721 OWS196719:OWS196721 PGO196719:PGO196721 PQK196719:PQK196721 QAG196719:QAG196721 QKC196719:QKC196721 QTY196719:QTY196721 RDU196719:RDU196721 RNQ196719:RNQ196721 RXM196719:RXM196721 SHI196719:SHI196721 SRE196719:SRE196721 TBA196719:TBA196721 TKW196719:TKW196721 TUS196719:TUS196721 UEO196719:UEO196721 UOK196719:UOK196721 UYG196719:UYG196721 VIC196719:VIC196721 VRY196719:VRY196721 WBU196719:WBU196721 WLQ196719:WLQ196721 WVM196719:WVM196721 E262255:E262257 JA262255:JA262257 SW262255:SW262257 ACS262255:ACS262257 AMO262255:AMO262257 AWK262255:AWK262257 BGG262255:BGG262257 BQC262255:BQC262257 BZY262255:BZY262257 CJU262255:CJU262257 CTQ262255:CTQ262257 DDM262255:DDM262257 DNI262255:DNI262257 DXE262255:DXE262257 EHA262255:EHA262257 EQW262255:EQW262257 FAS262255:FAS262257 FKO262255:FKO262257 FUK262255:FUK262257 GEG262255:GEG262257 GOC262255:GOC262257 GXY262255:GXY262257 HHU262255:HHU262257 HRQ262255:HRQ262257 IBM262255:IBM262257 ILI262255:ILI262257 IVE262255:IVE262257 JFA262255:JFA262257 JOW262255:JOW262257 JYS262255:JYS262257 KIO262255:KIO262257 KSK262255:KSK262257 LCG262255:LCG262257 LMC262255:LMC262257 LVY262255:LVY262257 MFU262255:MFU262257 MPQ262255:MPQ262257 MZM262255:MZM262257 NJI262255:NJI262257 NTE262255:NTE262257 ODA262255:ODA262257 OMW262255:OMW262257 OWS262255:OWS262257 PGO262255:PGO262257 PQK262255:PQK262257 QAG262255:QAG262257 QKC262255:QKC262257 QTY262255:QTY262257 RDU262255:RDU262257 RNQ262255:RNQ262257 RXM262255:RXM262257 SHI262255:SHI262257 SRE262255:SRE262257 TBA262255:TBA262257 TKW262255:TKW262257 TUS262255:TUS262257 UEO262255:UEO262257 UOK262255:UOK262257 UYG262255:UYG262257 VIC262255:VIC262257 VRY262255:VRY262257 WBU262255:WBU262257 WLQ262255:WLQ262257 WVM262255:WVM262257 E327791:E327793 JA327791:JA327793 SW327791:SW327793 ACS327791:ACS327793 AMO327791:AMO327793 AWK327791:AWK327793 BGG327791:BGG327793 BQC327791:BQC327793 BZY327791:BZY327793 CJU327791:CJU327793 CTQ327791:CTQ327793 DDM327791:DDM327793 DNI327791:DNI327793 DXE327791:DXE327793 EHA327791:EHA327793 EQW327791:EQW327793 FAS327791:FAS327793 FKO327791:FKO327793 FUK327791:FUK327793 GEG327791:GEG327793 GOC327791:GOC327793 GXY327791:GXY327793 HHU327791:HHU327793 HRQ327791:HRQ327793 IBM327791:IBM327793 ILI327791:ILI327793 IVE327791:IVE327793 JFA327791:JFA327793 JOW327791:JOW327793 JYS327791:JYS327793 KIO327791:KIO327793 KSK327791:KSK327793 LCG327791:LCG327793 LMC327791:LMC327793 LVY327791:LVY327793 MFU327791:MFU327793 MPQ327791:MPQ327793 MZM327791:MZM327793 NJI327791:NJI327793 NTE327791:NTE327793 ODA327791:ODA327793 OMW327791:OMW327793 OWS327791:OWS327793 PGO327791:PGO327793 PQK327791:PQK327793 QAG327791:QAG327793 QKC327791:QKC327793 QTY327791:QTY327793 RDU327791:RDU327793 RNQ327791:RNQ327793 RXM327791:RXM327793 SHI327791:SHI327793 SRE327791:SRE327793 TBA327791:TBA327793 TKW327791:TKW327793 TUS327791:TUS327793 UEO327791:UEO327793 UOK327791:UOK327793 UYG327791:UYG327793 VIC327791:VIC327793 VRY327791:VRY327793 WBU327791:WBU327793 WLQ327791:WLQ327793 WVM327791:WVM327793 E393327:E393329 JA393327:JA393329 SW393327:SW393329 ACS393327:ACS393329 AMO393327:AMO393329 AWK393327:AWK393329 BGG393327:BGG393329 BQC393327:BQC393329 BZY393327:BZY393329 CJU393327:CJU393329 CTQ393327:CTQ393329 DDM393327:DDM393329 DNI393327:DNI393329 DXE393327:DXE393329 EHA393327:EHA393329 EQW393327:EQW393329 FAS393327:FAS393329 FKO393327:FKO393329 FUK393327:FUK393329 GEG393327:GEG393329 GOC393327:GOC393329 GXY393327:GXY393329 HHU393327:HHU393329 HRQ393327:HRQ393329 IBM393327:IBM393329 ILI393327:ILI393329 IVE393327:IVE393329 JFA393327:JFA393329 JOW393327:JOW393329 JYS393327:JYS393329 KIO393327:KIO393329 KSK393327:KSK393329 LCG393327:LCG393329 LMC393327:LMC393329 LVY393327:LVY393329 MFU393327:MFU393329 MPQ393327:MPQ393329 MZM393327:MZM393329 NJI393327:NJI393329 NTE393327:NTE393329 ODA393327:ODA393329 OMW393327:OMW393329 OWS393327:OWS393329 PGO393327:PGO393329 PQK393327:PQK393329 QAG393327:QAG393329 QKC393327:QKC393329 QTY393327:QTY393329 RDU393327:RDU393329 RNQ393327:RNQ393329 RXM393327:RXM393329 SHI393327:SHI393329 SRE393327:SRE393329 TBA393327:TBA393329 TKW393327:TKW393329 TUS393327:TUS393329 UEO393327:UEO393329 UOK393327:UOK393329 UYG393327:UYG393329 VIC393327:VIC393329 VRY393327:VRY393329 WBU393327:WBU393329 WLQ393327:WLQ393329 WVM393327:WVM393329 E458863:E458865 JA458863:JA458865 SW458863:SW458865 ACS458863:ACS458865 AMO458863:AMO458865 AWK458863:AWK458865 BGG458863:BGG458865 BQC458863:BQC458865 BZY458863:BZY458865 CJU458863:CJU458865 CTQ458863:CTQ458865 DDM458863:DDM458865 DNI458863:DNI458865 DXE458863:DXE458865 EHA458863:EHA458865 EQW458863:EQW458865 FAS458863:FAS458865 FKO458863:FKO458865 FUK458863:FUK458865 GEG458863:GEG458865 GOC458863:GOC458865 GXY458863:GXY458865 HHU458863:HHU458865 HRQ458863:HRQ458865 IBM458863:IBM458865 ILI458863:ILI458865 IVE458863:IVE458865 JFA458863:JFA458865 JOW458863:JOW458865 JYS458863:JYS458865 KIO458863:KIO458865 KSK458863:KSK458865 LCG458863:LCG458865 LMC458863:LMC458865 LVY458863:LVY458865 MFU458863:MFU458865 MPQ458863:MPQ458865 MZM458863:MZM458865 NJI458863:NJI458865 NTE458863:NTE458865 ODA458863:ODA458865 OMW458863:OMW458865 OWS458863:OWS458865 PGO458863:PGO458865 PQK458863:PQK458865 QAG458863:QAG458865 QKC458863:QKC458865 QTY458863:QTY458865 RDU458863:RDU458865 RNQ458863:RNQ458865 RXM458863:RXM458865 SHI458863:SHI458865 SRE458863:SRE458865 TBA458863:TBA458865 TKW458863:TKW458865 TUS458863:TUS458865 UEO458863:UEO458865 UOK458863:UOK458865 UYG458863:UYG458865 VIC458863:VIC458865 VRY458863:VRY458865 WBU458863:WBU458865 WLQ458863:WLQ458865 WVM458863:WVM458865 E524399:E524401 JA524399:JA524401 SW524399:SW524401 ACS524399:ACS524401 AMO524399:AMO524401 AWK524399:AWK524401 BGG524399:BGG524401 BQC524399:BQC524401 BZY524399:BZY524401 CJU524399:CJU524401 CTQ524399:CTQ524401 DDM524399:DDM524401 DNI524399:DNI524401 DXE524399:DXE524401 EHA524399:EHA524401 EQW524399:EQW524401 FAS524399:FAS524401 FKO524399:FKO524401 FUK524399:FUK524401 GEG524399:GEG524401 GOC524399:GOC524401 GXY524399:GXY524401 HHU524399:HHU524401 HRQ524399:HRQ524401 IBM524399:IBM524401 ILI524399:ILI524401 IVE524399:IVE524401 JFA524399:JFA524401 JOW524399:JOW524401 JYS524399:JYS524401 KIO524399:KIO524401 KSK524399:KSK524401 LCG524399:LCG524401 LMC524399:LMC524401 LVY524399:LVY524401 MFU524399:MFU524401 MPQ524399:MPQ524401 MZM524399:MZM524401 NJI524399:NJI524401 NTE524399:NTE524401 ODA524399:ODA524401 OMW524399:OMW524401 OWS524399:OWS524401 PGO524399:PGO524401 PQK524399:PQK524401 QAG524399:QAG524401 QKC524399:QKC524401 QTY524399:QTY524401 RDU524399:RDU524401 RNQ524399:RNQ524401 RXM524399:RXM524401 SHI524399:SHI524401 SRE524399:SRE524401 TBA524399:TBA524401 TKW524399:TKW524401 TUS524399:TUS524401 UEO524399:UEO524401 UOK524399:UOK524401 UYG524399:UYG524401 VIC524399:VIC524401 VRY524399:VRY524401 WBU524399:WBU524401 WLQ524399:WLQ524401 WVM524399:WVM524401 E589935:E589937 JA589935:JA589937 SW589935:SW589937 ACS589935:ACS589937 AMO589935:AMO589937 AWK589935:AWK589937 BGG589935:BGG589937 BQC589935:BQC589937 BZY589935:BZY589937 CJU589935:CJU589937 CTQ589935:CTQ589937 DDM589935:DDM589937 DNI589935:DNI589937 DXE589935:DXE589937 EHA589935:EHA589937 EQW589935:EQW589937 FAS589935:FAS589937 FKO589935:FKO589937 FUK589935:FUK589937 GEG589935:GEG589937 GOC589935:GOC589937 GXY589935:GXY589937 HHU589935:HHU589937 HRQ589935:HRQ589937 IBM589935:IBM589937 ILI589935:ILI589937 IVE589935:IVE589937 JFA589935:JFA589937 JOW589935:JOW589937 JYS589935:JYS589937 KIO589935:KIO589937 KSK589935:KSK589937 LCG589935:LCG589937 LMC589935:LMC589937 LVY589935:LVY589937 MFU589935:MFU589937 MPQ589935:MPQ589937 MZM589935:MZM589937 NJI589935:NJI589937 NTE589935:NTE589937 ODA589935:ODA589937 OMW589935:OMW589937 OWS589935:OWS589937 PGO589935:PGO589937 PQK589935:PQK589937 QAG589935:QAG589937 QKC589935:QKC589937 QTY589935:QTY589937 RDU589935:RDU589937 RNQ589935:RNQ589937 RXM589935:RXM589937 SHI589935:SHI589937 SRE589935:SRE589937 TBA589935:TBA589937 TKW589935:TKW589937 TUS589935:TUS589937 UEO589935:UEO589937 UOK589935:UOK589937 UYG589935:UYG589937 VIC589935:VIC589937 VRY589935:VRY589937 WBU589935:WBU589937 WLQ589935:WLQ589937 WVM589935:WVM589937 E655471:E655473 JA655471:JA655473 SW655471:SW655473 ACS655471:ACS655473 AMO655471:AMO655473 AWK655471:AWK655473 BGG655471:BGG655473 BQC655471:BQC655473 BZY655471:BZY655473 CJU655471:CJU655473 CTQ655471:CTQ655473 DDM655471:DDM655473 DNI655471:DNI655473 DXE655471:DXE655473 EHA655471:EHA655473 EQW655471:EQW655473 FAS655471:FAS655473 FKO655471:FKO655473 FUK655471:FUK655473 GEG655471:GEG655473 GOC655471:GOC655473 GXY655471:GXY655473 HHU655471:HHU655473 HRQ655471:HRQ655473 IBM655471:IBM655473 ILI655471:ILI655473 IVE655471:IVE655473 JFA655471:JFA655473 JOW655471:JOW655473 JYS655471:JYS655473 KIO655471:KIO655473 KSK655471:KSK655473 LCG655471:LCG655473 LMC655471:LMC655473 LVY655471:LVY655473 MFU655471:MFU655473 MPQ655471:MPQ655473 MZM655471:MZM655473 NJI655471:NJI655473 NTE655471:NTE655473 ODA655471:ODA655473 OMW655471:OMW655473 OWS655471:OWS655473 PGO655471:PGO655473 PQK655471:PQK655473 QAG655471:QAG655473 QKC655471:QKC655473 QTY655471:QTY655473 RDU655471:RDU655473 RNQ655471:RNQ655473 RXM655471:RXM655473 SHI655471:SHI655473 SRE655471:SRE655473 TBA655471:TBA655473 TKW655471:TKW655473 TUS655471:TUS655473 UEO655471:UEO655473 UOK655471:UOK655473 UYG655471:UYG655473 VIC655471:VIC655473 VRY655471:VRY655473 WBU655471:WBU655473 WLQ655471:WLQ655473 WVM655471:WVM655473 E721007:E721009 JA721007:JA721009 SW721007:SW721009 ACS721007:ACS721009 AMO721007:AMO721009 AWK721007:AWK721009 BGG721007:BGG721009 BQC721007:BQC721009 BZY721007:BZY721009 CJU721007:CJU721009 CTQ721007:CTQ721009 DDM721007:DDM721009 DNI721007:DNI721009 DXE721007:DXE721009 EHA721007:EHA721009 EQW721007:EQW721009 FAS721007:FAS721009 FKO721007:FKO721009 FUK721007:FUK721009 GEG721007:GEG721009 GOC721007:GOC721009 GXY721007:GXY721009 HHU721007:HHU721009 HRQ721007:HRQ721009 IBM721007:IBM721009 ILI721007:ILI721009 IVE721007:IVE721009 JFA721007:JFA721009 JOW721007:JOW721009 JYS721007:JYS721009 KIO721007:KIO721009 KSK721007:KSK721009 LCG721007:LCG721009 LMC721007:LMC721009 LVY721007:LVY721009 MFU721007:MFU721009 MPQ721007:MPQ721009 MZM721007:MZM721009 NJI721007:NJI721009 NTE721007:NTE721009 ODA721007:ODA721009 OMW721007:OMW721009 OWS721007:OWS721009 PGO721007:PGO721009 PQK721007:PQK721009 QAG721007:QAG721009 QKC721007:QKC721009 QTY721007:QTY721009 RDU721007:RDU721009 RNQ721007:RNQ721009 RXM721007:RXM721009 SHI721007:SHI721009 SRE721007:SRE721009 TBA721007:TBA721009 TKW721007:TKW721009 TUS721007:TUS721009 UEO721007:UEO721009 UOK721007:UOK721009 UYG721007:UYG721009 VIC721007:VIC721009 VRY721007:VRY721009 WBU721007:WBU721009 WLQ721007:WLQ721009 WVM721007:WVM721009 E786543:E786545 JA786543:JA786545 SW786543:SW786545 ACS786543:ACS786545 AMO786543:AMO786545 AWK786543:AWK786545 BGG786543:BGG786545 BQC786543:BQC786545 BZY786543:BZY786545 CJU786543:CJU786545 CTQ786543:CTQ786545 DDM786543:DDM786545 DNI786543:DNI786545 DXE786543:DXE786545 EHA786543:EHA786545 EQW786543:EQW786545 FAS786543:FAS786545 FKO786543:FKO786545 FUK786543:FUK786545 GEG786543:GEG786545 GOC786543:GOC786545 GXY786543:GXY786545 HHU786543:HHU786545 HRQ786543:HRQ786545 IBM786543:IBM786545 ILI786543:ILI786545 IVE786543:IVE786545 JFA786543:JFA786545 JOW786543:JOW786545 JYS786543:JYS786545 KIO786543:KIO786545 KSK786543:KSK786545 LCG786543:LCG786545 LMC786543:LMC786545 LVY786543:LVY786545 MFU786543:MFU786545 MPQ786543:MPQ786545 MZM786543:MZM786545 NJI786543:NJI786545 NTE786543:NTE786545 ODA786543:ODA786545 OMW786543:OMW786545 OWS786543:OWS786545 PGO786543:PGO786545 PQK786543:PQK786545 QAG786543:QAG786545 QKC786543:QKC786545 QTY786543:QTY786545 RDU786543:RDU786545 RNQ786543:RNQ786545 RXM786543:RXM786545 SHI786543:SHI786545 SRE786543:SRE786545 TBA786543:TBA786545 TKW786543:TKW786545 TUS786543:TUS786545 UEO786543:UEO786545 UOK786543:UOK786545 UYG786543:UYG786545 VIC786543:VIC786545 VRY786543:VRY786545 WBU786543:WBU786545 WLQ786543:WLQ786545 WVM786543:WVM786545 E852079:E852081 JA852079:JA852081 SW852079:SW852081 ACS852079:ACS852081 AMO852079:AMO852081 AWK852079:AWK852081 BGG852079:BGG852081 BQC852079:BQC852081 BZY852079:BZY852081 CJU852079:CJU852081 CTQ852079:CTQ852081 DDM852079:DDM852081 DNI852079:DNI852081 DXE852079:DXE852081 EHA852079:EHA852081 EQW852079:EQW852081 FAS852079:FAS852081 FKO852079:FKO852081 FUK852079:FUK852081 GEG852079:GEG852081 GOC852079:GOC852081 GXY852079:GXY852081 HHU852079:HHU852081 HRQ852079:HRQ852081 IBM852079:IBM852081 ILI852079:ILI852081 IVE852079:IVE852081 JFA852079:JFA852081 JOW852079:JOW852081 JYS852079:JYS852081 KIO852079:KIO852081 KSK852079:KSK852081 LCG852079:LCG852081 LMC852079:LMC852081 LVY852079:LVY852081 MFU852079:MFU852081 MPQ852079:MPQ852081 MZM852079:MZM852081 NJI852079:NJI852081 NTE852079:NTE852081 ODA852079:ODA852081 OMW852079:OMW852081 OWS852079:OWS852081 PGO852079:PGO852081 PQK852079:PQK852081 QAG852079:QAG852081 QKC852079:QKC852081 QTY852079:QTY852081 RDU852079:RDU852081 RNQ852079:RNQ852081 RXM852079:RXM852081 SHI852079:SHI852081 SRE852079:SRE852081 TBA852079:TBA852081 TKW852079:TKW852081 TUS852079:TUS852081 UEO852079:UEO852081 UOK852079:UOK852081 UYG852079:UYG852081 VIC852079:VIC852081 VRY852079:VRY852081 WBU852079:WBU852081 WLQ852079:WLQ852081 WVM852079:WVM852081 E917615:E917617 JA917615:JA917617 SW917615:SW917617 ACS917615:ACS917617 AMO917615:AMO917617 AWK917615:AWK917617 BGG917615:BGG917617 BQC917615:BQC917617 BZY917615:BZY917617 CJU917615:CJU917617 CTQ917615:CTQ917617 DDM917615:DDM917617 DNI917615:DNI917617 DXE917615:DXE917617 EHA917615:EHA917617 EQW917615:EQW917617 FAS917615:FAS917617 FKO917615:FKO917617 FUK917615:FUK917617 GEG917615:GEG917617 GOC917615:GOC917617 GXY917615:GXY917617 HHU917615:HHU917617 HRQ917615:HRQ917617 IBM917615:IBM917617 ILI917615:ILI917617 IVE917615:IVE917617 JFA917615:JFA917617 JOW917615:JOW917617 JYS917615:JYS917617 KIO917615:KIO917617 KSK917615:KSK917617 LCG917615:LCG917617 LMC917615:LMC917617 LVY917615:LVY917617 MFU917615:MFU917617 MPQ917615:MPQ917617 MZM917615:MZM917617 NJI917615:NJI917617 NTE917615:NTE917617 ODA917615:ODA917617 OMW917615:OMW917617 OWS917615:OWS917617 PGO917615:PGO917617 PQK917615:PQK917617 QAG917615:QAG917617 QKC917615:QKC917617 QTY917615:QTY917617 RDU917615:RDU917617 RNQ917615:RNQ917617 RXM917615:RXM917617 SHI917615:SHI917617 SRE917615:SRE917617 TBA917615:TBA917617 TKW917615:TKW917617 TUS917615:TUS917617 UEO917615:UEO917617 UOK917615:UOK917617 UYG917615:UYG917617 VIC917615:VIC917617 VRY917615:VRY917617 WBU917615:WBU917617 WLQ917615:WLQ917617 WVM917615:WVM917617 E983151:E983153 JA983151:JA983153 SW983151:SW983153 ACS983151:ACS983153 AMO983151:AMO983153 AWK983151:AWK983153 BGG983151:BGG983153 BQC983151:BQC983153 BZY983151:BZY983153 CJU983151:CJU983153 CTQ983151:CTQ983153 DDM983151:DDM983153 DNI983151:DNI983153 DXE983151:DXE983153 EHA983151:EHA983153 EQW983151:EQW983153 FAS983151:FAS983153 FKO983151:FKO983153 FUK983151:FUK983153 GEG983151:GEG983153 GOC983151:GOC983153 GXY983151:GXY983153 HHU983151:HHU983153 HRQ983151:HRQ983153 IBM983151:IBM983153 ILI983151:ILI983153 IVE983151:IVE983153 JFA983151:JFA983153 JOW983151:JOW983153 JYS983151:JYS983153 KIO983151:KIO983153 KSK983151:KSK983153 LCG983151:LCG983153 LMC983151:LMC983153 LVY983151:LVY983153 MFU983151:MFU983153 MPQ983151:MPQ983153 MZM983151:MZM983153 NJI983151:NJI983153 NTE983151:NTE983153 ODA983151:ODA983153 OMW983151:OMW983153 OWS983151:OWS983153 PGO983151:PGO983153 PQK983151:PQK983153 QAG983151:QAG983153 QKC983151:QKC983153 QTY983151:QTY983153 RDU983151:RDU983153 RNQ983151:RNQ983153 RXM983151:RXM983153 SHI983151:SHI983153 SRE983151:SRE983153 TBA983151:TBA983153 TKW983151:TKW983153 TUS983151:TUS983153 UEO983151:UEO983153 UOK983151:UOK983153 UYG983151:UYG983153 VIC983151:VIC983153 VRY983151:VRY983153 WBU983151:WBU983153 WLQ983151:WLQ983153 WVM983151:WVM983153 G66:I66 JC66:JE66 SY66:TA66 ACU66:ACW66 AMQ66:AMS66 AWM66:AWO66 BGI66:BGK66 BQE66:BQG66 CAA66:CAC66 CJW66:CJY66 CTS66:CTU66 DDO66:DDQ66 DNK66:DNM66 DXG66:DXI66 EHC66:EHE66 EQY66:ERA66 FAU66:FAW66 FKQ66:FKS66 FUM66:FUO66 GEI66:GEK66 GOE66:GOG66 GYA66:GYC66 HHW66:HHY66 HRS66:HRU66 IBO66:IBQ66 ILK66:ILM66 IVG66:IVI66 JFC66:JFE66 JOY66:JPA66 JYU66:JYW66 KIQ66:KIS66 KSM66:KSO66 LCI66:LCK66 LME66:LMG66 LWA66:LWC66 MFW66:MFY66 MPS66:MPU66 MZO66:MZQ66 NJK66:NJM66 NTG66:NTI66 ODC66:ODE66 OMY66:ONA66 OWU66:OWW66 PGQ66:PGS66 PQM66:PQO66 QAI66:QAK66 QKE66:QKG66 QUA66:QUC66 RDW66:RDY66 RNS66:RNU66 RXO66:RXQ66 SHK66:SHM66 SRG66:SRI66 TBC66:TBE66 TKY66:TLA66 TUU66:TUW66 UEQ66:UES66 UOM66:UOO66 UYI66:UYK66 VIE66:VIG66 VSA66:VSC66 WBW66:WBY66 WLS66:WLU66 WVO66:WVQ66 G65602:I65602 JC65602:JE65602 SY65602:TA65602 ACU65602:ACW65602 AMQ65602:AMS65602 AWM65602:AWO65602 BGI65602:BGK65602 BQE65602:BQG65602 CAA65602:CAC65602 CJW65602:CJY65602 CTS65602:CTU65602 DDO65602:DDQ65602 DNK65602:DNM65602 DXG65602:DXI65602 EHC65602:EHE65602 EQY65602:ERA65602 FAU65602:FAW65602 FKQ65602:FKS65602 FUM65602:FUO65602 GEI65602:GEK65602 GOE65602:GOG65602 GYA65602:GYC65602 HHW65602:HHY65602 HRS65602:HRU65602 IBO65602:IBQ65602 ILK65602:ILM65602 IVG65602:IVI65602 JFC65602:JFE65602 JOY65602:JPA65602 JYU65602:JYW65602 KIQ65602:KIS65602 KSM65602:KSO65602 LCI65602:LCK65602 LME65602:LMG65602 LWA65602:LWC65602 MFW65602:MFY65602 MPS65602:MPU65602 MZO65602:MZQ65602 NJK65602:NJM65602 NTG65602:NTI65602 ODC65602:ODE65602 OMY65602:ONA65602 OWU65602:OWW65602 PGQ65602:PGS65602 PQM65602:PQO65602 QAI65602:QAK65602 QKE65602:QKG65602 QUA65602:QUC65602 RDW65602:RDY65602 RNS65602:RNU65602 RXO65602:RXQ65602 SHK65602:SHM65602 SRG65602:SRI65602 TBC65602:TBE65602 TKY65602:TLA65602 TUU65602:TUW65602 UEQ65602:UES65602 UOM65602:UOO65602 UYI65602:UYK65602 VIE65602:VIG65602 VSA65602:VSC65602 WBW65602:WBY65602 WLS65602:WLU65602 WVO65602:WVQ65602 G131138:I131138 JC131138:JE131138 SY131138:TA131138 ACU131138:ACW131138 AMQ131138:AMS131138 AWM131138:AWO131138 BGI131138:BGK131138 BQE131138:BQG131138 CAA131138:CAC131138 CJW131138:CJY131138 CTS131138:CTU131138 DDO131138:DDQ131138 DNK131138:DNM131138 DXG131138:DXI131138 EHC131138:EHE131138 EQY131138:ERA131138 FAU131138:FAW131138 FKQ131138:FKS131138 FUM131138:FUO131138 GEI131138:GEK131138 GOE131138:GOG131138 GYA131138:GYC131138 HHW131138:HHY131138 HRS131138:HRU131138 IBO131138:IBQ131138 ILK131138:ILM131138 IVG131138:IVI131138 JFC131138:JFE131138 JOY131138:JPA131138 JYU131138:JYW131138 KIQ131138:KIS131138 KSM131138:KSO131138 LCI131138:LCK131138 LME131138:LMG131138 LWA131138:LWC131138 MFW131138:MFY131138 MPS131138:MPU131138 MZO131138:MZQ131138 NJK131138:NJM131138 NTG131138:NTI131138 ODC131138:ODE131138 OMY131138:ONA131138 OWU131138:OWW131138 PGQ131138:PGS131138 PQM131138:PQO131138 QAI131138:QAK131138 QKE131138:QKG131138 QUA131138:QUC131138 RDW131138:RDY131138 RNS131138:RNU131138 RXO131138:RXQ131138 SHK131138:SHM131138 SRG131138:SRI131138 TBC131138:TBE131138 TKY131138:TLA131138 TUU131138:TUW131138 UEQ131138:UES131138 UOM131138:UOO131138 UYI131138:UYK131138 VIE131138:VIG131138 VSA131138:VSC131138 WBW131138:WBY131138 WLS131138:WLU131138 WVO131138:WVQ131138 G196674:I196674 JC196674:JE196674 SY196674:TA196674 ACU196674:ACW196674 AMQ196674:AMS196674 AWM196674:AWO196674 BGI196674:BGK196674 BQE196674:BQG196674 CAA196674:CAC196674 CJW196674:CJY196674 CTS196674:CTU196674 DDO196674:DDQ196674 DNK196674:DNM196674 DXG196674:DXI196674 EHC196674:EHE196674 EQY196674:ERA196674 FAU196674:FAW196674 FKQ196674:FKS196674 FUM196674:FUO196674 GEI196674:GEK196674 GOE196674:GOG196674 GYA196674:GYC196674 HHW196674:HHY196674 HRS196674:HRU196674 IBO196674:IBQ196674 ILK196674:ILM196674 IVG196674:IVI196674 JFC196674:JFE196674 JOY196674:JPA196674 JYU196674:JYW196674 KIQ196674:KIS196674 KSM196674:KSO196674 LCI196674:LCK196674 LME196674:LMG196674 LWA196674:LWC196674 MFW196674:MFY196674 MPS196674:MPU196674 MZO196674:MZQ196674 NJK196674:NJM196674 NTG196674:NTI196674 ODC196674:ODE196674 OMY196674:ONA196674 OWU196674:OWW196674 PGQ196674:PGS196674 PQM196674:PQO196674 QAI196674:QAK196674 QKE196674:QKG196674 QUA196674:QUC196674 RDW196674:RDY196674 RNS196674:RNU196674 RXO196674:RXQ196674 SHK196674:SHM196674 SRG196674:SRI196674 TBC196674:TBE196674 TKY196674:TLA196674 TUU196674:TUW196674 UEQ196674:UES196674 UOM196674:UOO196674 UYI196674:UYK196674 VIE196674:VIG196674 VSA196674:VSC196674 WBW196674:WBY196674 WLS196674:WLU196674 WVO196674:WVQ196674 G262210:I262210 JC262210:JE262210 SY262210:TA262210 ACU262210:ACW262210 AMQ262210:AMS262210 AWM262210:AWO262210 BGI262210:BGK262210 BQE262210:BQG262210 CAA262210:CAC262210 CJW262210:CJY262210 CTS262210:CTU262210 DDO262210:DDQ262210 DNK262210:DNM262210 DXG262210:DXI262210 EHC262210:EHE262210 EQY262210:ERA262210 FAU262210:FAW262210 FKQ262210:FKS262210 FUM262210:FUO262210 GEI262210:GEK262210 GOE262210:GOG262210 GYA262210:GYC262210 HHW262210:HHY262210 HRS262210:HRU262210 IBO262210:IBQ262210 ILK262210:ILM262210 IVG262210:IVI262210 JFC262210:JFE262210 JOY262210:JPA262210 JYU262210:JYW262210 KIQ262210:KIS262210 KSM262210:KSO262210 LCI262210:LCK262210 LME262210:LMG262210 LWA262210:LWC262210 MFW262210:MFY262210 MPS262210:MPU262210 MZO262210:MZQ262210 NJK262210:NJM262210 NTG262210:NTI262210 ODC262210:ODE262210 OMY262210:ONA262210 OWU262210:OWW262210 PGQ262210:PGS262210 PQM262210:PQO262210 QAI262210:QAK262210 QKE262210:QKG262210 QUA262210:QUC262210 RDW262210:RDY262210 RNS262210:RNU262210 RXO262210:RXQ262210 SHK262210:SHM262210 SRG262210:SRI262210 TBC262210:TBE262210 TKY262210:TLA262210 TUU262210:TUW262210 UEQ262210:UES262210 UOM262210:UOO262210 UYI262210:UYK262210 VIE262210:VIG262210 VSA262210:VSC262210 WBW262210:WBY262210 WLS262210:WLU262210 WVO262210:WVQ262210 G327746:I327746 JC327746:JE327746 SY327746:TA327746 ACU327746:ACW327746 AMQ327746:AMS327746 AWM327746:AWO327746 BGI327746:BGK327746 BQE327746:BQG327746 CAA327746:CAC327746 CJW327746:CJY327746 CTS327746:CTU327746 DDO327746:DDQ327746 DNK327746:DNM327746 DXG327746:DXI327746 EHC327746:EHE327746 EQY327746:ERA327746 FAU327746:FAW327746 FKQ327746:FKS327746 FUM327746:FUO327746 GEI327746:GEK327746 GOE327746:GOG327746 GYA327746:GYC327746 HHW327746:HHY327746 HRS327746:HRU327746 IBO327746:IBQ327746 ILK327746:ILM327746 IVG327746:IVI327746 JFC327746:JFE327746 JOY327746:JPA327746 JYU327746:JYW327746 KIQ327746:KIS327746 KSM327746:KSO327746 LCI327746:LCK327746 LME327746:LMG327746 LWA327746:LWC327746 MFW327746:MFY327746 MPS327746:MPU327746 MZO327746:MZQ327746 NJK327746:NJM327746 NTG327746:NTI327746 ODC327746:ODE327746 OMY327746:ONA327746 OWU327746:OWW327746 PGQ327746:PGS327746 PQM327746:PQO327746 QAI327746:QAK327746 QKE327746:QKG327746 QUA327746:QUC327746 RDW327746:RDY327746 RNS327746:RNU327746 RXO327746:RXQ327746 SHK327746:SHM327746 SRG327746:SRI327746 TBC327746:TBE327746 TKY327746:TLA327746 TUU327746:TUW327746 UEQ327746:UES327746 UOM327746:UOO327746 UYI327746:UYK327746 VIE327746:VIG327746 VSA327746:VSC327746 WBW327746:WBY327746 WLS327746:WLU327746 WVO327746:WVQ327746 G393282:I393282 JC393282:JE393282 SY393282:TA393282 ACU393282:ACW393282 AMQ393282:AMS393282 AWM393282:AWO393282 BGI393282:BGK393282 BQE393282:BQG393282 CAA393282:CAC393282 CJW393282:CJY393282 CTS393282:CTU393282 DDO393282:DDQ393282 DNK393282:DNM393282 DXG393282:DXI393282 EHC393282:EHE393282 EQY393282:ERA393282 FAU393282:FAW393282 FKQ393282:FKS393282 FUM393282:FUO393282 GEI393282:GEK393282 GOE393282:GOG393282 GYA393282:GYC393282 HHW393282:HHY393282 HRS393282:HRU393282 IBO393282:IBQ393282 ILK393282:ILM393282 IVG393282:IVI393282 JFC393282:JFE393282 JOY393282:JPA393282 JYU393282:JYW393282 KIQ393282:KIS393282 KSM393282:KSO393282 LCI393282:LCK393282 LME393282:LMG393282 LWA393282:LWC393282 MFW393282:MFY393282 MPS393282:MPU393282 MZO393282:MZQ393282 NJK393282:NJM393282 NTG393282:NTI393282 ODC393282:ODE393282 OMY393282:ONA393282 OWU393282:OWW393282 PGQ393282:PGS393282 PQM393282:PQO393282 QAI393282:QAK393282 QKE393282:QKG393282 QUA393282:QUC393282 RDW393282:RDY393282 RNS393282:RNU393282 RXO393282:RXQ393282 SHK393282:SHM393282 SRG393282:SRI393282 TBC393282:TBE393282 TKY393282:TLA393282 TUU393282:TUW393282 UEQ393282:UES393282 UOM393282:UOO393282 UYI393282:UYK393282 VIE393282:VIG393282 VSA393282:VSC393282 WBW393282:WBY393282 WLS393282:WLU393282 WVO393282:WVQ393282 G458818:I458818 JC458818:JE458818 SY458818:TA458818 ACU458818:ACW458818 AMQ458818:AMS458818 AWM458818:AWO458818 BGI458818:BGK458818 BQE458818:BQG458818 CAA458818:CAC458818 CJW458818:CJY458818 CTS458818:CTU458818 DDO458818:DDQ458818 DNK458818:DNM458818 DXG458818:DXI458818 EHC458818:EHE458818 EQY458818:ERA458818 FAU458818:FAW458818 FKQ458818:FKS458818 FUM458818:FUO458818 GEI458818:GEK458818 GOE458818:GOG458818 GYA458818:GYC458818 HHW458818:HHY458818 HRS458818:HRU458818 IBO458818:IBQ458818 ILK458818:ILM458818 IVG458818:IVI458818 JFC458818:JFE458818 JOY458818:JPA458818 JYU458818:JYW458818 KIQ458818:KIS458818 KSM458818:KSO458818 LCI458818:LCK458818 LME458818:LMG458818 LWA458818:LWC458818 MFW458818:MFY458818 MPS458818:MPU458818 MZO458818:MZQ458818 NJK458818:NJM458818 NTG458818:NTI458818 ODC458818:ODE458818 OMY458818:ONA458818 OWU458818:OWW458818 PGQ458818:PGS458818 PQM458818:PQO458818 QAI458818:QAK458818 QKE458818:QKG458818 QUA458818:QUC458818 RDW458818:RDY458818 RNS458818:RNU458818 RXO458818:RXQ458818 SHK458818:SHM458818 SRG458818:SRI458818 TBC458818:TBE458818 TKY458818:TLA458818 TUU458818:TUW458818 UEQ458818:UES458818 UOM458818:UOO458818 UYI458818:UYK458818 VIE458818:VIG458818 VSA458818:VSC458818 WBW458818:WBY458818 WLS458818:WLU458818 WVO458818:WVQ458818 G524354:I524354 JC524354:JE524354 SY524354:TA524354 ACU524354:ACW524354 AMQ524354:AMS524354 AWM524354:AWO524354 BGI524354:BGK524354 BQE524354:BQG524354 CAA524354:CAC524354 CJW524354:CJY524354 CTS524354:CTU524354 DDO524354:DDQ524354 DNK524354:DNM524354 DXG524354:DXI524354 EHC524354:EHE524354 EQY524354:ERA524354 FAU524354:FAW524354 FKQ524354:FKS524354 FUM524354:FUO524354 GEI524354:GEK524354 GOE524354:GOG524354 GYA524354:GYC524354 HHW524354:HHY524354 HRS524354:HRU524354 IBO524354:IBQ524354 ILK524354:ILM524354 IVG524354:IVI524354 JFC524354:JFE524354 JOY524354:JPA524354 JYU524354:JYW524354 KIQ524354:KIS524354 KSM524354:KSO524354 LCI524354:LCK524354 LME524354:LMG524354 LWA524354:LWC524354 MFW524354:MFY524354 MPS524354:MPU524354 MZO524354:MZQ524354 NJK524354:NJM524354 NTG524354:NTI524354 ODC524354:ODE524354 OMY524354:ONA524354 OWU524354:OWW524354 PGQ524354:PGS524354 PQM524354:PQO524354 QAI524354:QAK524354 QKE524354:QKG524354 QUA524354:QUC524354 RDW524354:RDY524354 RNS524354:RNU524354 RXO524354:RXQ524354 SHK524354:SHM524354 SRG524354:SRI524354 TBC524354:TBE524354 TKY524354:TLA524354 TUU524354:TUW524354 UEQ524354:UES524354 UOM524354:UOO524354 UYI524354:UYK524354 VIE524354:VIG524354 VSA524354:VSC524354 WBW524354:WBY524354 WLS524354:WLU524354 WVO524354:WVQ524354 G589890:I589890 JC589890:JE589890 SY589890:TA589890 ACU589890:ACW589890 AMQ589890:AMS589890 AWM589890:AWO589890 BGI589890:BGK589890 BQE589890:BQG589890 CAA589890:CAC589890 CJW589890:CJY589890 CTS589890:CTU589890 DDO589890:DDQ589890 DNK589890:DNM589890 DXG589890:DXI589890 EHC589890:EHE589890 EQY589890:ERA589890 FAU589890:FAW589890 FKQ589890:FKS589890 FUM589890:FUO589890 GEI589890:GEK589890 GOE589890:GOG589890 GYA589890:GYC589890 HHW589890:HHY589890 HRS589890:HRU589890 IBO589890:IBQ589890 ILK589890:ILM589890 IVG589890:IVI589890 JFC589890:JFE589890 JOY589890:JPA589890 JYU589890:JYW589890 KIQ589890:KIS589890 KSM589890:KSO589890 LCI589890:LCK589890 LME589890:LMG589890 LWA589890:LWC589890 MFW589890:MFY589890 MPS589890:MPU589890 MZO589890:MZQ589890 NJK589890:NJM589890 NTG589890:NTI589890 ODC589890:ODE589890 OMY589890:ONA589890 OWU589890:OWW589890 PGQ589890:PGS589890 PQM589890:PQO589890 QAI589890:QAK589890 QKE589890:QKG589890 QUA589890:QUC589890 RDW589890:RDY589890 RNS589890:RNU589890 RXO589890:RXQ589890 SHK589890:SHM589890 SRG589890:SRI589890 TBC589890:TBE589890 TKY589890:TLA589890 TUU589890:TUW589890 UEQ589890:UES589890 UOM589890:UOO589890 UYI589890:UYK589890 VIE589890:VIG589890 VSA589890:VSC589890 WBW589890:WBY589890 WLS589890:WLU589890 WVO589890:WVQ589890 G655426:I655426 JC655426:JE655426 SY655426:TA655426 ACU655426:ACW655426 AMQ655426:AMS655426 AWM655426:AWO655426 BGI655426:BGK655426 BQE655426:BQG655426 CAA655426:CAC655426 CJW655426:CJY655426 CTS655426:CTU655426 DDO655426:DDQ655426 DNK655426:DNM655426 DXG655426:DXI655426 EHC655426:EHE655426 EQY655426:ERA655426 FAU655426:FAW655426 FKQ655426:FKS655426 FUM655426:FUO655426 GEI655426:GEK655426 GOE655426:GOG655426 GYA655426:GYC655426 HHW655426:HHY655426 HRS655426:HRU655426 IBO655426:IBQ655426 ILK655426:ILM655426 IVG655426:IVI655426 JFC655426:JFE655426 JOY655426:JPA655426 JYU655426:JYW655426 KIQ655426:KIS655426 KSM655426:KSO655426 LCI655426:LCK655426 LME655426:LMG655426 LWA655426:LWC655426 MFW655426:MFY655426 MPS655426:MPU655426 MZO655426:MZQ655426 NJK655426:NJM655426 NTG655426:NTI655426 ODC655426:ODE655426 OMY655426:ONA655426 OWU655426:OWW655426 PGQ655426:PGS655426 PQM655426:PQO655426 QAI655426:QAK655426 QKE655426:QKG655426 QUA655426:QUC655426 RDW655426:RDY655426 RNS655426:RNU655426 RXO655426:RXQ655426 SHK655426:SHM655426 SRG655426:SRI655426 TBC655426:TBE655426 TKY655426:TLA655426 TUU655426:TUW655426 UEQ655426:UES655426 UOM655426:UOO655426 UYI655426:UYK655426 VIE655426:VIG655426 VSA655426:VSC655426 WBW655426:WBY655426 WLS655426:WLU655426 WVO655426:WVQ655426 G720962:I720962 JC720962:JE720962 SY720962:TA720962 ACU720962:ACW720962 AMQ720962:AMS720962 AWM720962:AWO720962 BGI720962:BGK720962 BQE720962:BQG720962 CAA720962:CAC720962 CJW720962:CJY720962 CTS720962:CTU720962 DDO720962:DDQ720962 DNK720962:DNM720962 DXG720962:DXI720962 EHC720962:EHE720962 EQY720962:ERA720962 FAU720962:FAW720962 FKQ720962:FKS720962 FUM720962:FUO720962 GEI720962:GEK720962 GOE720962:GOG720962 GYA720962:GYC720962 HHW720962:HHY720962 HRS720962:HRU720962 IBO720962:IBQ720962 ILK720962:ILM720962 IVG720962:IVI720962 JFC720962:JFE720962 JOY720962:JPA720962 JYU720962:JYW720962 KIQ720962:KIS720962 KSM720962:KSO720962 LCI720962:LCK720962 LME720962:LMG720962 LWA720962:LWC720962 MFW720962:MFY720962 MPS720962:MPU720962 MZO720962:MZQ720962 NJK720962:NJM720962 NTG720962:NTI720962 ODC720962:ODE720962 OMY720962:ONA720962 OWU720962:OWW720962 PGQ720962:PGS720962 PQM720962:PQO720962 QAI720962:QAK720962 QKE720962:QKG720962 QUA720962:QUC720962 RDW720962:RDY720962 RNS720962:RNU720962 RXO720962:RXQ720962 SHK720962:SHM720962 SRG720962:SRI720962 TBC720962:TBE720962 TKY720962:TLA720962 TUU720962:TUW720962 UEQ720962:UES720962 UOM720962:UOO720962 UYI720962:UYK720962 VIE720962:VIG720962 VSA720962:VSC720962 WBW720962:WBY720962 WLS720962:WLU720962 WVO720962:WVQ720962 G786498:I786498 JC786498:JE786498 SY786498:TA786498 ACU786498:ACW786498 AMQ786498:AMS786498 AWM786498:AWO786498 BGI786498:BGK786498 BQE786498:BQG786498 CAA786498:CAC786498 CJW786498:CJY786498 CTS786498:CTU786498 DDO786498:DDQ786498 DNK786498:DNM786498 DXG786498:DXI786498 EHC786498:EHE786498 EQY786498:ERA786498 FAU786498:FAW786498 FKQ786498:FKS786498 FUM786498:FUO786498 GEI786498:GEK786498 GOE786498:GOG786498 GYA786498:GYC786498 HHW786498:HHY786498 HRS786498:HRU786498 IBO786498:IBQ786498 ILK786498:ILM786498 IVG786498:IVI786498 JFC786498:JFE786498 JOY786498:JPA786498 JYU786498:JYW786498 KIQ786498:KIS786498 KSM786498:KSO786498 LCI786498:LCK786498 LME786498:LMG786498 LWA786498:LWC786498 MFW786498:MFY786498 MPS786498:MPU786498 MZO786498:MZQ786498 NJK786498:NJM786498 NTG786498:NTI786498 ODC786498:ODE786498 OMY786498:ONA786498 OWU786498:OWW786498 PGQ786498:PGS786498 PQM786498:PQO786498 QAI786498:QAK786498 QKE786498:QKG786498 QUA786498:QUC786498 RDW786498:RDY786498 RNS786498:RNU786498 RXO786498:RXQ786498 SHK786498:SHM786498 SRG786498:SRI786498 TBC786498:TBE786498 TKY786498:TLA786498 TUU786498:TUW786498 UEQ786498:UES786498 UOM786498:UOO786498 UYI786498:UYK786498 VIE786498:VIG786498 VSA786498:VSC786498 WBW786498:WBY786498 WLS786498:WLU786498 WVO786498:WVQ786498 G852034:I852034 JC852034:JE852034 SY852034:TA852034 ACU852034:ACW852034 AMQ852034:AMS852034 AWM852034:AWO852034 BGI852034:BGK852034 BQE852034:BQG852034 CAA852034:CAC852034 CJW852034:CJY852034 CTS852034:CTU852034 DDO852034:DDQ852034 DNK852034:DNM852034 DXG852034:DXI852034 EHC852034:EHE852034 EQY852034:ERA852034 FAU852034:FAW852034 FKQ852034:FKS852034 FUM852034:FUO852034 GEI852034:GEK852034 GOE852034:GOG852034 GYA852034:GYC852034 HHW852034:HHY852034 HRS852034:HRU852034 IBO852034:IBQ852034 ILK852034:ILM852034 IVG852034:IVI852034 JFC852034:JFE852034 JOY852034:JPA852034 JYU852034:JYW852034 KIQ852034:KIS852034 KSM852034:KSO852034 LCI852034:LCK852034 LME852034:LMG852034 LWA852034:LWC852034 MFW852034:MFY852034 MPS852034:MPU852034 MZO852034:MZQ852034 NJK852034:NJM852034 NTG852034:NTI852034 ODC852034:ODE852034 OMY852034:ONA852034 OWU852034:OWW852034 PGQ852034:PGS852034 PQM852034:PQO852034 QAI852034:QAK852034 QKE852034:QKG852034 QUA852034:QUC852034 RDW852034:RDY852034 RNS852034:RNU852034 RXO852034:RXQ852034 SHK852034:SHM852034 SRG852034:SRI852034 TBC852034:TBE852034 TKY852034:TLA852034 TUU852034:TUW852034 UEQ852034:UES852034 UOM852034:UOO852034 UYI852034:UYK852034 VIE852034:VIG852034 VSA852034:VSC852034 WBW852034:WBY852034 WLS852034:WLU852034 WVO852034:WVQ852034 G917570:I917570 JC917570:JE917570 SY917570:TA917570 ACU917570:ACW917570 AMQ917570:AMS917570 AWM917570:AWO917570 BGI917570:BGK917570 BQE917570:BQG917570 CAA917570:CAC917570 CJW917570:CJY917570 CTS917570:CTU917570 DDO917570:DDQ917570 DNK917570:DNM917570 DXG917570:DXI917570 EHC917570:EHE917570 EQY917570:ERA917570 FAU917570:FAW917570 FKQ917570:FKS917570 FUM917570:FUO917570 GEI917570:GEK917570 GOE917570:GOG917570 GYA917570:GYC917570 HHW917570:HHY917570 HRS917570:HRU917570 IBO917570:IBQ917570 ILK917570:ILM917570 IVG917570:IVI917570 JFC917570:JFE917570 JOY917570:JPA917570 JYU917570:JYW917570 KIQ917570:KIS917570 KSM917570:KSO917570 LCI917570:LCK917570 LME917570:LMG917570 LWA917570:LWC917570 MFW917570:MFY917570 MPS917570:MPU917570 MZO917570:MZQ917570 NJK917570:NJM917570 NTG917570:NTI917570 ODC917570:ODE917570 OMY917570:ONA917570 OWU917570:OWW917570 PGQ917570:PGS917570 PQM917570:PQO917570 QAI917570:QAK917570 QKE917570:QKG917570 QUA917570:QUC917570 RDW917570:RDY917570 RNS917570:RNU917570 RXO917570:RXQ917570 SHK917570:SHM917570 SRG917570:SRI917570 TBC917570:TBE917570 TKY917570:TLA917570 TUU917570:TUW917570 UEQ917570:UES917570 UOM917570:UOO917570 UYI917570:UYK917570 VIE917570:VIG917570 VSA917570:VSC917570 WBW917570:WBY917570 WLS917570:WLU917570 WVO917570:WVQ917570 G983106:I983106 JC983106:JE983106 SY983106:TA983106 ACU983106:ACW983106 AMQ983106:AMS983106 AWM983106:AWO983106 BGI983106:BGK983106 BQE983106:BQG983106 CAA983106:CAC983106 CJW983106:CJY983106 CTS983106:CTU983106 DDO983106:DDQ983106 DNK983106:DNM983106 DXG983106:DXI983106 EHC983106:EHE983106 EQY983106:ERA983106 FAU983106:FAW983106 FKQ983106:FKS983106 FUM983106:FUO983106 GEI983106:GEK983106 GOE983106:GOG983106 GYA983106:GYC983106 HHW983106:HHY983106 HRS983106:HRU983106 IBO983106:IBQ983106 ILK983106:ILM983106 IVG983106:IVI983106 JFC983106:JFE983106 JOY983106:JPA983106 JYU983106:JYW983106 KIQ983106:KIS983106 KSM983106:KSO983106 LCI983106:LCK983106 LME983106:LMG983106 LWA983106:LWC983106 MFW983106:MFY983106 MPS983106:MPU983106 MZO983106:MZQ983106 NJK983106:NJM983106 NTG983106:NTI983106 ODC983106:ODE983106 OMY983106:ONA983106 OWU983106:OWW983106 PGQ983106:PGS983106 PQM983106:PQO983106 QAI983106:QAK983106 QKE983106:QKG983106 QUA983106:QUC983106 RDW983106:RDY983106 RNS983106:RNU983106 RXO983106:RXQ983106 SHK983106:SHM983106 SRG983106:SRI983106 TBC983106:TBE983106 TKY983106:TLA983106 TUU983106:TUW983106 UEQ983106:UES983106 UOM983106:UOO983106 UYI983106:UYK983106 VIE983106:VIG983106 VSA983106:VSC983106 WBW983106:WBY983106 WLS983106:WLU983106 WVO983106:WVQ983106" xr:uid="{00000000-0002-0000-2800-000007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JC57 SY57 ACU57 AMQ57 AWM57 BGI57 BQE57 CAA57 CJW57 CTS57 DDO57 DNK57 DXG57 EHC57 EQY57 FAU57 FKQ57 FUM57 GEI57 GOE57 GYA57 HHW57 HRS57 IBO57 ILK57 IVG57 JFC57 JOY57 JYU57 KIQ57 KSM57 LCI57 LME57 LWA57 MFW57 MPS57 MZO57 NJK57 NTG57 ODC57 OMY57 OWU57 PGQ57 PQM57 QAI57 QKE57 QUA57 RDW57 RNS57 RXO57 SHK57 SRG57 TBC57 TKY57 TUU57 UEQ57 UOM57 UYI57 VIE57 VSA57 WBW57 WLS57 WVO57 G65593 JC65593 SY65593 ACU65593 AMQ65593 AWM65593 BGI65593 BQE65593 CAA65593 CJW65593 CTS65593 DDO65593 DNK65593 DXG65593 EHC65593 EQY65593 FAU65593 FKQ65593 FUM65593 GEI65593 GOE65593 GYA65593 HHW65593 HRS65593 IBO65593 ILK65593 IVG65593 JFC65593 JOY65593 JYU65593 KIQ65593 KSM65593 LCI65593 LME65593 LWA65593 MFW65593 MPS65593 MZO65593 NJK65593 NTG65593 ODC65593 OMY65593 OWU65593 PGQ65593 PQM65593 QAI65593 QKE65593 QUA65593 RDW65593 RNS65593 RXO65593 SHK65593 SRG65593 TBC65593 TKY65593 TUU65593 UEQ65593 UOM65593 UYI65593 VIE65593 VSA65593 WBW65593 WLS65593 WVO65593 G131129 JC131129 SY131129 ACU131129 AMQ131129 AWM131129 BGI131129 BQE131129 CAA131129 CJW131129 CTS131129 DDO131129 DNK131129 DXG131129 EHC131129 EQY131129 FAU131129 FKQ131129 FUM131129 GEI131129 GOE131129 GYA131129 HHW131129 HRS131129 IBO131129 ILK131129 IVG131129 JFC131129 JOY131129 JYU131129 KIQ131129 KSM131129 LCI131129 LME131129 LWA131129 MFW131129 MPS131129 MZO131129 NJK131129 NTG131129 ODC131129 OMY131129 OWU131129 PGQ131129 PQM131129 QAI131129 QKE131129 QUA131129 RDW131129 RNS131129 RXO131129 SHK131129 SRG131129 TBC131129 TKY131129 TUU131129 UEQ131129 UOM131129 UYI131129 VIE131129 VSA131129 WBW131129 WLS131129 WVO131129 G196665 JC196665 SY196665 ACU196665 AMQ196665 AWM196665 BGI196665 BQE196665 CAA196665 CJW196665 CTS196665 DDO196665 DNK196665 DXG196665 EHC196665 EQY196665 FAU196665 FKQ196665 FUM196665 GEI196665 GOE196665 GYA196665 HHW196665 HRS196665 IBO196665 ILK196665 IVG196665 JFC196665 JOY196665 JYU196665 KIQ196665 KSM196665 LCI196665 LME196665 LWA196665 MFW196665 MPS196665 MZO196665 NJK196665 NTG196665 ODC196665 OMY196665 OWU196665 PGQ196665 PQM196665 QAI196665 QKE196665 QUA196665 RDW196665 RNS196665 RXO196665 SHK196665 SRG196665 TBC196665 TKY196665 TUU196665 UEQ196665 UOM196665 UYI196665 VIE196665 VSA196665 WBW196665 WLS196665 WVO196665 G262201 JC262201 SY262201 ACU262201 AMQ262201 AWM262201 BGI262201 BQE262201 CAA262201 CJW262201 CTS262201 DDO262201 DNK262201 DXG262201 EHC262201 EQY262201 FAU262201 FKQ262201 FUM262201 GEI262201 GOE262201 GYA262201 HHW262201 HRS262201 IBO262201 ILK262201 IVG262201 JFC262201 JOY262201 JYU262201 KIQ262201 KSM262201 LCI262201 LME262201 LWA262201 MFW262201 MPS262201 MZO262201 NJK262201 NTG262201 ODC262201 OMY262201 OWU262201 PGQ262201 PQM262201 QAI262201 QKE262201 QUA262201 RDW262201 RNS262201 RXO262201 SHK262201 SRG262201 TBC262201 TKY262201 TUU262201 UEQ262201 UOM262201 UYI262201 VIE262201 VSA262201 WBW262201 WLS262201 WVO262201 G327737 JC327737 SY327737 ACU327737 AMQ327737 AWM327737 BGI327737 BQE327737 CAA327737 CJW327737 CTS327737 DDO327737 DNK327737 DXG327737 EHC327737 EQY327737 FAU327737 FKQ327737 FUM327737 GEI327737 GOE327737 GYA327737 HHW327737 HRS327737 IBO327737 ILK327737 IVG327737 JFC327737 JOY327737 JYU327737 KIQ327737 KSM327737 LCI327737 LME327737 LWA327737 MFW327737 MPS327737 MZO327737 NJK327737 NTG327737 ODC327737 OMY327737 OWU327737 PGQ327737 PQM327737 QAI327737 QKE327737 QUA327737 RDW327737 RNS327737 RXO327737 SHK327737 SRG327737 TBC327737 TKY327737 TUU327737 UEQ327737 UOM327737 UYI327737 VIE327737 VSA327737 WBW327737 WLS327737 WVO327737 G393273 JC393273 SY393273 ACU393273 AMQ393273 AWM393273 BGI393273 BQE393273 CAA393273 CJW393273 CTS393273 DDO393273 DNK393273 DXG393273 EHC393273 EQY393273 FAU393273 FKQ393273 FUM393273 GEI393273 GOE393273 GYA393273 HHW393273 HRS393273 IBO393273 ILK393273 IVG393273 JFC393273 JOY393273 JYU393273 KIQ393273 KSM393273 LCI393273 LME393273 LWA393273 MFW393273 MPS393273 MZO393273 NJK393273 NTG393273 ODC393273 OMY393273 OWU393273 PGQ393273 PQM393273 QAI393273 QKE393273 QUA393273 RDW393273 RNS393273 RXO393273 SHK393273 SRG393273 TBC393273 TKY393273 TUU393273 UEQ393273 UOM393273 UYI393273 VIE393273 VSA393273 WBW393273 WLS393273 WVO393273 G458809 JC458809 SY458809 ACU458809 AMQ458809 AWM458809 BGI458809 BQE458809 CAA458809 CJW458809 CTS458809 DDO458809 DNK458809 DXG458809 EHC458809 EQY458809 FAU458809 FKQ458809 FUM458809 GEI458809 GOE458809 GYA458809 HHW458809 HRS458809 IBO458809 ILK458809 IVG458809 JFC458809 JOY458809 JYU458809 KIQ458809 KSM458809 LCI458809 LME458809 LWA458809 MFW458809 MPS458809 MZO458809 NJK458809 NTG458809 ODC458809 OMY458809 OWU458809 PGQ458809 PQM458809 QAI458809 QKE458809 QUA458809 RDW458809 RNS458809 RXO458809 SHK458809 SRG458809 TBC458809 TKY458809 TUU458809 UEQ458809 UOM458809 UYI458809 VIE458809 VSA458809 WBW458809 WLS458809 WVO458809 G524345 JC524345 SY524345 ACU524345 AMQ524345 AWM524345 BGI524345 BQE524345 CAA524345 CJW524345 CTS524345 DDO524345 DNK524345 DXG524345 EHC524345 EQY524345 FAU524345 FKQ524345 FUM524345 GEI524345 GOE524345 GYA524345 HHW524345 HRS524345 IBO524345 ILK524345 IVG524345 JFC524345 JOY524345 JYU524345 KIQ524345 KSM524345 LCI524345 LME524345 LWA524345 MFW524345 MPS524345 MZO524345 NJK524345 NTG524345 ODC524345 OMY524345 OWU524345 PGQ524345 PQM524345 QAI524345 QKE524345 QUA524345 RDW524345 RNS524345 RXO524345 SHK524345 SRG524345 TBC524345 TKY524345 TUU524345 UEQ524345 UOM524345 UYI524345 VIE524345 VSA524345 WBW524345 WLS524345 WVO524345 G589881 JC589881 SY589881 ACU589881 AMQ589881 AWM589881 BGI589881 BQE589881 CAA589881 CJW589881 CTS589881 DDO589881 DNK589881 DXG589881 EHC589881 EQY589881 FAU589881 FKQ589881 FUM589881 GEI589881 GOE589881 GYA589881 HHW589881 HRS589881 IBO589881 ILK589881 IVG589881 JFC589881 JOY589881 JYU589881 KIQ589881 KSM589881 LCI589881 LME589881 LWA589881 MFW589881 MPS589881 MZO589881 NJK589881 NTG589881 ODC589881 OMY589881 OWU589881 PGQ589881 PQM589881 QAI589881 QKE589881 QUA589881 RDW589881 RNS589881 RXO589881 SHK589881 SRG589881 TBC589881 TKY589881 TUU589881 UEQ589881 UOM589881 UYI589881 VIE589881 VSA589881 WBW589881 WLS589881 WVO589881 G655417 JC655417 SY655417 ACU655417 AMQ655417 AWM655417 BGI655417 BQE655417 CAA655417 CJW655417 CTS655417 DDO655417 DNK655417 DXG655417 EHC655417 EQY655417 FAU655417 FKQ655417 FUM655417 GEI655417 GOE655417 GYA655417 HHW655417 HRS655417 IBO655417 ILK655417 IVG655417 JFC655417 JOY655417 JYU655417 KIQ655417 KSM655417 LCI655417 LME655417 LWA655417 MFW655417 MPS655417 MZO655417 NJK655417 NTG655417 ODC655417 OMY655417 OWU655417 PGQ655417 PQM655417 QAI655417 QKE655417 QUA655417 RDW655417 RNS655417 RXO655417 SHK655417 SRG655417 TBC655417 TKY655417 TUU655417 UEQ655417 UOM655417 UYI655417 VIE655417 VSA655417 WBW655417 WLS655417 WVO655417 G720953 JC720953 SY720953 ACU720953 AMQ720953 AWM720953 BGI720953 BQE720953 CAA720953 CJW720953 CTS720953 DDO720953 DNK720953 DXG720953 EHC720953 EQY720953 FAU720953 FKQ720953 FUM720953 GEI720953 GOE720953 GYA720953 HHW720953 HRS720953 IBO720953 ILK720953 IVG720953 JFC720953 JOY720953 JYU720953 KIQ720953 KSM720953 LCI720953 LME720953 LWA720953 MFW720953 MPS720953 MZO720953 NJK720953 NTG720953 ODC720953 OMY720953 OWU720953 PGQ720953 PQM720953 QAI720953 QKE720953 QUA720953 RDW720953 RNS720953 RXO720953 SHK720953 SRG720953 TBC720953 TKY720953 TUU720953 UEQ720953 UOM720953 UYI720953 VIE720953 VSA720953 WBW720953 WLS720953 WVO720953 G786489 JC786489 SY786489 ACU786489 AMQ786489 AWM786489 BGI786489 BQE786489 CAA786489 CJW786489 CTS786489 DDO786489 DNK786489 DXG786489 EHC786489 EQY786489 FAU786489 FKQ786489 FUM786489 GEI786489 GOE786489 GYA786489 HHW786489 HRS786489 IBO786489 ILK786489 IVG786489 JFC786489 JOY786489 JYU786489 KIQ786489 KSM786489 LCI786489 LME786489 LWA786489 MFW786489 MPS786489 MZO786489 NJK786489 NTG786489 ODC786489 OMY786489 OWU786489 PGQ786489 PQM786489 QAI786489 QKE786489 QUA786489 RDW786489 RNS786489 RXO786489 SHK786489 SRG786489 TBC786489 TKY786489 TUU786489 UEQ786489 UOM786489 UYI786489 VIE786489 VSA786489 WBW786489 WLS786489 WVO786489 G852025 JC852025 SY852025 ACU852025 AMQ852025 AWM852025 BGI852025 BQE852025 CAA852025 CJW852025 CTS852025 DDO852025 DNK852025 DXG852025 EHC852025 EQY852025 FAU852025 FKQ852025 FUM852025 GEI852025 GOE852025 GYA852025 HHW852025 HRS852025 IBO852025 ILK852025 IVG852025 JFC852025 JOY852025 JYU852025 KIQ852025 KSM852025 LCI852025 LME852025 LWA852025 MFW852025 MPS852025 MZO852025 NJK852025 NTG852025 ODC852025 OMY852025 OWU852025 PGQ852025 PQM852025 QAI852025 QKE852025 QUA852025 RDW852025 RNS852025 RXO852025 SHK852025 SRG852025 TBC852025 TKY852025 TUU852025 UEQ852025 UOM852025 UYI852025 VIE852025 VSA852025 WBW852025 WLS852025 WVO852025 G917561 JC917561 SY917561 ACU917561 AMQ917561 AWM917561 BGI917561 BQE917561 CAA917561 CJW917561 CTS917561 DDO917561 DNK917561 DXG917561 EHC917561 EQY917561 FAU917561 FKQ917561 FUM917561 GEI917561 GOE917561 GYA917561 HHW917561 HRS917561 IBO917561 ILK917561 IVG917561 JFC917561 JOY917561 JYU917561 KIQ917561 KSM917561 LCI917561 LME917561 LWA917561 MFW917561 MPS917561 MZO917561 NJK917561 NTG917561 ODC917561 OMY917561 OWU917561 PGQ917561 PQM917561 QAI917561 QKE917561 QUA917561 RDW917561 RNS917561 RXO917561 SHK917561 SRG917561 TBC917561 TKY917561 TUU917561 UEQ917561 UOM917561 UYI917561 VIE917561 VSA917561 WBW917561 WLS917561 WVO917561 G983097 JC983097 SY983097 ACU983097 AMQ983097 AWM983097 BGI983097 BQE983097 CAA983097 CJW983097 CTS983097 DDO983097 DNK983097 DXG983097 EHC983097 EQY983097 FAU983097 FKQ983097 FUM983097 GEI983097 GOE983097 GYA983097 HHW983097 HRS983097 IBO983097 ILK983097 IVG983097 JFC983097 JOY983097 JYU983097 KIQ983097 KSM983097 LCI983097 LME983097 LWA983097 MFW983097 MPS983097 MZO983097 NJK983097 NTG983097 ODC983097 OMY983097 OWU983097 PGQ983097 PQM983097 QAI983097 QKE983097 QUA983097 RDW983097 RNS983097 RXO983097 SHK983097 SRG983097 TBC983097 TKY983097 TUU983097 UEQ983097 UOM983097 UYI983097 VIE983097 VSA983097 WBW983097 WLS983097 WVO983097" xr:uid="{00000000-0002-0000-2800-000008000000}"/>
    <dataValidation allowBlank="1" showInputMessage="1" showErrorMessage="1" promptTitle="This will auto-calculate" prompt="It contains the following formula: Government internally generated spending (question B8a) /Total government spending (question B8c" sqref="G58 JC58 SY58 ACU58 AMQ58 AWM58 BGI58 BQE58 CAA58 CJW58 CTS58 DDO58 DNK58 DXG58 EHC58 EQY58 FAU58 FKQ58 FUM58 GEI58 GOE58 GYA58 HHW58 HRS58 IBO58 ILK58 IVG58 JFC58 JOY58 JYU58 KIQ58 KSM58 LCI58 LME58 LWA58 MFW58 MPS58 MZO58 NJK58 NTG58 ODC58 OMY58 OWU58 PGQ58 PQM58 QAI58 QKE58 QUA58 RDW58 RNS58 RXO58 SHK58 SRG58 TBC58 TKY58 TUU58 UEQ58 UOM58 UYI58 VIE58 VSA58 WBW58 WLS58 WVO58 G65594 JC65594 SY65594 ACU65594 AMQ65594 AWM65594 BGI65594 BQE65594 CAA65594 CJW65594 CTS65594 DDO65594 DNK65594 DXG65594 EHC65594 EQY65594 FAU65594 FKQ65594 FUM65594 GEI65594 GOE65594 GYA65594 HHW65594 HRS65594 IBO65594 ILK65594 IVG65594 JFC65594 JOY65594 JYU65594 KIQ65594 KSM65594 LCI65594 LME65594 LWA65594 MFW65594 MPS65594 MZO65594 NJK65594 NTG65594 ODC65594 OMY65594 OWU65594 PGQ65594 PQM65594 QAI65594 QKE65594 QUA65594 RDW65594 RNS65594 RXO65594 SHK65594 SRG65594 TBC65594 TKY65594 TUU65594 UEQ65594 UOM65594 UYI65594 VIE65594 VSA65594 WBW65594 WLS65594 WVO65594 G131130 JC131130 SY131130 ACU131130 AMQ131130 AWM131130 BGI131130 BQE131130 CAA131130 CJW131130 CTS131130 DDO131130 DNK131130 DXG131130 EHC131130 EQY131130 FAU131130 FKQ131130 FUM131130 GEI131130 GOE131130 GYA131130 HHW131130 HRS131130 IBO131130 ILK131130 IVG131130 JFC131130 JOY131130 JYU131130 KIQ131130 KSM131130 LCI131130 LME131130 LWA131130 MFW131130 MPS131130 MZO131130 NJK131130 NTG131130 ODC131130 OMY131130 OWU131130 PGQ131130 PQM131130 QAI131130 QKE131130 QUA131130 RDW131130 RNS131130 RXO131130 SHK131130 SRG131130 TBC131130 TKY131130 TUU131130 UEQ131130 UOM131130 UYI131130 VIE131130 VSA131130 WBW131130 WLS131130 WVO131130 G196666 JC196666 SY196666 ACU196666 AMQ196666 AWM196666 BGI196666 BQE196666 CAA196666 CJW196666 CTS196666 DDO196666 DNK196666 DXG196666 EHC196666 EQY196666 FAU196666 FKQ196666 FUM196666 GEI196666 GOE196666 GYA196666 HHW196666 HRS196666 IBO196666 ILK196666 IVG196666 JFC196666 JOY196666 JYU196666 KIQ196666 KSM196666 LCI196666 LME196666 LWA196666 MFW196666 MPS196666 MZO196666 NJK196666 NTG196666 ODC196666 OMY196666 OWU196666 PGQ196666 PQM196666 QAI196666 QKE196666 QUA196666 RDW196666 RNS196666 RXO196666 SHK196666 SRG196666 TBC196666 TKY196666 TUU196666 UEQ196666 UOM196666 UYI196666 VIE196666 VSA196666 WBW196666 WLS196666 WVO196666 G262202 JC262202 SY262202 ACU262202 AMQ262202 AWM262202 BGI262202 BQE262202 CAA262202 CJW262202 CTS262202 DDO262202 DNK262202 DXG262202 EHC262202 EQY262202 FAU262202 FKQ262202 FUM262202 GEI262202 GOE262202 GYA262202 HHW262202 HRS262202 IBO262202 ILK262202 IVG262202 JFC262202 JOY262202 JYU262202 KIQ262202 KSM262202 LCI262202 LME262202 LWA262202 MFW262202 MPS262202 MZO262202 NJK262202 NTG262202 ODC262202 OMY262202 OWU262202 PGQ262202 PQM262202 QAI262202 QKE262202 QUA262202 RDW262202 RNS262202 RXO262202 SHK262202 SRG262202 TBC262202 TKY262202 TUU262202 UEQ262202 UOM262202 UYI262202 VIE262202 VSA262202 WBW262202 WLS262202 WVO262202 G327738 JC327738 SY327738 ACU327738 AMQ327738 AWM327738 BGI327738 BQE327738 CAA327738 CJW327738 CTS327738 DDO327738 DNK327738 DXG327738 EHC327738 EQY327738 FAU327738 FKQ327738 FUM327738 GEI327738 GOE327738 GYA327738 HHW327738 HRS327738 IBO327738 ILK327738 IVG327738 JFC327738 JOY327738 JYU327738 KIQ327738 KSM327738 LCI327738 LME327738 LWA327738 MFW327738 MPS327738 MZO327738 NJK327738 NTG327738 ODC327738 OMY327738 OWU327738 PGQ327738 PQM327738 QAI327738 QKE327738 QUA327738 RDW327738 RNS327738 RXO327738 SHK327738 SRG327738 TBC327738 TKY327738 TUU327738 UEQ327738 UOM327738 UYI327738 VIE327738 VSA327738 WBW327738 WLS327738 WVO327738 G393274 JC393274 SY393274 ACU393274 AMQ393274 AWM393274 BGI393274 BQE393274 CAA393274 CJW393274 CTS393274 DDO393274 DNK393274 DXG393274 EHC393274 EQY393274 FAU393274 FKQ393274 FUM393274 GEI393274 GOE393274 GYA393274 HHW393274 HRS393274 IBO393274 ILK393274 IVG393274 JFC393274 JOY393274 JYU393274 KIQ393274 KSM393274 LCI393274 LME393274 LWA393274 MFW393274 MPS393274 MZO393274 NJK393274 NTG393274 ODC393274 OMY393274 OWU393274 PGQ393274 PQM393274 QAI393274 QKE393274 QUA393274 RDW393274 RNS393274 RXO393274 SHK393274 SRG393274 TBC393274 TKY393274 TUU393274 UEQ393274 UOM393274 UYI393274 VIE393274 VSA393274 WBW393274 WLS393274 WVO393274 G458810 JC458810 SY458810 ACU458810 AMQ458810 AWM458810 BGI458810 BQE458810 CAA458810 CJW458810 CTS458810 DDO458810 DNK458810 DXG458810 EHC458810 EQY458810 FAU458810 FKQ458810 FUM458810 GEI458810 GOE458810 GYA458810 HHW458810 HRS458810 IBO458810 ILK458810 IVG458810 JFC458810 JOY458810 JYU458810 KIQ458810 KSM458810 LCI458810 LME458810 LWA458810 MFW458810 MPS458810 MZO458810 NJK458810 NTG458810 ODC458810 OMY458810 OWU458810 PGQ458810 PQM458810 QAI458810 QKE458810 QUA458810 RDW458810 RNS458810 RXO458810 SHK458810 SRG458810 TBC458810 TKY458810 TUU458810 UEQ458810 UOM458810 UYI458810 VIE458810 VSA458810 WBW458810 WLS458810 WVO458810 G524346 JC524346 SY524346 ACU524346 AMQ524346 AWM524346 BGI524346 BQE524346 CAA524346 CJW524346 CTS524346 DDO524346 DNK524346 DXG524346 EHC524346 EQY524346 FAU524346 FKQ524346 FUM524346 GEI524346 GOE524346 GYA524346 HHW524346 HRS524346 IBO524346 ILK524346 IVG524346 JFC524346 JOY524346 JYU524346 KIQ524346 KSM524346 LCI524346 LME524346 LWA524346 MFW524346 MPS524346 MZO524346 NJK524346 NTG524346 ODC524346 OMY524346 OWU524346 PGQ524346 PQM524346 QAI524346 QKE524346 QUA524346 RDW524346 RNS524346 RXO524346 SHK524346 SRG524346 TBC524346 TKY524346 TUU524346 UEQ524346 UOM524346 UYI524346 VIE524346 VSA524346 WBW524346 WLS524346 WVO524346 G589882 JC589882 SY589882 ACU589882 AMQ589882 AWM589882 BGI589882 BQE589882 CAA589882 CJW589882 CTS589882 DDO589882 DNK589882 DXG589882 EHC589882 EQY589882 FAU589882 FKQ589882 FUM589882 GEI589882 GOE589882 GYA589882 HHW589882 HRS589882 IBO589882 ILK589882 IVG589882 JFC589882 JOY589882 JYU589882 KIQ589882 KSM589882 LCI589882 LME589882 LWA589882 MFW589882 MPS589882 MZO589882 NJK589882 NTG589882 ODC589882 OMY589882 OWU589882 PGQ589882 PQM589882 QAI589882 QKE589882 QUA589882 RDW589882 RNS589882 RXO589882 SHK589882 SRG589882 TBC589882 TKY589882 TUU589882 UEQ589882 UOM589882 UYI589882 VIE589882 VSA589882 WBW589882 WLS589882 WVO589882 G655418 JC655418 SY655418 ACU655418 AMQ655418 AWM655418 BGI655418 BQE655418 CAA655418 CJW655418 CTS655418 DDO655418 DNK655418 DXG655418 EHC655418 EQY655418 FAU655418 FKQ655418 FUM655418 GEI655418 GOE655418 GYA655418 HHW655418 HRS655418 IBO655418 ILK655418 IVG655418 JFC655418 JOY655418 JYU655418 KIQ655418 KSM655418 LCI655418 LME655418 LWA655418 MFW655418 MPS655418 MZO655418 NJK655418 NTG655418 ODC655418 OMY655418 OWU655418 PGQ655418 PQM655418 QAI655418 QKE655418 QUA655418 RDW655418 RNS655418 RXO655418 SHK655418 SRG655418 TBC655418 TKY655418 TUU655418 UEQ655418 UOM655418 UYI655418 VIE655418 VSA655418 WBW655418 WLS655418 WVO655418 G720954 JC720954 SY720954 ACU720954 AMQ720954 AWM720954 BGI720954 BQE720954 CAA720954 CJW720954 CTS720954 DDO720954 DNK720954 DXG720954 EHC720954 EQY720954 FAU720954 FKQ720954 FUM720954 GEI720954 GOE720954 GYA720954 HHW720954 HRS720954 IBO720954 ILK720954 IVG720954 JFC720954 JOY720954 JYU720954 KIQ720954 KSM720954 LCI720954 LME720954 LWA720954 MFW720954 MPS720954 MZO720954 NJK720954 NTG720954 ODC720954 OMY720954 OWU720954 PGQ720954 PQM720954 QAI720954 QKE720954 QUA720954 RDW720954 RNS720954 RXO720954 SHK720954 SRG720954 TBC720954 TKY720954 TUU720954 UEQ720954 UOM720954 UYI720954 VIE720954 VSA720954 WBW720954 WLS720954 WVO720954 G786490 JC786490 SY786490 ACU786490 AMQ786490 AWM786490 BGI786490 BQE786490 CAA786490 CJW786490 CTS786490 DDO786490 DNK786490 DXG786490 EHC786490 EQY786490 FAU786490 FKQ786490 FUM786490 GEI786490 GOE786490 GYA786490 HHW786490 HRS786490 IBO786490 ILK786490 IVG786490 JFC786490 JOY786490 JYU786490 KIQ786490 KSM786490 LCI786490 LME786490 LWA786490 MFW786490 MPS786490 MZO786490 NJK786490 NTG786490 ODC786490 OMY786490 OWU786490 PGQ786490 PQM786490 QAI786490 QKE786490 QUA786490 RDW786490 RNS786490 RXO786490 SHK786490 SRG786490 TBC786490 TKY786490 TUU786490 UEQ786490 UOM786490 UYI786490 VIE786490 VSA786490 WBW786490 WLS786490 WVO786490 G852026 JC852026 SY852026 ACU852026 AMQ852026 AWM852026 BGI852026 BQE852026 CAA852026 CJW852026 CTS852026 DDO852026 DNK852026 DXG852026 EHC852026 EQY852026 FAU852026 FKQ852026 FUM852026 GEI852026 GOE852026 GYA852026 HHW852026 HRS852026 IBO852026 ILK852026 IVG852026 JFC852026 JOY852026 JYU852026 KIQ852026 KSM852026 LCI852026 LME852026 LWA852026 MFW852026 MPS852026 MZO852026 NJK852026 NTG852026 ODC852026 OMY852026 OWU852026 PGQ852026 PQM852026 QAI852026 QKE852026 QUA852026 RDW852026 RNS852026 RXO852026 SHK852026 SRG852026 TBC852026 TKY852026 TUU852026 UEQ852026 UOM852026 UYI852026 VIE852026 VSA852026 WBW852026 WLS852026 WVO852026 G917562 JC917562 SY917562 ACU917562 AMQ917562 AWM917562 BGI917562 BQE917562 CAA917562 CJW917562 CTS917562 DDO917562 DNK917562 DXG917562 EHC917562 EQY917562 FAU917562 FKQ917562 FUM917562 GEI917562 GOE917562 GYA917562 HHW917562 HRS917562 IBO917562 ILK917562 IVG917562 JFC917562 JOY917562 JYU917562 KIQ917562 KSM917562 LCI917562 LME917562 LWA917562 MFW917562 MPS917562 MZO917562 NJK917562 NTG917562 ODC917562 OMY917562 OWU917562 PGQ917562 PQM917562 QAI917562 QKE917562 QUA917562 RDW917562 RNS917562 RXO917562 SHK917562 SRG917562 TBC917562 TKY917562 TUU917562 UEQ917562 UOM917562 UYI917562 VIE917562 VSA917562 WBW917562 WLS917562 WVO917562 G983098 JC983098 SY983098 ACU983098 AMQ983098 AWM983098 BGI983098 BQE983098 CAA983098 CJW983098 CTS983098 DDO983098 DNK983098 DXG983098 EHC983098 EQY983098 FAU983098 FKQ983098 FUM983098 GEI983098 GOE983098 GYA983098 HHW983098 HRS983098 IBO983098 ILK983098 IVG983098 JFC983098 JOY983098 JYU983098 KIQ983098 KSM983098 LCI983098 LME983098 LWA983098 MFW983098 MPS983098 MZO983098 NJK983098 NTG983098 ODC983098 OMY983098 OWU983098 PGQ983098 PQM983098 QAI983098 QKE983098 QUA983098 RDW983098 RNS983098 RXO983098 SHK983098 SRG983098 TBC983098 TKY983098 TUU983098 UEQ983098 UOM983098 UYI983098 VIE983098 VSA983098 WBW983098 WLS983098 WVO983098" xr:uid="{00000000-0002-0000-2800-000009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JC59 SY59 ACU59 AMQ59 AWM59 BGI59 BQE59 CAA59 CJW59 CTS59 DDO59 DNK59 DXG59 EHC59 EQY59 FAU59 FKQ59 FUM59 GEI59 GOE59 GYA59 HHW59 HRS59 IBO59 ILK59 IVG59 JFC59 JOY59 JYU59 KIQ59 KSM59 LCI59 LME59 LWA59 MFW59 MPS59 MZO59 NJK59 NTG59 ODC59 OMY59 OWU59 PGQ59 PQM59 QAI59 QKE59 QUA59 RDW59 RNS59 RXO59 SHK59 SRG59 TBC59 TKY59 TUU59 UEQ59 UOM59 UYI59 VIE59 VSA59 WBW59 WLS59 WVO59 G65595 JC65595 SY65595 ACU65595 AMQ65595 AWM65595 BGI65595 BQE65595 CAA65595 CJW65595 CTS65595 DDO65595 DNK65595 DXG65595 EHC65595 EQY65595 FAU65595 FKQ65595 FUM65595 GEI65595 GOE65595 GYA65595 HHW65595 HRS65595 IBO65595 ILK65595 IVG65595 JFC65595 JOY65595 JYU65595 KIQ65595 KSM65595 LCI65595 LME65595 LWA65595 MFW65595 MPS65595 MZO65595 NJK65595 NTG65595 ODC65595 OMY65595 OWU65595 PGQ65595 PQM65595 QAI65595 QKE65595 QUA65595 RDW65595 RNS65595 RXO65595 SHK65595 SRG65595 TBC65595 TKY65595 TUU65595 UEQ65595 UOM65595 UYI65595 VIE65595 VSA65595 WBW65595 WLS65595 WVO65595 G131131 JC131131 SY131131 ACU131131 AMQ131131 AWM131131 BGI131131 BQE131131 CAA131131 CJW131131 CTS131131 DDO131131 DNK131131 DXG131131 EHC131131 EQY131131 FAU131131 FKQ131131 FUM131131 GEI131131 GOE131131 GYA131131 HHW131131 HRS131131 IBO131131 ILK131131 IVG131131 JFC131131 JOY131131 JYU131131 KIQ131131 KSM131131 LCI131131 LME131131 LWA131131 MFW131131 MPS131131 MZO131131 NJK131131 NTG131131 ODC131131 OMY131131 OWU131131 PGQ131131 PQM131131 QAI131131 QKE131131 QUA131131 RDW131131 RNS131131 RXO131131 SHK131131 SRG131131 TBC131131 TKY131131 TUU131131 UEQ131131 UOM131131 UYI131131 VIE131131 VSA131131 WBW131131 WLS131131 WVO131131 G196667 JC196667 SY196667 ACU196667 AMQ196667 AWM196667 BGI196667 BQE196667 CAA196667 CJW196667 CTS196667 DDO196667 DNK196667 DXG196667 EHC196667 EQY196667 FAU196667 FKQ196667 FUM196667 GEI196667 GOE196667 GYA196667 HHW196667 HRS196667 IBO196667 ILK196667 IVG196667 JFC196667 JOY196667 JYU196667 KIQ196667 KSM196667 LCI196667 LME196667 LWA196667 MFW196667 MPS196667 MZO196667 NJK196667 NTG196667 ODC196667 OMY196667 OWU196667 PGQ196667 PQM196667 QAI196667 QKE196667 QUA196667 RDW196667 RNS196667 RXO196667 SHK196667 SRG196667 TBC196667 TKY196667 TUU196667 UEQ196667 UOM196667 UYI196667 VIE196667 VSA196667 WBW196667 WLS196667 WVO196667 G262203 JC262203 SY262203 ACU262203 AMQ262203 AWM262203 BGI262203 BQE262203 CAA262203 CJW262203 CTS262203 DDO262203 DNK262203 DXG262203 EHC262203 EQY262203 FAU262203 FKQ262203 FUM262203 GEI262203 GOE262203 GYA262203 HHW262203 HRS262203 IBO262203 ILK262203 IVG262203 JFC262203 JOY262203 JYU262203 KIQ262203 KSM262203 LCI262203 LME262203 LWA262203 MFW262203 MPS262203 MZO262203 NJK262203 NTG262203 ODC262203 OMY262203 OWU262203 PGQ262203 PQM262203 QAI262203 QKE262203 QUA262203 RDW262203 RNS262203 RXO262203 SHK262203 SRG262203 TBC262203 TKY262203 TUU262203 UEQ262203 UOM262203 UYI262203 VIE262203 VSA262203 WBW262203 WLS262203 WVO262203 G327739 JC327739 SY327739 ACU327739 AMQ327739 AWM327739 BGI327739 BQE327739 CAA327739 CJW327739 CTS327739 DDO327739 DNK327739 DXG327739 EHC327739 EQY327739 FAU327739 FKQ327739 FUM327739 GEI327739 GOE327739 GYA327739 HHW327739 HRS327739 IBO327739 ILK327739 IVG327739 JFC327739 JOY327739 JYU327739 KIQ327739 KSM327739 LCI327739 LME327739 LWA327739 MFW327739 MPS327739 MZO327739 NJK327739 NTG327739 ODC327739 OMY327739 OWU327739 PGQ327739 PQM327739 QAI327739 QKE327739 QUA327739 RDW327739 RNS327739 RXO327739 SHK327739 SRG327739 TBC327739 TKY327739 TUU327739 UEQ327739 UOM327739 UYI327739 VIE327739 VSA327739 WBW327739 WLS327739 WVO327739 G393275 JC393275 SY393275 ACU393275 AMQ393275 AWM393275 BGI393275 BQE393275 CAA393275 CJW393275 CTS393275 DDO393275 DNK393275 DXG393275 EHC393275 EQY393275 FAU393275 FKQ393275 FUM393275 GEI393275 GOE393275 GYA393275 HHW393275 HRS393275 IBO393275 ILK393275 IVG393275 JFC393275 JOY393275 JYU393275 KIQ393275 KSM393275 LCI393275 LME393275 LWA393275 MFW393275 MPS393275 MZO393275 NJK393275 NTG393275 ODC393275 OMY393275 OWU393275 PGQ393275 PQM393275 QAI393275 QKE393275 QUA393275 RDW393275 RNS393275 RXO393275 SHK393275 SRG393275 TBC393275 TKY393275 TUU393275 UEQ393275 UOM393275 UYI393275 VIE393275 VSA393275 WBW393275 WLS393275 WVO393275 G458811 JC458811 SY458811 ACU458811 AMQ458811 AWM458811 BGI458811 BQE458811 CAA458811 CJW458811 CTS458811 DDO458811 DNK458811 DXG458811 EHC458811 EQY458811 FAU458811 FKQ458811 FUM458811 GEI458811 GOE458811 GYA458811 HHW458811 HRS458811 IBO458811 ILK458811 IVG458811 JFC458811 JOY458811 JYU458811 KIQ458811 KSM458811 LCI458811 LME458811 LWA458811 MFW458811 MPS458811 MZO458811 NJK458811 NTG458811 ODC458811 OMY458811 OWU458811 PGQ458811 PQM458811 QAI458811 QKE458811 QUA458811 RDW458811 RNS458811 RXO458811 SHK458811 SRG458811 TBC458811 TKY458811 TUU458811 UEQ458811 UOM458811 UYI458811 VIE458811 VSA458811 WBW458811 WLS458811 WVO458811 G524347 JC524347 SY524347 ACU524347 AMQ524347 AWM524347 BGI524347 BQE524347 CAA524347 CJW524347 CTS524347 DDO524347 DNK524347 DXG524347 EHC524347 EQY524347 FAU524347 FKQ524347 FUM524347 GEI524347 GOE524347 GYA524347 HHW524347 HRS524347 IBO524347 ILK524347 IVG524347 JFC524347 JOY524347 JYU524347 KIQ524347 KSM524347 LCI524347 LME524347 LWA524347 MFW524347 MPS524347 MZO524347 NJK524347 NTG524347 ODC524347 OMY524347 OWU524347 PGQ524347 PQM524347 QAI524347 QKE524347 QUA524347 RDW524347 RNS524347 RXO524347 SHK524347 SRG524347 TBC524347 TKY524347 TUU524347 UEQ524347 UOM524347 UYI524347 VIE524347 VSA524347 WBW524347 WLS524347 WVO524347 G589883 JC589883 SY589883 ACU589883 AMQ589883 AWM589883 BGI589883 BQE589883 CAA589883 CJW589883 CTS589883 DDO589883 DNK589883 DXG589883 EHC589883 EQY589883 FAU589883 FKQ589883 FUM589883 GEI589883 GOE589883 GYA589883 HHW589883 HRS589883 IBO589883 ILK589883 IVG589883 JFC589883 JOY589883 JYU589883 KIQ589883 KSM589883 LCI589883 LME589883 LWA589883 MFW589883 MPS589883 MZO589883 NJK589883 NTG589883 ODC589883 OMY589883 OWU589883 PGQ589883 PQM589883 QAI589883 QKE589883 QUA589883 RDW589883 RNS589883 RXO589883 SHK589883 SRG589883 TBC589883 TKY589883 TUU589883 UEQ589883 UOM589883 UYI589883 VIE589883 VSA589883 WBW589883 WLS589883 WVO589883 G655419 JC655419 SY655419 ACU655419 AMQ655419 AWM655419 BGI655419 BQE655419 CAA655419 CJW655419 CTS655419 DDO655419 DNK655419 DXG655419 EHC655419 EQY655419 FAU655419 FKQ655419 FUM655419 GEI655419 GOE655419 GYA655419 HHW655419 HRS655419 IBO655419 ILK655419 IVG655419 JFC655419 JOY655419 JYU655419 KIQ655419 KSM655419 LCI655419 LME655419 LWA655419 MFW655419 MPS655419 MZO655419 NJK655419 NTG655419 ODC655419 OMY655419 OWU655419 PGQ655419 PQM655419 QAI655419 QKE655419 QUA655419 RDW655419 RNS655419 RXO655419 SHK655419 SRG655419 TBC655419 TKY655419 TUU655419 UEQ655419 UOM655419 UYI655419 VIE655419 VSA655419 WBW655419 WLS655419 WVO655419 G720955 JC720955 SY720955 ACU720955 AMQ720955 AWM720955 BGI720955 BQE720955 CAA720955 CJW720955 CTS720955 DDO720955 DNK720955 DXG720955 EHC720955 EQY720955 FAU720955 FKQ720955 FUM720955 GEI720955 GOE720955 GYA720955 HHW720955 HRS720955 IBO720955 ILK720955 IVG720955 JFC720955 JOY720955 JYU720955 KIQ720955 KSM720955 LCI720955 LME720955 LWA720955 MFW720955 MPS720955 MZO720955 NJK720955 NTG720955 ODC720955 OMY720955 OWU720955 PGQ720955 PQM720955 QAI720955 QKE720955 QUA720955 RDW720955 RNS720955 RXO720955 SHK720955 SRG720955 TBC720955 TKY720955 TUU720955 UEQ720955 UOM720955 UYI720955 VIE720955 VSA720955 WBW720955 WLS720955 WVO720955 G786491 JC786491 SY786491 ACU786491 AMQ786491 AWM786491 BGI786491 BQE786491 CAA786491 CJW786491 CTS786491 DDO786491 DNK786491 DXG786491 EHC786491 EQY786491 FAU786491 FKQ786491 FUM786491 GEI786491 GOE786491 GYA786491 HHW786491 HRS786491 IBO786491 ILK786491 IVG786491 JFC786491 JOY786491 JYU786491 KIQ786491 KSM786491 LCI786491 LME786491 LWA786491 MFW786491 MPS786491 MZO786491 NJK786491 NTG786491 ODC786491 OMY786491 OWU786491 PGQ786491 PQM786491 QAI786491 QKE786491 QUA786491 RDW786491 RNS786491 RXO786491 SHK786491 SRG786491 TBC786491 TKY786491 TUU786491 UEQ786491 UOM786491 UYI786491 VIE786491 VSA786491 WBW786491 WLS786491 WVO786491 G852027 JC852027 SY852027 ACU852027 AMQ852027 AWM852027 BGI852027 BQE852027 CAA852027 CJW852027 CTS852027 DDO852027 DNK852027 DXG852027 EHC852027 EQY852027 FAU852027 FKQ852027 FUM852027 GEI852027 GOE852027 GYA852027 HHW852027 HRS852027 IBO852027 ILK852027 IVG852027 JFC852027 JOY852027 JYU852027 KIQ852027 KSM852027 LCI852027 LME852027 LWA852027 MFW852027 MPS852027 MZO852027 NJK852027 NTG852027 ODC852027 OMY852027 OWU852027 PGQ852027 PQM852027 QAI852027 QKE852027 QUA852027 RDW852027 RNS852027 RXO852027 SHK852027 SRG852027 TBC852027 TKY852027 TUU852027 UEQ852027 UOM852027 UYI852027 VIE852027 VSA852027 WBW852027 WLS852027 WVO852027 G917563 JC917563 SY917563 ACU917563 AMQ917563 AWM917563 BGI917563 BQE917563 CAA917563 CJW917563 CTS917563 DDO917563 DNK917563 DXG917563 EHC917563 EQY917563 FAU917563 FKQ917563 FUM917563 GEI917563 GOE917563 GYA917563 HHW917563 HRS917563 IBO917563 ILK917563 IVG917563 JFC917563 JOY917563 JYU917563 KIQ917563 KSM917563 LCI917563 LME917563 LWA917563 MFW917563 MPS917563 MZO917563 NJK917563 NTG917563 ODC917563 OMY917563 OWU917563 PGQ917563 PQM917563 QAI917563 QKE917563 QUA917563 RDW917563 RNS917563 RXO917563 SHK917563 SRG917563 TBC917563 TKY917563 TUU917563 UEQ917563 UOM917563 UYI917563 VIE917563 VSA917563 WBW917563 WLS917563 WVO917563 G983099 JC983099 SY983099 ACU983099 AMQ983099 AWM983099 BGI983099 BQE983099 CAA983099 CJW983099 CTS983099 DDO983099 DNK983099 DXG983099 EHC983099 EQY983099 FAU983099 FKQ983099 FUM983099 GEI983099 GOE983099 GYA983099 HHW983099 HRS983099 IBO983099 ILK983099 IVG983099 JFC983099 JOY983099 JYU983099 KIQ983099 KSM983099 LCI983099 LME983099 LWA983099 MFW983099 MPS983099 MZO983099 NJK983099 NTG983099 ODC983099 OMY983099 OWU983099 PGQ983099 PQM983099 QAI983099 QKE983099 QUA983099 RDW983099 RNS983099 RXO983099 SHK983099 SRG983099 TBC983099 TKY983099 TUU983099 UEQ983099 UOM983099 UYI983099 VIE983099 VSA983099 WBW983099 WLS983099 WVO983099" xr:uid="{00000000-0002-0000-2800-00000A000000}"/>
    <dataValidation type="list" allowBlank="1" showInputMessage="1" showErrorMessage="1" error="Please choose from the dropdown list." prompt="Please select from the dropdown list." sqref="G95:I95 JC95:JE95 SY95:TA95 ACU95:ACW95 AMQ95:AMS95 AWM95:AWO95 BGI95:BGK95 BQE95:BQG95 CAA95:CAC95 CJW95:CJY95 CTS95:CTU95 DDO95:DDQ95 DNK95:DNM95 DXG95:DXI95 EHC95:EHE95 EQY95:ERA95 FAU95:FAW95 FKQ95:FKS95 FUM95:FUO95 GEI95:GEK95 GOE95:GOG95 GYA95:GYC95 HHW95:HHY95 HRS95:HRU95 IBO95:IBQ95 ILK95:ILM95 IVG95:IVI95 JFC95:JFE95 JOY95:JPA95 JYU95:JYW95 KIQ95:KIS95 KSM95:KSO95 LCI95:LCK95 LME95:LMG95 LWA95:LWC95 MFW95:MFY95 MPS95:MPU95 MZO95:MZQ95 NJK95:NJM95 NTG95:NTI95 ODC95:ODE95 OMY95:ONA95 OWU95:OWW95 PGQ95:PGS95 PQM95:PQO95 QAI95:QAK95 QKE95:QKG95 QUA95:QUC95 RDW95:RDY95 RNS95:RNU95 RXO95:RXQ95 SHK95:SHM95 SRG95:SRI95 TBC95:TBE95 TKY95:TLA95 TUU95:TUW95 UEQ95:UES95 UOM95:UOO95 UYI95:UYK95 VIE95:VIG95 VSA95:VSC95 WBW95:WBY95 WLS95:WLU95 WVO95:WVQ95 G65631:I65631 JC65631:JE65631 SY65631:TA65631 ACU65631:ACW65631 AMQ65631:AMS65631 AWM65631:AWO65631 BGI65631:BGK65631 BQE65631:BQG65631 CAA65631:CAC65631 CJW65631:CJY65631 CTS65631:CTU65631 DDO65631:DDQ65631 DNK65631:DNM65631 DXG65631:DXI65631 EHC65631:EHE65631 EQY65631:ERA65631 FAU65631:FAW65631 FKQ65631:FKS65631 FUM65631:FUO65631 GEI65631:GEK65631 GOE65631:GOG65631 GYA65631:GYC65631 HHW65631:HHY65631 HRS65631:HRU65631 IBO65631:IBQ65631 ILK65631:ILM65631 IVG65631:IVI65631 JFC65631:JFE65631 JOY65631:JPA65631 JYU65631:JYW65631 KIQ65631:KIS65631 KSM65631:KSO65631 LCI65631:LCK65631 LME65631:LMG65631 LWA65631:LWC65631 MFW65631:MFY65631 MPS65631:MPU65631 MZO65631:MZQ65631 NJK65631:NJM65631 NTG65631:NTI65631 ODC65631:ODE65631 OMY65631:ONA65631 OWU65631:OWW65631 PGQ65631:PGS65631 PQM65631:PQO65631 QAI65631:QAK65631 QKE65631:QKG65631 QUA65631:QUC65631 RDW65631:RDY65631 RNS65631:RNU65631 RXO65631:RXQ65631 SHK65631:SHM65631 SRG65631:SRI65631 TBC65631:TBE65631 TKY65631:TLA65631 TUU65631:TUW65631 UEQ65631:UES65631 UOM65631:UOO65631 UYI65631:UYK65631 VIE65631:VIG65631 VSA65631:VSC65631 WBW65631:WBY65631 WLS65631:WLU65631 WVO65631:WVQ65631 G131167:I131167 JC131167:JE131167 SY131167:TA131167 ACU131167:ACW131167 AMQ131167:AMS131167 AWM131167:AWO131167 BGI131167:BGK131167 BQE131167:BQG131167 CAA131167:CAC131167 CJW131167:CJY131167 CTS131167:CTU131167 DDO131167:DDQ131167 DNK131167:DNM131167 DXG131167:DXI131167 EHC131167:EHE131167 EQY131167:ERA131167 FAU131167:FAW131167 FKQ131167:FKS131167 FUM131167:FUO131167 GEI131167:GEK131167 GOE131167:GOG131167 GYA131167:GYC131167 HHW131167:HHY131167 HRS131167:HRU131167 IBO131167:IBQ131167 ILK131167:ILM131167 IVG131167:IVI131167 JFC131167:JFE131167 JOY131167:JPA131167 JYU131167:JYW131167 KIQ131167:KIS131167 KSM131167:KSO131167 LCI131167:LCK131167 LME131167:LMG131167 LWA131167:LWC131167 MFW131167:MFY131167 MPS131167:MPU131167 MZO131167:MZQ131167 NJK131167:NJM131167 NTG131167:NTI131167 ODC131167:ODE131167 OMY131167:ONA131167 OWU131167:OWW131167 PGQ131167:PGS131167 PQM131167:PQO131167 QAI131167:QAK131167 QKE131167:QKG131167 QUA131167:QUC131167 RDW131167:RDY131167 RNS131167:RNU131167 RXO131167:RXQ131167 SHK131167:SHM131167 SRG131167:SRI131167 TBC131167:TBE131167 TKY131167:TLA131167 TUU131167:TUW131167 UEQ131167:UES131167 UOM131167:UOO131167 UYI131167:UYK131167 VIE131167:VIG131167 VSA131167:VSC131167 WBW131167:WBY131167 WLS131167:WLU131167 WVO131167:WVQ131167 G196703:I196703 JC196703:JE196703 SY196703:TA196703 ACU196703:ACW196703 AMQ196703:AMS196703 AWM196703:AWO196703 BGI196703:BGK196703 BQE196703:BQG196703 CAA196703:CAC196703 CJW196703:CJY196703 CTS196703:CTU196703 DDO196703:DDQ196703 DNK196703:DNM196703 DXG196703:DXI196703 EHC196703:EHE196703 EQY196703:ERA196703 FAU196703:FAW196703 FKQ196703:FKS196703 FUM196703:FUO196703 GEI196703:GEK196703 GOE196703:GOG196703 GYA196703:GYC196703 HHW196703:HHY196703 HRS196703:HRU196703 IBO196703:IBQ196703 ILK196703:ILM196703 IVG196703:IVI196703 JFC196703:JFE196703 JOY196703:JPA196703 JYU196703:JYW196703 KIQ196703:KIS196703 KSM196703:KSO196703 LCI196703:LCK196703 LME196703:LMG196703 LWA196703:LWC196703 MFW196703:MFY196703 MPS196703:MPU196703 MZO196703:MZQ196703 NJK196703:NJM196703 NTG196703:NTI196703 ODC196703:ODE196703 OMY196703:ONA196703 OWU196703:OWW196703 PGQ196703:PGS196703 PQM196703:PQO196703 QAI196703:QAK196703 QKE196703:QKG196703 QUA196703:QUC196703 RDW196703:RDY196703 RNS196703:RNU196703 RXO196703:RXQ196703 SHK196703:SHM196703 SRG196703:SRI196703 TBC196703:TBE196703 TKY196703:TLA196703 TUU196703:TUW196703 UEQ196703:UES196703 UOM196703:UOO196703 UYI196703:UYK196703 VIE196703:VIG196703 VSA196703:VSC196703 WBW196703:WBY196703 WLS196703:WLU196703 WVO196703:WVQ196703 G262239:I262239 JC262239:JE262239 SY262239:TA262239 ACU262239:ACW262239 AMQ262239:AMS262239 AWM262239:AWO262239 BGI262239:BGK262239 BQE262239:BQG262239 CAA262239:CAC262239 CJW262239:CJY262239 CTS262239:CTU262239 DDO262239:DDQ262239 DNK262239:DNM262239 DXG262239:DXI262239 EHC262239:EHE262239 EQY262239:ERA262239 FAU262239:FAW262239 FKQ262239:FKS262239 FUM262239:FUO262239 GEI262239:GEK262239 GOE262239:GOG262239 GYA262239:GYC262239 HHW262239:HHY262239 HRS262239:HRU262239 IBO262239:IBQ262239 ILK262239:ILM262239 IVG262239:IVI262239 JFC262239:JFE262239 JOY262239:JPA262239 JYU262239:JYW262239 KIQ262239:KIS262239 KSM262239:KSO262239 LCI262239:LCK262239 LME262239:LMG262239 LWA262239:LWC262239 MFW262239:MFY262239 MPS262239:MPU262239 MZO262239:MZQ262239 NJK262239:NJM262239 NTG262239:NTI262239 ODC262239:ODE262239 OMY262239:ONA262239 OWU262239:OWW262239 PGQ262239:PGS262239 PQM262239:PQO262239 QAI262239:QAK262239 QKE262239:QKG262239 QUA262239:QUC262239 RDW262239:RDY262239 RNS262239:RNU262239 RXO262239:RXQ262239 SHK262239:SHM262239 SRG262239:SRI262239 TBC262239:TBE262239 TKY262239:TLA262239 TUU262239:TUW262239 UEQ262239:UES262239 UOM262239:UOO262239 UYI262239:UYK262239 VIE262239:VIG262239 VSA262239:VSC262239 WBW262239:WBY262239 WLS262239:WLU262239 WVO262239:WVQ262239 G327775:I327775 JC327775:JE327775 SY327775:TA327775 ACU327775:ACW327775 AMQ327775:AMS327775 AWM327775:AWO327775 BGI327775:BGK327775 BQE327775:BQG327775 CAA327775:CAC327775 CJW327775:CJY327775 CTS327775:CTU327775 DDO327775:DDQ327775 DNK327775:DNM327775 DXG327775:DXI327775 EHC327775:EHE327775 EQY327775:ERA327775 FAU327775:FAW327775 FKQ327775:FKS327775 FUM327775:FUO327775 GEI327775:GEK327775 GOE327775:GOG327775 GYA327775:GYC327775 HHW327775:HHY327775 HRS327775:HRU327775 IBO327775:IBQ327775 ILK327775:ILM327775 IVG327775:IVI327775 JFC327775:JFE327775 JOY327775:JPA327775 JYU327775:JYW327775 KIQ327775:KIS327775 KSM327775:KSO327775 LCI327775:LCK327775 LME327775:LMG327775 LWA327775:LWC327775 MFW327775:MFY327775 MPS327775:MPU327775 MZO327775:MZQ327775 NJK327775:NJM327775 NTG327775:NTI327775 ODC327775:ODE327775 OMY327775:ONA327775 OWU327775:OWW327775 PGQ327775:PGS327775 PQM327775:PQO327775 QAI327775:QAK327775 QKE327775:QKG327775 QUA327775:QUC327775 RDW327775:RDY327775 RNS327775:RNU327775 RXO327775:RXQ327775 SHK327775:SHM327775 SRG327775:SRI327775 TBC327775:TBE327775 TKY327775:TLA327775 TUU327775:TUW327775 UEQ327775:UES327775 UOM327775:UOO327775 UYI327775:UYK327775 VIE327775:VIG327775 VSA327775:VSC327775 WBW327775:WBY327775 WLS327775:WLU327775 WVO327775:WVQ327775 G393311:I393311 JC393311:JE393311 SY393311:TA393311 ACU393311:ACW393311 AMQ393311:AMS393311 AWM393311:AWO393311 BGI393311:BGK393311 BQE393311:BQG393311 CAA393311:CAC393311 CJW393311:CJY393311 CTS393311:CTU393311 DDO393311:DDQ393311 DNK393311:DNM393311 DXG393311:DXI393311 EHC393311:EHE393311 EQY393311:ERA393311 FAU393311:FAW393311 FKQ393311:FKS393311 FUM393311:FUO393311 GEI393311:GEK393311 GOE393311:GOG393311 GYA393311:GYC393311 HHW393311:HHY393311 HRS393311:HRU393311 IBO393311:IBQ393311 ILK393311:ILM393311 IVG393311:IVI393311 JFC393311:JFE393311 JOY393311:JPA393311 JYU393311:JYW393311 KIQ393311:KIS393311 KSM393311:KSO393311 LCI393311:LCK393311 LME393311:LMG393311 LWA393311:LWC393311 MFW393311:MFY393311 MPS393311:MPU393311 MZO393311:MZQ393311 NJK393311:NJM393311 NTG393311:NTI393311 ODC393311:ODE393311 OMY393311:ONA393311 OWU393311:OWW393311 PGQ393311:PGS393311 PQM393311:PQO393311 QAI393311:QAK393311 QKE393311:QKG393311 QUA393311:QUC393311 RDW393311:RDY393311 RNS393311:RNU393311 RXO393311:RXQ393311 SHK393311:SHM393311 SRG393311:SRI393311 TBC393311:TBE393311 TKY393311:TLA393311 TUU393311:TUW393311 UEQ393311:UES393311 UOM393311:UOO393311 UYI393311:UYK393311 VIE393311:VIG393311 VSA393311:VSC393311 WBW393311:WBY393311 WLS393311:WLU393311 WVO393311:WVQ393311 G458847:I458847 JC458847:JE458847 SY458847:TA458847 ACU458847:ACW458847 AMQ458847:AMS458847 AWM458847:AWO458847 BGI458847:BGK458847 BQE458847:BQG458847 CAA458847:CAC458847 CJW458847:CJY458847 CTS458847:CTU458847 DDO458847:DDQ458847 DNK458847:DNM458847 DXG458847:DXI458847 EHC458847:EHE458847 EQY458847:ERA458847 FAU458847:FAW458847 FKQ458847:FKS458847 FUM458847:FUO458847 GEI458847:GEK458847 GOE458847:GOG458847 GYA458847:GYC458847 HHW458847:HHY458847 HRS458847:HRU458847 IBO458847:IBQ458847 ILK458847:ILM458847 IVG458847:IVI458847 JFC458847:JFE458847 JOY458847:JPA458847 JYU458847:JYW458847 KIQ458847:KIS458847 KSM458847:KSO458847 LCI458847:LCK458847 LME458847:LMG458847 LWA458847:LWC458847 MFW458847:MFY458847 MPS458847:MPU458847 MZO458847:MZQ458847 NJK458847:NJM458847 NTG458847:NTI458847 ODC458847:ODE458847 OMY458847:ONA458847 OWU458847:OWW458847 PGQ458847:PGS458847 PQM458847:PQO458847 QAI458847:QAK458847 QKE458847:QKG458847 QUA458847:QUC458847 RDW458847:RDY458847 RNS458847:RNU458847 RXO458847:RXQ458847 SHK458847:SHM458847 SRG458847:SRI458847 TBC458847:TBE458847 TKY458847:TLA458847 TUU458847:TUW458847 UEQ458847:UES458847 UOM458847:UOO458847 UYI458847:UYK458847 VIE458847:VIG458847 VSA458847:VSC458847 WBW458847:WBY458847 WLS458847:WLU458847 WVO458847:WVQ458847 G524383:I524383 JC524383:JE524383 SY524383:TA524383 ACU524383:ACW524383 AMQ524383:AMS524383 AWM524383:AWO524383 BGI524383:BGK524383 BQE524383:BQG524383 CAA524383:CAC524383 CJW524383:CJY524383 CTS524383:CTU524383 DDO524383:DDQ524383 DNK524383:DNM524383 DXG524383:DXI524383 EHC524383:EHE524383 EQY524383:ERA524383 FAU524383:FAW524383 FKQ524383:FKS524383 FUM524383:FUO524383 GEI524383:GEK524383 GOE524383:GOG524383 GYA524383:GYC524383 HHW524383:HHY524383 HRS524383:HRU524383 IBO524383:IBQ524383 ILK524383:ILM524383 IVG524383:IVI524383 JFC524383:JFE524383 JOY524383:JPA524383 JYU524383:JYW524383 KIQ524383:KIS524383 KSM524383:KSO524383 LCI524383:LCK524383 LME524383:LMG524383 LWA524383:LWC524383 MFW524383:MFY524383 MPS524383:MPU524383 MZO524383:MZQ524383 NJK524383:NJM524383 NTG524383:NTI524383 ODC524383:ODE524383 OMY524383:ONA524383 OWU524383:OWW524383 PGQ524383:PGS524383 PQM524383:PQO524383 QAI524383:QAK524383 QKE524383:QKG524383 QUA524383:QUC524383 RDW524383:RDY524383 RNS524383:RNU524383 RXO524383:RXQ524383 SHK524383:SHM524383 SRG524383:SRI524383 TBC524383:TBE524383 TKY524383:TLA524383 TUU524383:TUW524383 UEQ524383:UES524383 UOM524383:UOO524383 UYI524383:UYK524383 VIE524383:VIG524383 VSA524383:VSC524383 WBW524383:WBY524383 WLS524383:WLU524383 WVO524383:WVQ524383 G589919:I589919 JC589919:JE589919 SY589919:TA589919 ACU589919:ACW589919 AMQ589919:AMS589919 AWM589919:AWO589919 BGI589919:BGK589919 BQE589919:BQG589919 CAA589919:CAC589919 CJW589919:CJY589919 CTS589919:CTU589919 DDO589919:DDQ589919 DNK589919:DNM589919 DXG589919:DXI589919 EHC589919:EHE589919 EQY589919:ERA589919 FAU589919:FAW589919 FKQ589919:FKS589919 FUM589919:FUO589919 GEI589919:GEK589919 GOE589919:GOG589919 GYA589919:GYC589919 HHW589919:HHY589919 HRS589919:HRU589919 IBO589919:IBQ589919 ILK589919:ILM589919 IVG589919:IVI589919 JFC589919:JFE589919 JOY589919:JPA589919 JYU589919:JYW589919 KIQ589919:KIS589919 KSM589919:KSO589919 LCI589919:LCK589919 LME589919:LMG589919 LWA589919:LWC589919 MFW589919:MFY589919 MPS589919:MPU589919 MZO589919:MZQ589919 NJK589919:NJM589919 NTG589919:NTI589919 ODC589919:ODE589919 OMY589919:ONA589919 OWU589919:OWW589919 PGQ589919:PGS589919 PQM589919:PQO589919 QAI589919:QAK589919 QKE589919:QKG589919 QUA589919:QUC589919 RDW589919:RDY589919 RNS589919:RNU589919 RXO589919:RXQ589919 SHK589919:SHM589919 SRG589919:SRI589919 TBC589919:TBE589919 TKY589919:TLA589919 TUU589919:TUW589919 UEQ589919:UES589919 UOM589919:UOO589919 UYI589919:UYK589919 VIE589919:VIG589919 VSA589919:VSC589919 WBW589919:WBY589919 WLS589919:WLU589919 WVO589919:WVQ589919 G655455:I655455 JC655455:JE655455 SY655455:TA655455 ACU655455:ACW655455 AMQ655455:AMS655455 AWM655455:AWO655455 BGI655455:BGK655455 BQE655455:BQG655455 CAA655455:CAC655455 CJW655455:CJY655455 CTS655455:CTU655455 DDO655455:DDQ655455 DNK655455:DNM655455 DXG655455:DXI655455 EHC655455:EHE655455 EQY655455:ERA655455 FAU655455:FAW655455 FKQ655455:FKS655455 FUM655455:FUO655455 GEI655455:GEK655455 GOE655455:GOG655455 GYA655455:GYC655455 HHW655455:HHY655455 HRS655455:HRU655455 IBO655455:IBQ655455 ILK655455:ILM655455 IVG655455:IVI655455 JFC655455:JFE655455 JOY655455:JPA655455 JYU655455:JYW655455 KIQ655455:KIS655455 KSM655455:KSO655455 LCI655455:LCK655455 LME655455:LMG655455 LWA655455:LWC655455 MFW655455:MFY655455 MPS655455:MPU655455 MZO655455:MZQ655455 NJK655455:NJM655455 NTG655455:NTI655455 ODC655455:ODE655455 OMY655455:ONA655455 OWU655455:OWW655455 PGQ655455:PGS655455 PQM655455:PQO655455 QAI655455:QAK655455 QKE655455:QKG655455 QUA655455:QUC655455 RDW655455:RDY655455 RNS655455:RNU655455 RXO655455:RXQ655455 SHK655455:SHM655455 SRG655455:SRI655455 TBC655455:TBE655455 TKY655455:TLA655455 TUU655455:TUW655455 UEQ655455:UES655455 UOM655455:UOO655455 UYI655455:UYK655455 VIE655455:VIG655455 VSA655455:VSC655455 WBW655455:WBY655455 WLS655455:WLU655455 WVO655455:WVQ655455 G720991:I720991 JC720991:JE720991 SY720991:TA720991 ACU720991:ACW720991 AMQ720991:AMS720991 AWM720991:AWO720991 BGI720991:BGK720991 BQE720991:BQG720991 CAA720991:CAC720991 CJW720991:CJY720991 CTS720991:CTU720991 DDO720991:DDQ720991 DNK720991:DNM720991 DXG720991:DXI720991 EHC720991:EHE720991 EQY720991:ERA720991 FAU720991:FAW720991 FKQ720991:FKS720991 FUM720991:FUO720991 GEI720991:GEK720991 GOE720991:GOG720991 GYA720991:GYC720991 HHW720991:HHY720991 HRS720991:HRU720991 IBO720991:IBQ720991 ILK720991:ILM720991 IVG720991:IVI720991 JFC720991:JFE720991 JOY720991:JPA720991 JYU720991:JYW720991 KIQ720991:KIS720991 KSM720991:KSO720991 LCI720991:LCK720991 LME720991:LMG720991 LWA720991:LWC720991 MFW720991:MFY720991 MPS720991:MPU720991 MZO720991:MZQ720991 NJK720991:NJM720991 NTG720991:NTI720991 ODC720991:ODE720991 OMY720991:ONA720991 OWU720991:OWW720991 PGQ720991:PGS720991 PQM720991:PQO720991 QAI720991:QAK720991 QKE720991:QKG720991 QUA720991:QUC720991 RDW720991:RDY720991 RNS720991:RNU720991 RXO720991:RXQ720991 SHK720991:SHM720991 SRG720991:SRI720991 TBC720991:TBE720991 TKY720991:TLA720991 TUU720991:TUW720991 UEQ720991:UES720991 UOM720991:UOO720991 UYI720991:UYK720991 VIE720991:VIG720991 VSA720991:VSC720991 WBW720991:WBY720991 WLS720991:WLU720991 WVO720991:WVQ720991 G786527:I786527 JC786527:JE786527 SY786527:TA786527 ACU786527:ACW786527 AMQ786527:AMS786527 AWM786527:AWO786527 BGI786527:BGK786527 BQE786527:BQG786527 CAA786527:CAC786527 CJW786527:CJY786527 CTS786527:CTU786527 DDO786527:DDQ786527 DNK786527:DNM786527 DXG786527:DXI786527 EHC786527:EHE786527 EQY786527:ERA786527 FAU786527:FAW786527 FKQ786527:FKS786527 FUM786527:FUO786527 GEI786527:GEK786527 GOE786527:GOG786527 GYA786527:GYC786527 HHW786527:HHY786527 HRS786527:HRU786527 IBO786527:IBQ786527 ILK786527:ILM786527 IVG786527:IVI786527 JFC786527:JFE786527 JOY786527:JPA786527 JYU786527:JYW786527 KIQ786527:KIS786527 KSM786527:KSO786527 LCI786527:LCK786527 LME786527:LMG786527 LWA786527:LWC786527 MFW786527:MFY786527 MPS786527:MPU786527 MZO786527:MZQ786527 NJK786527:NJM786527 NTG786527:NTI786527 ODC786527:ODE786527 OMY786527:ONA786527 OWU786527:OWW786527 PGQ786527:PGS786527 PQM786527:PQO786527 QAI786527:QAK786527 QKE786527:QKG786527 QUA786527:QUC786527 RDW786527:RDY786527 RNS786527:RNU786527 RXO786527:RXQ786527 SHK786527:SHM786527 SRG786527:SRI786527 TBC786527:TBE786527 TKY786527:TLA786527 TUU786527:TUW786527 UEQ786527:UES786527 UOM786527:UOO786527 UYI786527:UYK786527 VIE786527:VIG786527 VSA786527:VSC786527 WBW786527:WBY786527 WLS786527:WLU786527 WVO786527:WVQ786527 G852063:I852063 JC852063:JE852063 SY852063:TA852063 ACU852063:ACW852063 AMQ852063:AMS852063 AWM852063:AWO852063 BGI852063:BGK852063 BQE852063:BQG852063 CAA852063:CAC852063 CJW852063:CJY852063 CTS852063:CTU852063 DDO852063:DDQ852063 DNK852063:DNM852063 DXG852063:DXI852063 EHC852063:EHE852063 EQY852063:ERA852063 FAU852063:FAW852063 FKQ852063:FKS852063 FUM852063:FUO852063 GEI852063:GEK852063 GOE852063:GOG852063 GYA852063:GYC852063 HHW852063:HHY852063 HRS852063:HRU852063 IBO852063:IBQ852063 ILK852063:ILM852063 IVG852063:IVI852063 JFC852063:JFE852063 JOY852063:JPA852063 JYU852063:JYW852063 KIQ852063:KIS852063 KSM852063:KSO852063 LCI852063:LCK852063 LME852063:LMG852063 LWA852063:LWC852063 MFW852063:MFY852063 MPS852063:MPU852063 MZO852063:MZQ852063 NJK852063:NJM852063 NTG852063:NTI852063 ODC852063:ODE852063 OMY852063:ONA852063 OWU852063:OWW852063 PGQ852063:PGS852063 PQM852063:PQO852063 QAI852063:QAK852063 QKE852063:QKG852063 QUA852063:QUC852063 RDW852063:RDY852063 RNS852063:RNU852063 RXO852063:RXQ852063 SHK852063:SHM852063 SRG852063:SRI852063 TBC852063:TBE852063 TKY852063:TLA852063 TUU852063:TUW852063 UEQ852063:UES852063 UOM852063:UOO852063 UYI852063:UYK852063 VIE852063:VIG852063 VSA852063:VSC852063 WBW852063:WBY852063 WLS852063:WLU852063 WVO852063:WVQ852063 G917599:I917599 JC917599:JE917599 SY917599:TA917599 ACU917599:ACW917599 AMQ917599:AMS917599 AWM917599:AWO917599 BGI917599:BGK917599 BQE917599:BQG917599 CAA917599:CAC917599 CJW917599:CJY917599 CTS917599:CTU917599 DDO917599:DDQ917599 DNK917599:DNM917599 DXG917599:DXI917599 EHC917599:EHE917599 EQY917599:ERA917599 FAU917599:FAW917599 FKQ917599:FKS917599 FUM917599:FUO917599 GEI917599:GEK917599 GOE917599:GOG917599 GYA917599:GYC917599 HHW917599:HHY917599 HRS917599:HRU917599 IBO917599:IBQ917599 ILK917599:ILM917599 IVG917599:IVI917599 JFC917599:JFE917599 JOY917599:JPA917599 JYU917599:JYW917599 KIQ917599:KIS917599 KSM917599:KSO917599 LCI917599:LCK917599 LME917599:LMG917599 LWA917599:LWC917599 MFW917599:MFY917599 MPS917599:MPU917599 MZO917599:MZQ917599 NJK917599:NJM917599 NTG917599:NTI917599 ODC917599:ODE917599 OMY917599:ONA917599 OWU917599:OWW917599 PGQ917599:PGS917599 PQM917599:PQO917599 QAI917599:QAK917599 QKE917599:QKG917599 QUA917599:QUC917599 RDW917599:RDY917599 RNS917599:RNU917599 RXO917599:RXQ917599 SHK917599:SHM917599 SRG917599:SRI917599 TBC917599:TBE917599 TKY917599:TLA917599 TUU917599:TUW917599 UEQ917599:UES917599 UOM917599:UOO917599 UYI917599:UYK917599 VIE917599:VIG917599 VSA917599:VSC917599 WBW917599:WBY917599 WLS917599:WLU917599 WVO917599:WVQ917599 G983135:I983135 JC983135:JE983135 SY983135:TA983135 ACU983135:ACW983135 AMQ983135:AMS983135 AWM983135:AWO983135 BGI983135:BGK983135 BQE983135:BQG983135 CAA983135:CAC983135 CJW983135:CJY983135 CTS983135:CTU983135 DDO983135:DDQ983135 DNK983135:DNM983135 DXG983135:DXI983135 EHC983135:EHE983135 EQY983135:ERA983135 FAU983135:FAW983135 FKQ983135:FKS983135 FUM983135:FUO983135 GEI983135:GEK983135 GOE983135:GOG983135 GYA983135:GYC983135 HHW983135:HHY983135 HRS983135:HRU983135 IBO983135:IBQ983135 ILK983135:ILM983135 IVG983135:IVI983135 JFC983135:JFE983135 JOY983135:JPA983135 JYU983135:JYW983135 KIQ983135:KIS983135 KSM983135:KSO983135 LCI983135:LCK983135 LME983135:LMG983135 LWA983135:LWC983135 MFW983135:MFY983135 MPS983135:MPU983135 MZO983135:MZQ983135 NJK983135:NJM983135 NTG983135:NTI983135 ODC983135:ODE983135 OMY983135:ONA983135 OWU983135:OWW983135 PGQ983135:PGS983135 PQM983135:PQO983135 QAI983135:QAK983135 QKE983135:QKG983135 QUA983135:QUC983135 RDW983135:RDY983135 RNS983135:RNU983135 RXO983135:RXQ983135 SHK983135:SHM983135 SRG983135:SRI983135 TBC983135:TBE983135 TKY983135:TLA983135 TUU983135:TUW983135 UEQ983135:UES983135 UOM983135:UOO983135 UYI983135:UYK983135 VIE983135:VIG983135 VSA983135:VSC983135 WBW983135:WBY983135 WLS983135:WLU983135 WVO983135:WVQ983135 G97:I97 JC97:JE97 SY97:TA97 ACU97:ACW97 AMQ97:AMS97 AWM97:AWO97 BGI97:BGK97 BQE97:BQG97 CAA97:CAC97 CJW97:CJY97 CTS97:CTU97 DDO97:DDQ97 DNK97:DNM97 DXG97:DXI97 EHC97:EHE97 EQY97:ERA97 FAU97:FAW97 FKQ97:FKS97 FUM97:FUO97 GEI97:GEK97 GOE97:GOG97 GYA97:GYC97 HHW97:HHY97 HRS97:HRU97 IBO97:IBQ97 ILK97:ILM97 IVG97:IVI97 JFC97:JFE97 JOY97:JPA97 JYU97:JYW97 KIQ97:KIS97 KSM97:KSO97 LCI97:LCK97 LME97:LMG97 LWA97:LWC97 MFW97:MFY97 MPS97:MPU97 MZO97:MZQ97 NJK97:NJM97 NTG97:NTI97 ODC97:ODE97 OMY97:ONA97 OWU97:OWW97 PGQ97:PGS97 PQM97:PQO97 QAI97:QAK97 QKE97:QKG97 QUA97:QUC97 RDW97:RDY97 RNS97:RNU97 RXO97:RXQ97 SHK97:SHM97 SRG97:SRI97 TBC97:TBE97 TKY97:TLA97 TUU97:TUW97 UEQ97:UES97 UOM97:UOO97 UYI97:UYK97 VIE97:VIG97 VSA97:VSC97 WBW97:WBY97 WLS97:WLU97 WVO97:WVQ97 G65633:I65633 JC65633:JE65633 SY65633:TA65633 ACU65633:ACW65633 AMQ65633:AMS65633 AWM65633:AWO65633 BGI65633:BGK65633 BQE65633:BQG65633 CAA65633:CAC65633 CJW65633:CJY65633 CTS65633:CTU65633 DDO65633:DDQ65633 DNK65633:DNM65633 DXG65633:DXI65633 EHC65633:EHE65633 EQY65633:ERA65633 FAU65633:FAW65633 FKQ65633:FKS65633 FUM65633:FUO65633 GEI65633:GEK65633 GOE65633:GOG65633 GYA65633:GYC65633 HHW65633:HHY65633 HRS65633:HRU65633 IBO65633:IBQ65633 ILK65633:ILM65633 IVG65633:IVI65633 JFC65633:JFE65633 JOY65633:JPA65633 JYU65633:JYW65633 KIQ65633:KIS65633 KSM65633:KSO65633 LCI65633:LCK65633 LME65633:LMG65633 LWA65633:LWC65633 MFW65633:MFY65633 MPS65633:MPU65633 MZO65633:MZQ65633 NJK65633:NJM65633 NTG65633:NTI65633 ODC65633:ODE65633 OMY65633:ONA65633 OWU65633:OWW65633 PGQ65633:PGS65633 PQM65633:PQO65633 QAI65633:QAK65633 QKE65633:QKG65633 QUA65633:QUC65633 RDW65633:RDY65633 RNS65633:RNU65633 RXO65633:RXQ65633 SHK65633:SHM65633 SRG65633:SRI65633 TBC65633:TBE65633 TKY65633:TLA65633 TUU65633:TUW65633 UEQ65633:UES65633 UOM65633:UOO65633 UYI65633:UYK65633 VIE65633:VIG65633 VSA65633:VSC65633 WBW65633:WBY65633 WLS65633:WLU65633 WVO65633:WVQ65633 G131169:I131169 JC131169:JE131169 SY131169:TA131169 ACU131169:ACW131169 AMQ131169:AMS131169 AWM131169:AWO131169 BGI131169:BGK131169 BQE131169:BQG131169 CAA131169:CAC131169 CJW131169:CJY131169 CTS131169:CTU131169 DDO131169:DDQ131169 DNK131169:DNM131169 DXG131169:DXI131169 EHC131169:EHE131169 EQY131169:ERA131169 FAU131169:FAW131169 FKQ131169:FKS131169 FUM131169:FUO131169 GEI131169:GEK131169 GOE131169:GOG131169 GYA131169:GYC131169 HHW131169:HHY131169 HRS131169:HRU131169 IBO131169:IBQ131169 ILK131169:ILM131169 IVG131169:IVI131169 JFC131169:JFE131169 JOY131169:JPA131169 JYU131169:JYW131169 KIQ131169:KIS131169 KSM131169:KSO131169 LCI131169:LCK131169 LME131169:LMG131169 LWA131169:LWC131169 MFW131169:MFY131169 MPS131169:MPU131169 MZO131169:MZQ131169 NJK131169:NJM131169 NTG131169:NTI131169 ODC131169:ODE131169 OMY131169:ONA131169 OWU131169:OWW131169 PGQ131169:PGS131169 PQM131169:PQO131169 QAI131169:QAK131169 QKE131169:QKG131169 QUA131169:QUC131169 RDW131169:RDY131169 RNS131169:RNU131169 RXO131169:RXQ131169 SHK131169:SHM131169 SRG131169:SRI131169 TBC131169:TBE131169 TKY131169:TLA131169 TUU131169:TUW131169 UEQ131169:UES131169 UOM131169:UOO131169 UYI131169:UYK131169 VIE131169:VIG131169 VSA131169:VSC131169 WBW131169:WBY131169 WLS131169:WLU131169 WVO131169:WVQ131169 G196705:I196705 JC196705:JE196705 SY196705:TA196705 ACU196705:ACW196705 AMQ196705:AMS196705 AWM196705:AWO196705 BGI196705:BGK196705 BQE196705:BQG196705 CAA196705:CAC196705 CJW196705:CJY196705 CTS196705:CTU196705 DDO196705:DDQ196705 DNK196705:DNM196705 DXG196705:DXI196705 EHC196705:EHE196705 EQY196705:ERA196705 FAU196705:FAW196705 FKQ196705:FKS196705 FUM196705:FUO196705 GEI196705:GEK196705 GOE196705:GOG196705 GYA196705:GYC196705 HHW196705:HHY196705 HRS196705:HRU196705 IBO196705:IBQ196705 ILK196705:ILM196705 IVG196705:IVI196705 JFC196705:JFE196705 JOY196705:JPA196705 JYU196705:JYW196705 KIQ196705:KIS196705 KSM196705:KSO196705 LCI196705:LCK196705 LME196705:LMG196705 LWA196705:LWC196705 MFW196705:MFY196705 MPS196705:MPU196705 MZO196705:MZQ196705 NJK196705:NJM196705 NTG196705:NTI196705 ODC196705:ODE196705 OMY196705:ONA196705 OWU196705:OWW196705 PGQ196705:PGS196705 PQM196705:PQO196705 QAI196705:QAK196705 QKE196705:QKG196705 QUA196705:QUC196705 RDW196705:RDY196705 RNS196705:RNU196705 RXO196705:RXQ196705 SHK196705:SHM196705 SRG196705:SRI196705 TBC196705:TBE196705 TKY196705:TLA196705 TUU196705:TUW196705 UEQ196705:UES196705 UOM196705:UOO196705 UYI196705:UYK196705 VIE196705:VIG196705 VSA196705:VSC196705 WBW196705:WBY196705 WLS196705:WLU196705 WVO196705:WVQ196705 G262241:I262241 JC262241:JE262241 SY262241:TA262241 ACU262241:ACW262241 AMQ262241:AMS262241 AWM262241:AWO262241 BGI262241:BGK262241 BQE262241:BQG262241 CAA262241:CAC262241 CJW262241:CJY262241 CTS262241:CTU262241 DDO262241:DDQ262241 DNK262241:DNM262241 DXG262241:DXI262241 EHC262241:EHE262241 EQY262241:ERA262241 FAU262241:FAW262241 FKQ262241:FKS262241 FUM262241:FUO262241 GEI262241:GEK262241 GOE262241:GOG262241 GYA262241:GYC262241 HHW262241:HHY262241 HRS262241:HRU262241 IBO262241:IBQ262241 ILK262241:ILM262241 IVG262241:IVI262241 JFC262241:JFE262241 JOY262241:JPA262241 JYU262241:JYW262241 KIQ262241:KIS262241 KSM262241:KSO262241 LCI262241:LCK262241 LME262241:LMG262241 LWA262241:LWC262241 MFW262241:MFY262241 MPS262241:MPU262241 MZO262241:MZQ262241 NJK262241:NJM262241 NTG262241:NTI262241 ODC262241:ODE262241 OMY262241:ONA262241 OWU262241:OWW262241 PGQ262241:PGS262241 PQM262241:PQO262241 QAI262241:QAK262241 QKE262241:QKG262241 QUA262241:QUC262241 RDW262241:RDY262241 RNS262241:RNU262241 RXO262241:RXQ262241 SHK262241:SHM262241 SRG262241:SRI262241 TBC262241:TBE262241 TKY262241:TLA262241 TUU262241:TUW262241 UEQ262241:UES262241 UOM262241:UOO262241 UYI262241:UYK262241 VIE262241:VIG262241 VSA262241:VSC262241 WBW262241:WBY262241 WLS262241:WLU262241 WVO262241:WVQ262241 G327777:I327777 JC327777:JE327777 SY327777:TA327777 ACU327777:ACW327777 AMQ327777:AMS327777 AWM327777:AWO327777 BGI327777:BGK327777 BQE327777:BQG327777 CAA327777:CAC327777 CJW327777:CJY327777 CTS327777:CTU327777 DDO327777:DDQ327777 DNK327777:DNM327777 DXG327777:DXI327777 EHC327777:EHE327777 EQY327777:ERA327777 FAU327777:FAW327777 FKQ327777:FKS327777 FUM327777:FUO327777 GEI327777:GEK327777 GOE327777:GOG327777 GYA327777:GYC327777 HHW327777:HHY327777 HRS327777:HRU327777 IBO327777:IBQ327777 ILK327777:ILM327777 IVG327777:IVI327777 JFC327777:JFE327777 JOY327777:JPA327777 JYU327777:JYW327777 KIQ327777:KIS327777 KSM327777:KSO327777 LCI327777:LCK327777 LME327777:LMG327777 LWA327777:LWC327777 MFW327777:MFY327777 MPS327777:MPU327777 MZO327777:MZQ327777 NJK327777:NJM327777 NTG327777:NTI327777 ODC327777:ODE327777 OMY327777:ONA327777 OWU327777:OWW327777 PGQ327777:PGS327777 PQM327777:PQO327777 QAI327777:QAK327777 QKE327777:QKG327777 QUA327777:QUC327777 RDW327777:RDY327777 RNS327777:RNU327777 RXO327777:RXQ327777 SHK327777:SHM327777 SRG327777:SRI327777 TBC327777:TBE327777 TKY327777:TLA327777 TUU327777:TUW327777 UEQ327777:UES327777 UOM327777:UOO327777 UYI327777:UYK327777 VIE327777:VIG327777 VSA327777:VSC327777 WBW327777:WBY327777 WLS327777:WLU327777 WVO327777:WVQ327777 G393313:I393313 JC393313:JE393313 SY393313:TA393313 ACU393313:ACW393313 AMQ393313:AMS393313 AWM393313:AWO393313 BGI393313:BGK393313 BQE393313:BQG393313 CAA393313:CAC393313 CJW393313:CJY393313 CTS393313:CTU393313 DDO393313:DDQ393313 DNK393313:DNM393313 DXG393313:DXI393313 EHC393313:EHE393313 EQY393313:ERA393313 FAU393313:FAW393313 FKQ393313:FKS393313 FUM393313:FUO393313 GEI393313:GEK393313 GOE393313:GOG393313 GYA393313:GYC393313 HHW393313:HHY393313 HRS393313:HRU393313 IBO393313:IBQ393313 ILK393313:ILM393313 IVG393313:IVI393313 JFC393313:JFE393313 JOY393313:JPA393313 JYU393313:JYW393313 KIQ393313:KIS393313 KSM393313:KSO393313 LCI393313:LCK393313 LME393313:LMG393313 LWA393313:LWC393313 MFW393313:MFY393313 MPS393313:MPU393313 MZO393313:MZQ393313 NJK393313:NJM393313 NTG393313:NTI393313 ODC393313:ODE393313 OMY393313:ONA393313 OWU393313:OWW393313 PGQ393313:PGS393313 PQM393313:PQO393313 QAI393313:QAK393313 QKE393313:QKG393313 QUA393313:QUC393313 RDW393313:RDY393313 RNS393313:RNU393313 RXO393313:RXQ393313 SHK393313:SHM393313 SRG393313:SRI393313 TBC393313:TBE393313 TKY393313:TLA393313 TUU393313:TUW393313 UEQ393313:UES393313 UOM393313:UOO393313 UYI393313:UYK393313 VIE393313:VIG393313 VSA393313:VSC393313 WBW393313:WBY393313 WLS393313:WLU393313 WVO393313:WVQ393313 G458849:I458849 JC458849:JE458849 SY458849:TA458849 ACU458849:ACW458849 AMQ458849:AMS458849 AWM458849:AWO458849 BGI458849:BGK458849 BQE458849:BQG458849 CAA458849:CAC458849 CJW458849:CJY458849 CTS458849:CTU458849 DDO458849:DDQ458849 DNK458849:DNM458849 DXG458849:DXI458849 EHC458849:EHE458849 EQY458849:ERA458849 FAU458849:FAW458849 FKQ458849:FKS458849 FUM458849:FUO458849 GEI458849:GEK458849 GOE458849:GOG458849 GYA458849:GYC458849 HHW458849:HHY458849 HRS458849:HRU458849 IBO458849:IBQ458849 ILK458849:ILM458849 IVG458849:IVI458849 JFC458849:JFE458849 JOY458849:JPA458849 JYU458849:JYW458849 KIQ458849:KIS458849 KSM458849:KSO458849 LCI458849:LCK458849 LME458849:LMG458849 LWA458849:LWC458849 MFW458849:MFY458849 MPS458849:MPU458849 MZO458849:MZQ458849 NJK458849:NJM458849 NTG458849:NTI458849 ODC458849:ODE458849 OMY458849:ONA458849 OWU458849:OWW458849 PGQ458849:PGS458849 PQM458849:PQO458849 QAI458849:QAK458849 QKE458849:QKG458849 QUA458849:QUC458849 RDW458849:RDY458849 RNS458849:RNU458849 RXO458849:RXQ458849 SHK458849:SHM458849 SRG458849:SRI458849 TBC458849:TBE458849 TKY458849:TLA458849 TUU458849:TUW458849 UEQ458849:UES458849 UOM458849:UOO458849 UYI458849:UYK458849 VIE458849:VIG458849 VSA458849:VSC458849 WBW458849:WBY458849 WLS458849:WLU458849 WVO458849:WVQ458849 G524385:I524385 JC524385:JE524385 SY524385:TA524385 ACU524385:ACW524385 AMQ524385:AMS524385 AWM524385:AWO524385 BGI524385:BGK524385 BQE524385:BQG524385 CAA524385:CAC524385 CJW524385:CJY524385 CTS524385:CTU524385 DDO524385:DDQ524385 DNK524385:DNM524385 DXG524385:DXI524385 EHC524385:EHE524385 EQY524385:ERA524385 FAU524385:FAW524385 FKQ524385:FKS524385 FUM524385:FUO524385 GEI524385:GEK524385 GOE524385:GOG524385 GYA524385:GYC524385 HHW524385:HHY524385 HRS524385:HRU524385 IBO524385:IBQ524385 ILK524385:ILM524385 IVG524385:IVI524385 JFC524385:JFE524385 JOY524385:JPA524385 JYU524385:JYW524385 KIQ524385:KIS524385 KSM524385:KSO524385 LCI524385:LCK524385 LME524385:LMG524385 LWA524385:LWC524385 MFW524385:MFY524385 MPS524385:MPU524385 MZO524385:MZQ524385 NJK524385:NJM524385 NTG524385:NTI524385 ODC524385:ODE524385 OMY524385:ONA524385 OWU524385:OWW524385 PGQ524385:PGS524385 PQM524385:PQO524385 QAI524385:QAK524385 QKE524385:QKG524385 QUA524385:QUC524385 RDW524385:RDY524385 RNS524385:RNU524385 RXO524385:RXQ524385 SHK524385:SHM524385 SRG524385:SRI524385 TBC524385:TBE524385 TKY524385:TLA524385 TUU524385:TUW524385 UEQ524385:UES524385 UOM524385:UOO524385 UYI524385:UYK524385 VIE524385:VIG524385 VSA524385:VSC524385 WBW524385:WBY524385 WLS524385:WLU524385 WVO524385:WVQ524385 G589921:I589921 JC589921:JE589921 SY589921:TA589921 ACU589921:ACW589921 AMQ589921:AMS589921 AWM589921:AWO589921 BGI589921:BGK589921 BQE589921:BQG589921 CAA589921:CAC589921 CJW589921:CJY589921 CTS589921:CTU589921 DDO589921:DDQ589921 DNK589921:DNM589921 DXG589921:DXI589921 EHC589921:EHE589921 EQY589921:ERA589921 FAU589921:FAW589921 FKQ589921:FKS589921 FUM589921:FUO589921 GEI589921:GEK589921 GOE589921:GOG589921 GYA589921:GYC589921 HHW589921:HHY589921 HRS589921:HRU589921 IBO589921:IBQ589921 ILK589921:ILM589921 IVG589921:IVI589921 JFC589921:JFE589921 JOY589921:JPA589921 JYU589921:JYW589921 KIQ589921:KIS589921 KSM589921:KSO589921 LCI589921:LCK589921 LME589921:LMG589921 LWA589921:LWC589921 MFW589921:MFY589921 MPS589921:MPU589921 MZO589921:MZQ589921 NJK589921:NJM589921 NTG589921:NTI589921 ODC589921:ODE589921 OMY589921:ONA589921 OWU589921:OWW589921 PGQ589921:PGS589921 PQM589921:PQO589921 QAI589921:QAK589921 QKE589921:QKG589921 QUA589921:QUC589921 RDW589921:RDY589921 RNS589921:RNU589921 RXO589921:RXQ589921 SHK589921:SHM589921 SRG589921:SRI589921 TBC589921:TBE589921 TKY589921:TLA589921 TUU589921:TUW589921 UEQ589921:UES589921 UOM589921:UOO589921 UYI589921:UYK589921 VIE589921:VIG589921 VSA589921:VSC589921 WBW589921:WBY589921 WLS589921:WLU589921 WVO589921:WVQ589921 G655457:I655457 JC655457:JE655457 SY655457:TA655457 ACU655457:ACW655457 AMQ655457:AMS655457 AWM655457:AWO655457 BGI655457:BGK655457 BQE655457:BQG655457 CAA655457:CAC655457 CJW655457:CJY655457 CTS655457:CTU655457 DDO655457:DDQ655457 DNK655457:DNM655457 DXG655457:DXI655457 EHC655457:EHE655457 EQY655457:ERA655457 FAU655457:FAW655457 FKQ655457:FKS655457 FUM655457:FUO655457 GEI655457:GEK655457 GOE655457:GOG655457 GYA655457:GYC655457 HHW655457:HHY655457 HRS655457:HRU655457 IBO655457:IBQ655457 ILK655457:ILM655457 IVG655457:IVI655457 JFC655457:JFE655457 JOY655457:JPA655457 JYU655457:JYW655457 KIQ655457:KIS655457 KSM655457:KSO655457 LCI655457:LCK655457 LME655457:LMG655457 LWA655457:LWC655457 MFW655457:MFY655457 MPS655457:MPU655457 MZO655457:MZQ655457 NJK655457:NJM655457 NTG655457:NTI655457 ODC655457:ODE655457 OMY655457:ONA655457 OWU655457:OWW655457 PGQ655457:PGS655457 PQM655457:PQO655457 QAI655457:QAK655457 QKE655457:QKG655457 QUA655457:QUC655457 RDW655457:RDY655457 RNS655457:RNU655457 RXO655457:RXQ655457 SHK655457:SHM655457 SRG655457:SRI655457 TBC655457:TBE655457 TKY655457:TLA655457 TUU655457:TUW655457 UEQ655457:UES655457 UOM655457:UOO655457 UYI655457:UYK655457 VIE655457:VIG655457 VSA655457:VSC655457 WBW655457:WBY655457 WLS655457:WLU655457 WVO655457:WVQ655457 G720993:I720993 JC720993:JE720993 SY720993:TA720993 ACU720993:ACW720993 AMQ720993:AMS720993 AWM720993:AWO720993 BGI720993:BGK720993 BQE720993:BQG720993 CAA720993:CAC720993 CJW720993:CJY720993 CTS720993:CTU720993 DDO720993:DDQ720993 DNK720993:DNM720993 DXG720993:DXI720993 EHC720993:EHE720993 EQY720993:ERA720993 FAU720993:FAW720993 FKQ720993:FKS720993 FUM720993:FUO720993 GEI720993:GEK720993 GOE720993:GOG720993 GYA720993:GYC720993 HHW720993:HHY720993 HRS720993:HRU720993 IBO720993:IBQ720993 ILK720993:ILM720993 IVG720993:IVI720993 JFC720993:JFE720993 JOY720993:JPA720993 JYU720993:JYW720993 KIQ720993:KIS720993 KSM720993:KSO720993 LCI720993:LCK720993 LME720993:LMG720993 LWA720993:LWC720993 MFW720993:MFY720993 MPS720993:MPU720993 MZO720993:MZQ720993 NJK720993:NJM720993 NTG720993:NTI720993 ODC720993:ODE720993 OMY720993:ONA720993 OWU720993:OWW720993 PGQ720993:PGS720993 PQM720993:PQO720993 QAI720993:QAK720993 QKE720993:QKG720993 QUA720993:QUC720993 RDW720993:RDY720993 RNS720993:RNU720993 RXO720993:RXQ720993 SHK720993:SHM720993 SRG720993:SRI720993 TBC720993:TBE720993 TKY720993:TLA720993 TUU720993:TUW720993 UEQ720993:UES720993 UOM720993:UOO720993 UYI720993:UYK720993 VIE720993:VIG720993 VSA720993:VSC720993 WBW720993:WBY720993 WLS720993:WLU720993 WVO720993:WVQ720993 G786529:I786529 JC786529:JE786529 SY786529:TA786529 ACU786529:ACW786529 AMQ786529:AMS786529 AWM786529:AWO786529 BGI786529:BGK786529 BQE786529:BQG786529 CAA786529:CAC786529 CJW786529:CJY786529 CTS786529:CTU786529 DDO786529:DDQ786529 DNK786529:DNM786529 DXG786529:DXI786529 EHC786529:EHE786529 EQY786529:ERA786529 FAU786529:FAW786529 FKQ786529:FKS786529 FUM786529:FUO786529 GEI786529:GEK786529 GOE786529:GOG786529 GYA786529:GYC786529 HHW786529:HHY786529 HRS786529:HRU786529 IBO786529:IBQ786529 ILK786529:ILM786529 IVG786529:IVI786529 JFC786529:JFE786529 JOY786529:JPA786529 JYU786529:JYW786529 KIQ786529:KIS786529 KSM786529:KSO786529 LCI786529:LCK786529 LME786529:LMG786529 LWA786529:LWC786529 MFW786529:MFY786529 MPS786529:MPU786529 MZO786529:MZQ786529 NJK786529:NJM786529 NTG786529:NTI786529 ODC786529:ODE786529 OMY786529:ONA786529 OWU786529:OWW786529 PGQ786529:PGS786529 PQM786529:PQO786529 QAI786529:QAK786529 QKE786529:QKG786529 QUA786529:QUC786529 RDW786529:RDY786529 RNS786529:RNU786529 RXO786529:RXQ786529 SHK786529:SHM786529 SRG786529:SRI786529 TBC786529:TBE786529 TKY786529:TLA786529 TUU786529:TUW786529 UEQ786529:UES786529 UOM786529:UOO786529 UYI786529:UYK786529 VIE786529:VIG786529 VSA786529:VSC786529 WBW786529:WBY786529 WLS786529:WLU786529 WVO786529:WVQ786529 G852065:I852065 JC852065:JE852065 SY852065:TA852065 ACU852065:ACW852065 AMQ852065:AMS852065 AWM852065:AWO852065 BGI852065:BGK852065 BQE852065:BQG852065 CAA852065:CAC852065 CJW852065:CJY852065 CTS852065:CTU852065 DDO852065:DDQ852065 DNK852065:DNM852065 DXG852065:DXI852065 EHC852065:EHE852065 EQY852065:ERA852065 FAU852065:FAW852065 FKQ852065:FKS852065 FUM852065:FUO852065 GEI852065:GEK852065 GOE852065:GOG852065 GYA852065:GYC852065 HHW852065:HHY852065 HRS852065:HRU852065 IBO852065:IBQ852065 ILK852065:ILM852065 IVG852065:IVI852065 JFC852065:JFE852065 JOY852065:JPA852065 JYU852065:JYW852065 KIQ852065:KIS852065 KSM852065:KSO852065 LCI852065:LCK852065 LME852065:LMG852065 LWA852065:LWC852065 MFW852065:MFY852065 MPS852065:MPU852065 MZO852065:MZQ852065 NJK852065:NJM852065 NTG852065:NTI852065 ODC852065:ODE852065 OMY852065:ONA852065 OWU852065:OWW852065 PGQ852065:PGS852065 PQM852065:PQO852065 QAI852065:QAK852065 QKE852065:QKG852065 QUA852065:QUC852065 RDW852065:RDY852065 RNS852065:RNU852065 RXO852065:RXQ852065 SHK852065:SHM852065 SRG852065:SRI852065 TBC852065:TBE852065 TKY852065:TLA852065 TUU852065:TUW852065 UEQ852065:UES852065 UOM852065:UOO852065 UYI852065:UYK852065 VIE852065:VIG852065 VSA852065:VSC852065 WBW852065:WBY852065 WLS852065:WLU852065 WVO852065:WVQ852065 G917601:I917601 JC917601:JE917601 SY917601:TA917601 ACU917601:ACW917601 AMQ917601:AMS917601 AWM917601:AWO917601 BGI917601:BGK917601 BQE917601:BQG917601 CAA917601:CAC917601 CJW917601:CJY917601 CTS917601:CTU917601 DDO917601:DDQ917601 DNK917601:DNM917601 DXG917601:DXI917601 EHC917601:EHE917601 EQY917601:ERA917601 FAU917601:FAW917601 FKQ917601:FKS917601 FUM917601:FUO917601 GEI917601:GEK917601 GOE917601:GOG917601 GYA917601:GYC917601 HHW917601:HHY917601 HRS917601:HRU917601 IBO917601:IBQ917601 ILK917601:ILM917601 IVG917601:IVI917601 JFC917601:JFE917601 JOY917601:JPA917601 JYU917601:JYW917601 KIQ917601:KIS917601 KSM917601:KSO917601 LCI917601:LCK917601 LME917601:LMG917601 LWA917601:LWC917601 MFW917601:MFY917601 MPS917601:MPU917601 MZO917601:MZQ917601 NJK917601:NJM917601 NTG917601:NTI917601 ODC917601:ODE917601 OMY917601:ONA917601 OWU917601:OWW917601 PGQ917601:PGS917601 PQM917601:PQO917601 QAI917601:QAK917601 QKE917601:QKG917601 QUA917601:QUC917601 RDW917601:RDY917601 RNS917601:RNU917601 RXO917601:RXQ917601 SHK917601:SHM917601 SRG917601:SRI917601 TBC917601:TBE917601 TKY917601:TLA917601 TUU917601:TUW917601 UEQ917601:UES917601 UOM917601:UOO917601 UYI917601:UYK917601 VIE917601:VIG917601 VSA917601:VSC917601 WBW917601:WBY917601 WLS917601:WLU917601 WVO917601:WVQ917601 G983137:I983137 JC983137:JE983137 SY983137:TA983137 ACU983137:ACW983137 AMQ983137:AMS983137 AWM983137:AWO983137 BGI983137:BGK983137 BQE983137:BQG983137 CAA983137:CAC983137 CJW983137:CJY983137 CTS983137:CTU983137 DDO983137:DDQ983137 DNK983137:DNM983137 DXG983137:DXI983137 EHC983137:EHE983137 EQY983137:ERA983137 FAU983137:FAW983137 FKQ983137:FKS983137 FUM983137:FUO983137 GEI983137:GEK983137 GOE983137:GOG983137 GYA983137:GYC983137 HHW983137:HHY983137 HRS983137:HRU983137 IBO983137:IBQ983137 ILK983137:ILM983137 IVG983137:IVI983137 JFC983137:JFE983137 JOY983137:JPA983137 JYU983137:JYW983137 KIQ983137:KIS983137 KSM983137:KSO983137 LCI983137:LCK983137 LME983137:LMG983137 LWA983137:LWC983137 MFW983137:MFY983137 MPS983137:MPU983137 MZO983137:MZQ983137 NJK983137:NJM983137 NTG983137:NTI983137 ODC983137:ODE983137 OMY983137:ONA983137 OWU983137:OWW983137 PGQ983137:PGS983137 PQM983137:PQO983137 QAI983137:QAK983137 QKE983137:QKG983137 QUA983137:QUC983137 RDW983137:RDY983137 RNS983137:RNU983137 RXO983137:RXQ983137 SHK983137:SHM983137 SRG983137:SRI983137 TBC983137:TBE983137 TKY983137:TLA983137 TUU983137:TUW983137 UEQ983137:UES983137 UOM983137:UOO983137 UYI983137:UYK983137 VIE983137:VIG983137 VSA983137:VSC983137 WBW983137:WBY983137 WLS983137:WLU983137 WVO983137:WVQ983137" xr:uid="{00000000-0002-0000-2800-00000B000000}">
      <formula1>"Yes, No, Don't know"</formula1>
    </dataValidation>
    <dataValidation allowBlank="1" showInputMessage="1" prompt="Please provide the name of the contraceptive" sqref="F83:I83 JB83:JE83 SX83:TA83 ACT83:ACW83 AMP83:AMS83 AWL83:AWO83 BGH83:BGK83 BQD83:BQG83 BZZ83:CAC83 CJV83:CJY83 CTR83:CTU83 DDN83:DDQ83 DNJ83:DNM83 DXF83:DXI83 EHB83:EHE83 EQX83:ERA83 FAT83:FAW83 FKP83:FKS83 FUL83:FUO83 GEH83:GEK83 GOD83:GOG83 GXZ83:GYC83 HHV83:HHY83 HRR83:HRU83 IBN83:IBQ83 ILJ83:ILM83 IVF83:IVI83 JFB83:JFE83 JOX83:JPA83 JYT83:JYW83 KIP83:KIS83 KSL83:KSO83 LCH83:LCK83 LMD83:LMG83 LVZ83:LWC83 MFV83:MFY83 MPR83:MPU83 MZN83:MZQ83 NJJ83:NJM83 NTF83:NTI83 ODB83:ODE83 OMX83:ONA83 OWT83:OWW83 PGP83:PGS83 PQL83:PQO83 QAH83:QAK83 QKD83:QKG83 QTZ83:QUC83 RDV83:RDY83 RNR83:RNU83 RXN83:RXQ83 SHJ83:SHM83 SRF83:SRI83 TBB83:TBE83 TKX83:TLA83 TUT83:TUW83 UEP83:UES83 UOL83:UOO83 UYH83:UYK83 VID83:VIG83 VRZ83:VSC83 WBV83:WBY83 WLR83:WLU83 WVN83:WVQ83 F65619:I65619 JB65619:JE65619 SX65619:TA65619 ACT65619:ACW65619 AMP65619:AMS65619 AWL65619:AWO65619 BGH65619:BGK65619 BQD65619:BQG65619 BZZ65619:CAC65619 CJV65619:CJY65619 CTR65619:CTU65619 DDN65619:DDQ65619 DNJ65619:DNM65619 DXF65619:DXI65619 EHB65619:EHE65619 EQX65619:ERA65619 FAT65619:FAW65619 FKP65619:FKS65619 FUL65619:FUO65619 GEH65619:GEK65619 GOD65619:GOG65619 GXZ65619:GYC65619 HHV65619:HHY65619 HRR65619:HRU65619 IBN65619:IBQ65619 ILJ65619:ILM65619 IVF65619:IVI65619 JFB65619:JFE65619 JOX65619:JPA65619 JYT65619:JYW65619 KIP65619:KIS65619 KSL65619:KSO65619 LCH65619:LCK65619 LMD65619:LMG65619 LVZ65619:LWC65619 MFV65619:MFY65619 MPR65619:MPU65619 MZN65619:MZQ65619 NJJ65619:NJM65619 NTF65619:NTI65619 ODB65619:ODE65619 OMX65619:ONA65619 OWT65619:OWW65619 PGP65619:PGS65619 PQL65619:PQO65619 QAH65619:QAK65619 QKD65619:QKG65619 QTZ65619:QUC65619 RDV65619:RDY65619 RNR65619:RNU65619 RXN65619:RXQ65619 SHJ65619:SHM65619 SRF65619:SRI65619 TBB65619:TBE65619 TKX65619:TLA65619 TUT65619:TUW65619 UEP65619:UES65619 UOL65619:UOO65619 UYH65619:UYK65619 VID65619:VIG65619 VRZ65619:VSC65619 WBV65619:WBY65619 WLR65619:WLU65619 WVN65619:WVQ65619 F131155:I131155 JB131155:JE131155 SX131155:TA131155 ACT131155:ACW131155 AMP131155:AMS131155 AWL131155:AWO131155 BGH131155:BGK131155 BQD131155:BQG131155 BZZ131155:CAC131155 CJV131155:CJY131155 CTR131155:CTU131155 DDN131155:DDQ131155 DNJ131155:DNM131155 DXF131155:DXI131155 EHB131155:EHE131155 EQX131155:ERA131155 FAT131155:FAW131155 FKP131155:FKS131155 FUL131155:FUO131155 GEH131155:GEK131155 GOD131155:GOG131155 GXZ131155:GYC131155 HHV131155:HHY131155 HRR131155:HRU131155 IBN131155:IBQ131155 ILJ131155:ILM131155 IVF131155:IVI131155 JFB131155:JFE131155 JOX131155:JPA131155 JYT131155:JYW131155 KIP131155:KIS131155 KSL131155:KSO131155 LCH131155:LCK131155 LMD131155:LMG131155 LVZ131155:LWC131155 MFV131155:MFY131155 MPR131155:MPU131155 MZN131155:MZQ131155 NJJ131155:NJM131155 NTF131155:NTI131155 ODB131155:ODE131155 OMX131155:ONA131155 OWT131155:OWW131155 PGP131155:PGS131155 PQL131155:PQO131155 QAH131155:QAK131155 QKD131155:QKG131155 QTZ131155:QUC131155 RDV131155:RDY131155 RNR131155:RNU131155 RXN131155:RXQ131155 SHJ131155:SHM131155 SRF131155:SRI131155 TBB131155:TBE131155 TKX131155:TLA131155 TUT131155:TUW131155 UEP131155:UES131155 UOL131155:UOO131155 UYH131155:UYK131155 VID131155:VIG131155 VRZ131155:VSC131155 WBV131155:WBY131155 WLR131155:WLU131155 WVN131155:WVQ131155 F196691:I196691 JB196691:JE196691 SX196691:TA196691 ACT196691:ACW196691 AMP196691:AMS196691 AWL196691:AWO196691 BGH196691:BGK196691 BQD196691:BQG196691 BZZ196691:CAC196691 CJV196691:CJY196691 CTR196691:CTU196691 DDN196691:DDQ196691 DNJ196691:DNM196691 DXF196691:DXI196691 EHB196691:EHE196691 EQX196691:ERA196691 FAT196691:FAW196691 FKP196691:FKS196691 FUL196691:FUO196691 GEH196691:GEK196691 GOD196691:GOG196691 GXZ196691:GYC196691 HHV196691:HHY196691 HRR196691:HRU196691 IBN196691:IBQ196691 ILJ196691:ILM196691 IVF196691:IVI196691 JFB196691:JFE196691 JOX196691:JPA196691 JYT196691:JYW196691 KIP196691:KIS196691 KSL196691:KSO196691 LCH196691:LCK196691 LMD196691:LMG196691 LVZ196691:LWC196691 MFV196691:MFY196691 MPR196691:MPU196691 MZN196691:MZQ196691 NJJ196691:NJM196691 NTF196691:NTI196691 ODB196691:ODE196691 OMX196691:ONA196691 OWT196691:OWW196691 PGP196691:PGS196691 PQL196691:PQO196691 QAH196691:QAK196691 QKD196691:QKG196691 QTZ196691:QUC196691 RDV196691:RDY196691 RNR196691:RNU196691 RXN196691:RXQ196691 SHJ196691:SHM196691 SRF196691:SRI196691 TBB196691:TBE196691 TKX196691:TLA196691 TUT196691:TUW196691 UEP196691:UES196691 UOL196691:UOO196691 UYH196691:UYK196691 VID196691:VIG196691 VRZ196691:VSC196691 WBV196691:WBY196691 WLR196691:WLU196691 WVN196691:WVQ196691 F262227:I262227 JB262227:JE262227 SX262227:TA262227 ACT262227:ACW262227 AMP262227:AMS262227 AWL262227:AWO262227 BGH262227:BGK262227 BQD262227:BQG262227 BZZ262227:CAC262227 CJV262227:CJY262227 CTR262227:CTU262227 DDN262227:DDQ262227 DNJ262227:DNM262227 DXF262227:DXI262227 EHB262227:EHE262227 EQX262227:ERA262227 FAT262227:FAW262227 FKP262227:FKS262227 FUL262227:FUO262227 GEH262227:GEK262227 GOD262227:GOG262227 GXZ262227:GYC262227 HHV262227:HHY262227 HRR262227:HRU262227 IBN262227:IBQ262227 ILJ262227:ILM262227 IVF262227:IVI262227 JFB262227:JFE262227 JOX262227:JPA262227 JYT262227:JYW262227 KIP262227:KIS262227 KSL262227:KSO262227 LCH262227:LCK262227 LMD262227:LMG262227 LVZ262227:LWC262227 MFV262227:MFY262227 MPR262227:MPU262227 MZN262227:MZQ262227 NJJ262227:NJM262227 NTF262227:NTI262227 ODB262227:ODE262227 OMX262227:ONA262227 OWT262227:OWW262227 PGP262227:PGS262227 PQL262227:PQO262227 QAH262227:QAK262227 QKD262227:QKG262227 QTZ262227:QUC262227 RDV262227:RDY262227 RNR262227:RNU262227 RXN262227:RXQ262227 SHJ262227:SHM262227 SRF262227:SRI262227 TBB262227:TBE262227 TKX262227:TLA262227 TUT262227:TUW262227 UEP262227:UES262227 UOL262227:UOO262227 UYH262227:UYK262227 VID262227:VIG262227 VRZ262227:VSC262227 WBV262227:WBY262227 WLR262227:WLU262227 WVN262227:WVQ262227 F327763:I327763 JB327763:JE327763 SX327763:TA327763 ACT327763:ACW327763 AMP327763:AMS327763 AWL327763:AWO327763 BGH327763:BGK327763 BQD327763:BQG327763 BZZ327763:CAC327763 CJV327763:CJY327763 CTR327763:CTU327763 DDN327763:DDQ327763 DNJ327763:DNM327763 DXF327763:DXI327763 EHB327763:EHE327763 EQX327763:ERA327763 FAT327763:FAW327763 FKP327763:FKS327763 FUL327763:FUO327763 GEH327763:GEK327763 GOD327763:GOG327763 GXZ327763:GYC327763 HHV327763:HHY327763 HRR327763:HRU327763 IBN327763:IBQ327763 ILJ327763:ILM327763 IVF327763:IVI327763 JFB327763:JFE327763 JOX327763:JPA327763 JYT327763:JYW327763 KIP327763:KIS327763 KSL327763:KSO327763 LCH327763:LCK327763 LMD327763:LMG327763 LVZ327763:LWC327763 MFV327763:MFY327763 MPR327763:MPU327763 MZN327763:MZQ327763 NJJ327763:NJM327763 NTF327763:NTI327763 ODB327763:ODE327763 OMX327763:ONA327763 OWT327763:OWW327763 PGP327763:PGS327763 PQL327763:PQO327763 QAH327763:QAK327763 QKD327763:QKG327763 QTZ327763:QUC327763 RDV327763:RDY327763 RNR327763:RNU327763 RXN327763:RXQ327763 SHJ327763:SHM327763 SRF327763:SRI327763 TBB327763:TBE327763 TKX327763:TLA327763 TUT327763:TUW327763 UEP327763:UES327763 UOL327763:UOO327763 UYH327763:UYK327763 VID327763:VIG327763 VRZ327763:VSC327763 WBV327763:WBY327763 WLR327763:WLU327763 WVN327763:WVQ327763 F393299:I393299 JB393299:JE393299 SX393299:TA393299 ACT393299:ACW393299 AMP393299:AMS393299 AWL393299:AWO393299 BGH393299:BGK393299 BQD393299:BQG393299 BZZ393299:CAC393299 CJV393299:CJY393299 CTR393299:CTU393299 DDN393299:DDQ393299 DNJ393299:DNM393299 DXF393299:DXI393299 EHB393299:EHE393299 EQX393299:ERA393299 FAT393299:FAW393299 FKP393299:FKS393299 FUL393299:FUO393299 GEH393299:GEK393299 GOD393299:GOG393299 GXZ393299:GYC393299 HHV393299:HHY393299 HRR393299:HRU393299 IBN393299:IBQ393299 ILJ393299:ILM393299 IVF393299:IVI393299 JFB393299:JFE393299 JOX393299:JPA393299 JYT393299:JYW393299 KIP393299:KIS393299 KSL393299:KSO393299 LCH393299:LCK393299 LMD393299:LMG393299 LVZ393299:LWC393299 MFV393299:MFY393299 MPR393299:MPU393299 MZN393299:MZQ393299 NJJ393299:NJM393299 NTF393299:NTI393299 ODB393299:ODE393299 OMX393299:ONA393299 OWT393299:OWW393299 PGP393299:PGS393299 PQL393299:PQO393299 QAH393299:QAK393299 QKD393299:QKG393299 QTZ393299:QUC393299 RDV393299:RDY393299 RNR393299:RNU393299 RXN393299:RXQ393299 SHJ393299:SHM393299 SRF393299:SRI393299 TBB393299:TBE393299 TKX393299:TLA393299 TUT393299:TUW393299 UEP393299:UES393299 UOL393299:UOO393299 UYH393299:UYK393299 VID393299:VIG393299 VRZ393299:VSC393299 WBV393299:WBY393299 WLR393299:WLU393299 WVN393299:WVQ393299 F458835:I458835 JB458835:JE458835 SX458835:TA458835 ACT458835:ACW458835 AMP458835:AMS458835 AWL458835:AWO458835 BGH458835:BGK458835 BQD458835:BQG458835 BZZ458835:CAC458835 CJV458835:CJY458835 CTR458835:CTU458835 DDN458835:DDQ458835 DNJ458835:DNM458835 DXF458835:DXI458835 EHB458835:EHE458835 EQX458835:ERA458835 FAT458835:FAW458835 FKP458835:FKS458835 FUL458835:FUO458835 GEH458835:GEK458835 GOD458835:GOG458835 GXZ458835:GYC458835 HHV458835:HHY458835 HRR458835:HRU458835 IBN458835:IBQ458835 ILJ458835:ILM458835 IVF458835:IVI458835 JFB458835:JFE458835 JOX458835:JPA458835 JYT458835:JYW458835 KIP458835:KIS458835 KSL458835:KSO458835 LCH458835:LCK458835 LMD458835:LMG458835 LVZ458835:LWC458835 MFV458835:MFY458835 MPR458835:MPU458835 MZN458835:MZQ458835 NJJ458835:NJM458835 NTF458835:NTI458835 ODB458835:ODE458835 OMX458835:ONA458835 OWT458835:OWW458835 PGP458835:PGS458835 PQL458835:PQO458835 QAH458835:QAK458835 QKD458835:QKG458835 QTZ458835:QUC458835 RDV458835:RDY458835 RNR458835:RNU458835 RXN458835:RXQ458835 SHJ458835:SHM458835 SRF458835:SRI458835 TBB458835:TBE458835 TKX458835:TLA458835 TUT458835:TUW458835 UEP458835:UES458835 UOL458835:UOO458835 UYH458835:UYK458835 VID458835:VIG458835 VRZ458835:VSC458835 WBV458835:WBY458835 WLR458835:WLU458835 WVN458835:WVQ458835 F524371:I524371 JB524371:JE524371 SX524371:TA524371 ACT524371:ACW524371 AMP524371:AMS524371 AWL524371:AWO524371 BGH524371:BGK524371 BQD524371:BQG524371 BZZ524371:CAC524371 CJV524371:CJY524371 CTR524371:CTU524371 DDN524371:DDQ524371 DNJ524371:DNM524371 DXF524371:DXI524371 EHB524371:EHE524371 EQX524371:ERA524371 FAT524371:FAW524371 FKP524371:FKS524371 FUL524371:FUO524371 GEH524371:GEK524371 GOD524371:GOG524371 GXZ524371:GYC524371 HHV524371:HHY524371 HRR524371:HRU524371 IBN524371:IBQ524371 ILJ524371:ILM524371 IVF524371:IVI524371 JFB524371:JFE524371 JOX524371:JPA524371 JYT524371:JYW524371 KIP524371:KIS524371 KSL524371:KSO524371 LCH524371:LCK524371 LMD524371:LMG524371 LVZ524371:LWC524371 MFV524371:MFY524371 MPR524371:MPU524371 MZN524371:MZQ524371 NJJ524371:NJM524371 NTF524371:NTI524371 ODB524371:ODE524371 OMX524371:ONA524371 OWT524371:OWW524371 PGP524371:PGS524371 PQL524371:PQO524371 QAH524371:QAK524371 QKD524371:QKG524371 QTZ524371:QUC524371 RDV524371:RDY524371 RNR524371:RNU524371 RXN524371:RXQ524371 SHJ524371:SHM524371 SRF524371:SRI524371 TBB524371:TBE524371 TKX524371:TLA524371 TUT524371:TUW524371 UEP524371:UES524371 UOL524371:UOO524371 UYH524371:UYK524371 VID524371:VIG524371 VRZ524371:VSC524371 WBV524371:WBY524371 WLR524371:WLU524371 WVN524371:WVQ524371 F589907:I589907 JB589907:JE589907 SX589907:TA589907 ACT589907:ACW589907 AMP589907:AMS589907 AWL589907:AWO589907 BGH589907:BGK589907 BQD589907:BQG589907 BZZ589907:CAC589907 CJV589907:CJY589907 CTR589907:CTU589907 DDN589907:DDQ589907 DNJ589907:DNM589907 DXF589907:DXI589907 EHB589907:EHE589907 EQX589907:ERA589907 FAT589907:FAW589907 FKP589907:FKS589907 FUL589907:FUO589907 GEH589907:GEK589907 GOD589907:GOG589907 GXZ589907:GYC589907 HHV589907:HHY589907 HRR589907:HRU589907 IBN589907:IBQ589907 ILJ589907:ILM589907 IVF589907:IVI589907 JFB589907:JFE589907 JOX589907:JPA589907 JYT589907:JYW589907 KIP589907:KIS589907 KSL589907:KSO589907 LCH589907:LCK589907 LMD589907:LMG589907 LVZ589907:LWC589907 MFV589907:MFY589907 MPR589907:MPU589907 MZN589907:MZQ589907 NJJ589907:NJM589907 NTF589907:NTI589907 ODB589907:ODE589907 OMX589907:ONA589907 OWT589907:OWW589907 PGP589907:PGS589907 PQL589907:PQO589907 QAH589907:QAK589907 QKD589907:QKG589907 QTZ589907:QUC589907 RDV589907:RDY589907 RNR589907:RNU589907 RXN589907:RXQ589907 SHJ589907:SHM589907 SRF589907:SRI589907 TBB589907:TBE589907 TKX589907:TLA589907 TUT589907:TUW589907 UEP589907:UES589907 UOL589907:UOO589907 UYH589907:UYK589907 VID589907:VIG589907 VRZ589907:VSC589907 WBV589907:WBY589907 WLR589907:WLU589907 WVN589907:WVQ589907 F655443:I655443 JB655443:JE655443 SX655443:TA655443 ACT655443:ACW655443 AMP655443:AMS655443 AWL655443:AWO655443 BGH655443:BGK655443 BQD655443:BQG655443 BZZ655443:CAC655443 CJV655443:CJY655443 CTR655443:CTU655443 DDN655443:DDQ655443 DNJ655443:DNM655443 DXF655443:DXI655443 EHB655443:EHE655443 EQX655443:ERA655443 FAT655443:FAW655443 FKP655443:FKS655443 FUL655443:FUO655443 GEH655443:GEK655443 GOD655443:GOG655443 GXZ655443:GYC655443 HHV655443:HHY655443 HRR655443:HRU655443 IBN655443:IBQ655443 ILJ655443:ILM655443 IVF655443:IVI655443 JFB655443:JFE655443 JOX655443:JPA655443 JYT655443:JYW655443 KIP655443:KIS655443 KSL655443:KSO655443 LCH655443:LCK655443 LMD655443:LMG655443 LVZ655443:LWC655443 MFV655443:MFY655443 MPR655443:MPU655443 MZN655443:MZQ655443 NJJ655443:NJM655443 NTF655443:NTI655443 ODB655443:ODE655443 OMX655443:ONA655443 OWT655443:OWW655443 PGP655443:PGS655443 PQL655443:PQO655443 QAH655443:QAK655443 QKD655443:QKG655443 QTZ655443:QUC655443 RDV655443:RDY655443 RNR655443:RNU655443 RXN655443:RXQ655443 SHJ655443:SHM655443 SRF655443:SRI655443 TBB655443:TBE655443 TKX655443:TLA655443 TUT655443:TUW655443 UEP655443:UES655443 UOL655443:UOO655443 UYH655443:UYK655443 VID655443:VIG655443 VRZ655443:VSC655443 WBV655443:WBY655443 WLR655443:WLU655443 WVN655443:WVQ655443 F720979:I720979 JB720979:JE720979 SX720979:TA720979 ACT720979:ACW720979 AMP720979:AMS720979 AWL720979:AWO720979 BGH720979:BGK720979 BQD720979:BQG720979 BZZ720979:CAC720979 CJV720979:CJY720979 CTR720979:CTU720979 DDN720979:DDQ720979 DNJ720979:DNM720979 DXF720979:DXI720979 EHB720979:EHE720979 EQX720979:ERA720979 FAT720979:FAW720979 FKP720979:FKS720979 FUL720979:FUO720979 GEH720979:GEK720979 GOD720979:GOG720979 GXZ720979:GYC720979 HHV720979:HHY720979 HRR720979:HRU720979 IBN720979:IBQ720979 ILJ720979:ILM720979 IVF720979:IVI720979 JFB720979:JFE720979 JOX720979:JPA720979 JYT720979:JYW720979 KIP720979:KIS720979 KSL720979:KSO720979 LCH720979:LCK720979 LMD720979:LMG720979 LVZ720979:LWC720979 MFV720979:MFY720979 MPR720979:MPU720979 MZN720979:MZQ720979 NJJ720979:NJM720979 NTF720979:NTI720979 ODB720979:ODE720979 OMX720979:ONA720979 OWT720979:OWW720979 PGP720979:PGS720979 PQL720979:PQO720979 QAH720979:QAK720979 QKD720979:QKG720979 QTZ720979:QUC720979 RDV720979:RDY720979 RNR720979:RNU720979 RXN720979:RXQ720979 SHJ720979:SHM720979 SRF720979:SRI720979 TBB720979:TBE720979 TKX720979:TLA720979 TUT720979:TUW720979 UEP720979:UES720979 UOL720979:UOO720979 UYH720979:UYK720979 VID720979:VIG720979 VRZ720979:VSC720979 WBV720979:WBY720979 WLR720979:WLU720979 WVN720979:WVQ720979 F786515:I786515 JB786515:JE786515 SX786515:TA786515 ACT786515:ACW786515 AMP786515:AMS786515 AWL786515:AWO786515 BGH786515:BGK786515 BQD786515:BQG786515 BZZ786515:CAC786515 CJV786515:CJY786515 CTR786515:CTU786515 DDN786515:DDQ786515 DNJ786515:DNM786515 DXF786515:DXI786515 EHB786515:EHE786515 EQX786515:ERA786515 FAT786515:FAW786515 FKP786515:FKS786515 FUL786515:FUO786515 GEH786515:GEK786515 GOD786515:GOG786515 GXZ786515:GYC786515 HHV786515:HHY786515 HRR786515:HRU786515 IBN786515:IBQ786515 ILJ786515:ILM786515 IVF786515:IVI786515 JFB786515:JFE786515 JOX786515:JPA786515 JYT786515:JYW786515 KIP786515:KIS786515 KSL786515:KSO786515 LCH786515:LCK786515 LMD786515:LMG786515 LVZ786515:LWC786515 MFV786515:MFY786515 MPR786515:MPU786515 MZN786515:MZQ786515 NJJ786515:NJM786515 NTF786515:NTI786515 ODB786515:ODE786515 OMX786515:ONA786515 OWT786515:OWW786515 PGP786515:PGS786515 PQL786515:PQO786515 QAH786515:QAK786515 QKD786515:QKG786515 QTZ786515:QUC786515 RDV786515:RDY786515 RNR786515:RNU786515 RXN786515:RXQ786515 SHJ786515:SHM786515 SRF786515:SRI786515 TBB786515:TBE786515 TKX786515:TLA786515 TUT786515:TUW786515 UEP786515:UES786515 UOL786515:UOO786515 UYH786515:UYK786515 VID786515:VIG786515 VRZ786515:VSC786515 WBV786515:WBY786515 WLR786515:WLU786515 WVN786515:WVQ786515 F852051:I852051 JB852051:JE852051 SX852051:TA852051 ACT852051:ACW852051 AMP852051:AMS852051 AWL852051:AWO852051 BGH852051:BGK852051 BQD852051:BQG852051 BZZ852051:CAC852051 CJV852051:CJY852051 CTR852051:CTU852051 DDN852051:DDQ852051 DNJ852051:DNM852051 DXF852051:DXI852051 EHB852051:EHE852051 EQX852051:ERA852051 FAT852051:FAW852051 FKP852051:FKS852051 FUL852051:FUO852051 GEH852051:GEK852051 GOD852051:GOG852051 GXZ852051:GYC852051 HHV852051:HHY852051 HRR852051:HRU852051 IBN852051:IBQ852051 ILJ852051:ILM852051 IVF852051:IVI852051 JFB852051:JFE852051 JOX852051:JPA852051 JYT852051:JYW852051 KIP852051:KIS852051 KSL852051:KSO852051 LCH852051:LCK852051 LMD852051:LMG852051 LVZ852051:LWC852051 MFV852051:MFY852051 MPR852051:MPU852051 MZN852051:MZQ852051 NJJ852051:NJM852051 NTF852051:NTI852051 ODB852051:ODE852051 OMX852051:ONA852051 OWT852051:OWW852051 PGP852051:PGS852051 PQL852051:PQO852051 QAH852051:QAK852051 QKD852051:QKG852051 QTZ852051:QUC852051 RDV852051:RDY852051 RNR852051:RNU852051 RXN852051:RXQ852051 SHJ852051:SHM852051 SRF852051:SRI852051 TBB852051:TBE852051 TKX852051:TLA852051 TUT852051:TUW852051 UEP852051:UES852051 UOL852051:UOO852051 UYH852051:UYK852051 VID852051:VIG852051 VRZ852051:VSC852051 WBV852051:WBY852051 WLR852051:WLU852051 WVN852051:WVQ852051 F917587:I917587 JB917587:JE917587 SX917587:TA917587 ACT917587:ACW917587 AMP917587:AMS917587 AWL917587:AWO917587 BGH917587:BGK917587 BQD917587:BQG917587 BZZ917587:CAC917587 CJV917587:CJY917587 CTR917587:CTU917587 DDN917587:DDQ917587 DNJ917587:DNM917587 DXF917587:DXI917587 EHB917587:EHE917587 EQX917587:ERA917587 FAT917587:FAW917587 FKP917587:FKS917587 FUL917587:FUO917587 GEH917587:GEK917587 GOD917587:GOG917587 GXZ917587:GYC917587 HHV917587:HHY917587 HRR917587:HRU917587 IBN917587:IBQ917587 ILJ917587:ILM917587 IVF917587:IVI917587 JFB917587:JFE917587 JOX917587:JPA917587 JYT917587:JYW917587 KIP917587:KIS917587 KSL917587:KSO917587 LCH917587:LCK917587 LMD917587:LMG917587 LVZ917587:LWC917587 MFV917587:MFY917587 MPR917587:MPU917587 MZN917587:MZQ917587 NJJ917587:NJM917587 NTF917587:NTI917587 ODB917587:ODE917587 OMX917587:ONA917587 OWT917587:OWW917587 PGP917587:PGS917587 PQL917587:PQO917587 QAH917587:QAK917587 QKD917587:QKG917587 QTZ917587:QUC917587 RDV917587:RDY917587 RNR917587:RNU917587 RXN917587:RXQ917587 SHJ917587:SHM917587 SRF917587:SRI917587 TBB917587:TBE917587 TKX917587:TLA917587 TUT917587:TUW917587 UEP917587:UES917587 UOL917587:UOO917587 UYH917587:UYK917587 VID917587:VIG917587 VRZ917587:VSC917587 WBV917587:WBY917587 WLR917587:WLU917587 WVN917587:WVQ917587 F983123:I983123 JB983123:JE983123 SX983123:TA983123 ACT983123:ACW983123 AMP983123:AMS983123 AWL983123:AWO983123 BGH983123:BGK983123 BQD983123:BQG983123 BZZ983123:CAC983123 CJV983123:CJY983123 CTR983123:CTU983123 DDN983123:DDQ983123 DNJ983123:DNM983123 DXF983123:DXI983123 EHB983123:EHE983123 EQX983123:ERA983123 FAT983123:FAW983123 FKP983123:FKS983123 FUL983123:FUO983123 GEH983123:GEK983123 GOD983123:GOG983123 GXZ983123:GYC983123 HHV983123:HHY983123 HRR983123:HRU983123 IBN983123:IBQ983123 ILJ983123:ILM983123 IVF983123:IVI983123 JFB983123:JFE983123 JOX983123:JPA983123 JYT983123:JYW983123 KIP983123:KIS983123 KSL983123:KSO983123 LCH983123:LCK983123 LMD983123:LMG983123 LVZ983123:LWC983123 MFV983123:MFY983123 MPR983123:MPU983123 MZN983123:MZQ983123 NJJ983123:NJM983123 NTF983123:NTI983123 ODB983123:ODE983123 OMX983123:ONA983123 OWT983123:OWW983123 PGP983123:PGS983123 PQL983123:PQO983123 QAH983123:QAK983123 QKD983123:QKG983123 QTZ983123:QUC983123 RDV983123:RDY983123 RNR983123:RNU983123 RXN983123:RXQ983123 SHJ983123:SHM983123 SRF983123:SRI983123 TBB983123:TBE983123 TKX983123:TLA983123 TUT983123:TUW983123 UEP983123:UES983123 UOL983123:UOO983123 UYH983123:UYK983123 VID983123:VIG983123 VRZ983123:VSC983123 WBV983123:WBY983123 WLR983123:WLU983123 WVN983123:WVQ983123" xr:uid="{00000000-0002-0000-2800-00000C000000}"/>
    <dataValidation type="list" errorStyle="warning" allowBlank="1" showInputMessage="1" prompt="Please select from the dropdown list if possible. If you cannot find a provider cadre that fits, you may write it in." sqref="F101:I108 JB101:JE108 SX101:TA108 ACT101:ACW108 AMP101:AMS108 AWL101:AWO108 BGH101:BGK108 BQD101:BQG108 BZZ101:CAC108 CJV101:CJY108 CTR101:CTU108 DDN101:DDQ108 DNJ101:DNM108 DXF101:DXI108 EHB101:EHE108 EQX101:ERA108 FAT101:FAW108 FKP101:FKS108 FUL101:FUO108 GEH101:GEK108 GOD101:GOG108 GXZ101:GYC108 HHV101:HHY108 HRR101:HRU108 IBN101:IBQ108 ILJ101:ILM108 IVF101:IVI108 JFB101:JFE108 JOX101:JPA108 JYT101:JYW108 KIP101:KIS108 KSL101:KSO108 LCH101:LCK108 LMD101:LMG108 LVZ101:LWC108 MFV101:MFY108 MPR101:MPU108 MZN101:MZQ108 NJJ101:NJM108 NTF101:NTI108 ODB101:ODE108 OMX101:ONA108 OWT101:OWW108 PGP101:PGS108 PQL101:PQO108 QAH101:QAK108 QKD101:QKG108 QTZ101:QUC108 RDV101:RDY108 RNR101:RNU108 RXN101:RXQ108 SHJ101:SHM108 SRF101:SRI108 TBB101:TBE108 TKX101:TLA108 TUT101:TUW108 UEP101:UES108 UOL101:UOO108 UYH101:UYK108 VID101:VIG108 VRZ101:VSC108 WBV101:WBY108 WLR101:WLU108 WVN101:WVQ108 F65637:I65644 JB65637:JE65644 SX65637:TA65644 ACT65637:ACW65644 AMP65637:AMS65644 AWL65637:AWO65644 BGH65637:BGK65644 BQD65637:BQG65644 BZZ65637:CAC65644 CJV65637:CJY65644 CTR65637:CTU65644 DDN65637:DDQ65644 DNJ65637:DNM65644 DXF65637:DXI65644 EHB65637:EHE65644 EQX65637:ERA65644 FAT65637:FAW65644 FKP65637:FKS65644 FUL65637:FUO65644 GEH65637:GEK65644 GOD65637:GOG65644 GXZ65637:GYC65644 HHV65637:HHY65644 HRR65637:HRU65644 IBN65637:IBQ65644 ILJ65637:ILM65644 IVF65637:IVI65644 JFB65637:JFE65644 JOX65637:JPA65644 JYT65637:JYW65644 KIP65637:KIS65644 KSL65637:KSO65644 LCH65637:LCK65644 LMD65637:LMG65644 LVZ65637:LWC65644 MFV65637:MFY65644 MPR65637:MPU65644 MZN65637:MZQ65644 NJJ65637:NJM65644 NTF65637:NTI65644 ODB65637:ODE65644 OMX65637:ONA65644 OWT65637:OWW65644 PGP65637:PGS65644 PQL65637:PQO65644 QAH65637:QAK65644 QKD65637:QKG65644 QTZ65637:QUC65644 RDV65637:RDY65644 RNR65637:RNU65644 RXN65637:RXQ65644 SHJ65637:SHM65644 SRF65637:SRI65644 TBB65637:TBE65644 TKX65637:TLA65644 TUT65637:TUW65644 UEP65637:UES65644 UOL65637:UOO65644 UYH65637:UYK65644 VID65637:VIG65644 VRZ65637:VSC65644 WBV65637:WBY65644 WLR65637:WLU65644 WVN65637:WVQ65644 F131173:I131180 JB131173:JE131180 SX131173:TA131180 ACT131173:ACW131180 AMP131173:AMS131180 AWL131173:AWO131180 BGH131173:BGK131180 BQD131173:BQG131180 BZZ131173:CAC131180 CJV131173:CJY131180 CTR131173:CTU131180 DDN131173:DDQ131180 DNJ131173:DNM131180 DXF131173:DXI131180 EHB131173:EHE131180 EQX131173:ERA131180 FAT131173:FAW131180 FKP131173:FKS131180 FUL131173:FUO131180 GEH131173:GEK131180 GOD131173:GOG131180 GXZ131173:GYC131180 HHV131173:HHY131180 HRR131173:HRU131180 IBN131173:IBQ131180 ILJ131173:ILM131180 IVF131173:IVI131180 JFB131173:JFE131180 JOX131173:JPA131180 JYT131173:JYW131180 KIP131173:KIS131180 KSL131173:KSO131180 LCH131173:LCK131180 LMD131173:LMG131180 LVZ131173:LWC131180 MFV131173:MFY131180 MPR131173:MPU131180 MZN131173:MZQ131180 NJJ131173:NJM131180 NTF131173:NTI131180 ODB131173:ODE131180 OMX131173:ONA131180 OWT131173:OWW131180 PGP131173:PGS131180 PQL131173:PQO131180 QAH131173:QAK131180 QKD131173:QKG131180 QTZ131173:QUC131180 RDV131173:RDY131180 RNR131173:RNU131180 RXN131173:RXQ131180 SHJ131173:SHM131180 SRF131173:SRI131180 TBB131173:TBE131180 TKX131173:TLA131180 TUT131173:TUW131180 UEP131173:UES131180 UOL131173:UOO131180 UYH131173:UYK131180 VID131173:VIG131180 VRZ131173:VSC131180 WBV131173:WBY131180 WLR131173:WLU131180 WVN131173:WVQ131180 F196709:I196716 JB196709:JE196716 SX196709:TA196716 ACT196709:ACW196716 AMP196709:AMS196716 AWL196709:AWO196716 BGH196709:BGK196716 BQD196709:BQG196716 BZZ196709:CAC196716 CJV196709:CJY196716 CTR196709:CTU196716 DDN196709:DDQ196716 DNJ196709:DNM196716 DXF196709:DXI196716 EHB196709:EHE196716 EQX196709:ERA196716 FAT196709:FAW196716 FKP196709:FKS196716 FUL196709:FUO196716 GEH196709:GEK196716 GOD196709:GOG196716 GXZ196709:GYC196716 HHV196709:HHY196716 HRR196709:HRU196716 IBN196709:IBQ196716 ILJ196709:ILM196716 IVF196709:IVI196716 JFB196709:JFE196716 JOX196709:JPA196716 JYT196709:JYW196716 KIP196709:KIS196716 KSL196709:KSO196716 LCH196709:LCK196716 LMD196709:LMG196716 LVZ196709:LWC196716 MFV196709:MFY196716 MPR196709:MPU196716 MZN196709:MZQ196716 NJJ196709:NJM196716 NTF196709:NTI196716 ODB196709:ODE196716 OMX196709:ONA196716 OWT196709:OWW196716 PGP196709:PGS196716 PQL196709:PQO196716 QAH196709:QAK196716 QKD196709:QKG196716 QTZ196709:QUC196716 RDV196709:RDY196716 RNR196709:RNU196716 RXN196709:RXQ196716 SHJ196709:SHM196716 SRF196709:SRI196716 TBB196709:TBE196716 TKX196709:TLA196716 TUT196709:TUW196716 UEP196709:UES196716 UOL196709:UOO196716 UYH196709:UYK196716 VID196709:VIG196716 VRZ196709:VSC196716 WBV196709:WBY196716 WLR196709:WLU196716 WVN196709:WVQ196716 F262245:I262252 JB262245:JE262252 SX262245:TA262252 ACT262245:ACW262252 AMP262245:AMS262252 AWL262245:AWO262252 BGH262245:BGK262252 BQD262245:BQG262252 BZZ262245:CAC262252 CJV262245:CJY262252 CTR262245:CTU262252 DDN262245:DDQ262252 DNJ262245:DNM262252 DXF262245:DXI262252 EHB262245:EHE262252 EQX262245:ERA262252 FAT262245:FAW262252 FKP262245:FKS262252 FUL262245:FUO262252 GEH262245:GEK262252 GOD262245:GOG262252 GXZ262245:GYC262252 HHV262245:HHY262252 HRR262245:HRU262252 IBN262245:IBQ262252 ILJ262245:ILM262252 IVF262245:IVI262252 JFB262245:JFE262252 JOX262245:JPA262252 JYT262245:JYW262252 KIP262245:KIS262252 KSL262245:KSO262252 LCH262245:LCK262252 LMD262245:LMG262252 LVZ262245:LWC262252 MFV262245:MFY262252 MPR262245:MPU262252 MZN262245:MZQ262252 NJJ262245:NJM262252 NTF262245:NTI262252 ODB262245:ODE262252 OMX262245:ONA262252 OWT262245:OWW262252 PGP262245:PGS262252 PQL262245:PQO262252 QAH262245:QAK262252 QKD262245:QKG262252 QTZ262245:QUC262252 RDV262245:RDY262252 RNR262245:RNU262252 RXN262245:RXQ262252 SHJ262245:SHM262252 SRF262245:SRI262252 TBB262245:TBE262252 TKX262245:TLA262252 TUT262245:TUW262252 UEP262245:UES262252 UOL262245:UOO262252 UYH262245:UYK262252 VID262245:VIG262252 VRZ262245:VSC262252 WBV262245:WBY262252 WLR262245:WLU262252 WVN262245:WVQ262252 F327781:I327788 JB327781:JE327788 SX327781:TA327788 ACT327781:ACW327788 AMP327781:AMS327788 AWL327781:AWO327788 BGH327781:BGK327788 BQD327781:BQG327788 BZZ327781:CAC327788 CJV327781:CJY327788 CTR327781:CTU327788 DDN327781:DDQ327788 DNJ327781:DNM327788 DXF327781:DXI327788 EHB327781:EHE327788 EQX327781:ERA327788 FAT327781:FAW327788 FKP327781:FKS327788 FUL327781:FUO327788 GEH327781:GEK327788 GOD327781:GOG327788 GXZ327781:GYC327788 HHV327781:HHY327788 HRR327781:HRU327788 IBN327781:IBQ327788 ILJ327781:ILM327788 IVF327781:IVI327788 JFB327781:JFE327788 JOX327781:JPA327788 JYT327781:JYW327788 KIP327781:KIS327788 KSL327781:KSO327788 LCH327781:LCK327788 LMD327781:LMG327788 LVZ327781:LWC327788 MFV327781:MFY327788 MPR327781:MPU327788 MZN327781:MZQ327788 NJJ327781:NJM327788 NTF327781:NTI327788 ODB327781:ODE327788 OMX327781:ONA327788 OWT327781:OWW327788 PGP327781:PGS327788 PQL327781:PQO327788 QAH327781:QAK327788 QKD327781:QKG327788 QTZ327781:QUC327788 RDV327781:RDY327788 RNR327781:RNU327788 RXN327781:RXQ327788 SHJ327781:SHM327788 SRF327781:SRI327788 TBB327781:TBE327788 TKX327781:TLA327788 TUT327781:TUW327788 UEP327781:UES327788 UOL327781:UOO327788 UYH327781:UYK327788 VID327781:VIG327788 VRZ327781:VSC327788 WBV327781:WBY327788 WLR327781:WLU327788 WVN327781:WVQ327788 F393317:I393324 JB393317:JE393324 SX393317:TA393324 ACT393317:ACW393324 AMP393317:AMS393324 AWL393317:AWO393324 BGH393317:BGK393324 BQD393317:BQG393324 BZZ393317:CAC393324 CJV393317:CJY393324 CTR393317:CTU393324 DDN393317:DDQ393324 DNJ393317:DNM393324 DXF393317:DXI393324 EHB393317:EHE393324 EQX393317:ERA393324 FAT393317:FAW393324 FKP393317:FKS393324 FUL393317:FUO393324 GEH393317:GEK393324 GOD393317:GOG393324 GXZ393317:GYC393324 HHV393317:HHY393324 HRR393317:HRU393324 IBN393317:IBQ393324 ILJ393317:ILM393324 IVF393317:IVI393324 JFB393317:JFE393324 JOX393317:JPA393324 JYT393317:JYW393324 KIP393317:KIS393324 KSL393317:KSO393324 LCH393317:LCK393324 LMD393317:LMG393324 LVZ393317:LWC393324 MFV393317:MFY393324 MPR393317:MPU393324 MZN393317:MZQ393324 NJJ393317:NJM393324 NTF393317:NTI393324 ODB393317:ODE393324 OMX393317:ONA393324 OWT393317:OWW393324 PGP393317:PGS393324 PQL393317:PQO393324 QAH393317:QAK393324 QKD393317:QKG393324 QTZ393317:QUC393324 RDV393317:RDY393324 RNR393317:RNU393324 RXN393317:RXQ393324 SHJ393317:SHM393324 SRF393317:SRI393324 TBB393317:TBE393324 TKX393317:TLA393324 TUT393317:TUW393324 UEP393317:UES393324 UOL393317:UOO393324 UYH393317:UYK393324 VID393317:VIG393324 VRZ393317:VSC393324 WBV393317:WBY393324 WLR393317:WLU393324 WVN393317:WVQ393324 F458853:I458860 JB458853:JE458860 SX458853:TA458860 ACT458853:ACW458860 AMP458853:AMS458860 AWL458853:AWO458860 BGH458853:BGK458860 BQD458853:BQG458860 BZZ458853:CAC458860 CJV458853:CJY458860 CTR458853:CTU458860 DDN458853:DDQ458860 DNJ458853:DNM458860 DXF458853:DXI458860 EHB458853:EHE458860 EQX458853:ERA458860 FAT458853:FAW458860 FKP458853:FKS458860 FUL458853:FUO458860 GEH458853:GEK458860 GOD458853:GOG458860 GXZ458853:GYC458860 HHV458853:HHY458860 HRR458853:HRU458860 IBN458853:IBQ458860 ILJ458853:ILM458860 IVF458853:IVI458860 JFB458853:JFE458860 JOX458853:JPA458860 JYT458853:JYW458860 KIP458853:KIS458860 KSL458853:KSO458860 LCH458853:LCK458860 LMD458853:LMG458860 LVZ458853:LWC458860 MFV458853:MFY458860 MPR458853:MPU458860 MZN458853:MZQ458860 NJJ458853:NJM458860 NTF458853:NTI458860 ODB458853:ODE458860 OMX458853:ONA458860 OWT458853:OWW458860 PGP458853:PGS458860 PQL458853:PQO458860 QAH458853:QAK458860 QKD458853:QKG458860 QTZ458853:QUC458860 RDV458853:RDY458860 RNR458853:RNU458860 RXN458853:RXQ458860 SHJ458853:SHM458860 SRF458853:SRI458860 TBB458853:TBE458860 TKX458853:TLA458860 TUT458853:TUW458860 UEP458853:UES458860 UOL458853:UOO458860 UYH458853:UYK458860 VID458853:VIG458860 VRZ458853:VSC458860 WBV458853:WBY458860 WLR458853:WLU458860 WVN458853:WVQ458860 F524389:I524396 JB524389:JE524396 SX524389:TA524396 ACT524389:ACW524396 AMP524389:AMS524396 AWL524389:AWO524396 BGH524389:BGK524396 BQD524389:BQG524396 BZZ524389:CAC524396 CJV524389:CJY524396 CTR524389:CTU524396 DDN524389:DDQ524396 DNJ524389:DNM524396 DXF524389:DXI524396 EHB524389:EHE524396 EQX524389:ERA524396 FAT524389:FAW524396 FKP524389:FKS524396 FUL524389:FUO524396 GEH524389:GEK524396 GOD524389:GOG524396 GXZ524389:GYC524396 HHV524389:HHY524396 HRR524389:HRU524396 IBN524389:IBQ524396 ILJ524389:ILM524396 IVF524389:IVI524396 JFB524389:JFE524396 JOX524389:JPA524396 JYT524389:JYW524396 KIP524389:KIS524396 KSL524389:KSO524396 LCH524389:LCK524396 LMD524389:LMG524396 LVZ524389:LWC524396 MFV524389:MFY524396 MPR524389:MPU524396 MZN524389:MZQ524396 NJJ524389:NJM524396 NTF524389:NTI524396 ODB524389:ODE524396 OMX524389:ONA524396 OWT524389:OWW524396 PGP524389:PGS524396 PQL524389:PQO524396 QAH524389:QAK524396 QKD524389:QKG524396 QTZ524389:QUC524396 RDV524389:RDY524396 RNR524389:RNU524396 RXN524389:RXQ524396 SHJ524389:SHM524396 SRF524389:SRI524396 TBB524389:TBE524396 TKX524389:TLA524396 TUT524389:TUW524396 UEP524389:UES524396 UOL524389:UOO524396 UYH524389:UYK524396 VID524389:VIG524396 VRZ524389:VSC524396 WBV524389:WBY524396 WLR524389:WLU524396 WVN524389:WVQ524396 F589925:I589932 JB589925:JE589932 SX589925:TA589932 ACT589925:ACW589932 AMP589925:AMS589932 AWL589925:AWO589932 BGH589925:BGK589932 BQD589925:BQG589932 BZZ589925:CAC589932 CJV589925:CJY589932 CTR589925:CTU589932 DDN589925:DDQ589932 DNJ589925:DNM589932 DXF589925:DXI589932 EHB589925:EHE589932 EQX589925:ERA589932 FAT589925:FAW589932 FKP589925:FKS589932 FUL589925:FUO589932 GEH589925:GEK589932 GOD589925:GOG589932 GXZ589925:GYC589932 HHV589925:HHY589932 HRR589925:HRU589932 IBN589925:IBQ589932 ILJ589925:ILM589932 IVF589925:IVI589932 JFB589925:JFE589932 JOX589925:JPA589932 JYT589925:JYW589932 KIP589925:KIS589932 KSL589925:KSO589932 LCH589925:LCK589932 LMD589925:LMG589932 LVZ589925:LWC589932 MFV589925:MFY589932 MPR589925:MPU589932 MZN589925:MZQ589932 NJJ589925:NJM589932 NTF589925:NTI589932 ODB589925:ODE589932 OMX589925:ONA589932 OWT589925:OWW589932 PGP589925:PGS589932 PQL589925:PQO589932 QAH589925:QAK589932 QKD589925:QKG589932 QTZ589925:QUC589932 RDV589925:RDY589932 RNR589925:RNU589932 RXN589925:RXQ589932 SHJ589925:SHM589932 SRF589925:SRI589932 TBB589925:TBE589932 TKX589925:TLA589932 TUT589925:TUW589932 UEP589925:UES589932 UOL589925:UOO589932 UYH589925:UYK589932 VID589925:VIG589932 VRZ589925:VSC589932 WBV589925:WBY589932 WLR589925:WLU589932 WVN589925:WVQ589932 F655461:I655468 JB655461:JE655468 SX655461:TA655468 ACT655461:ACW655468 AMP655461:AMS655468 AWL655461:AWO655468 BGH655461:BGK655468 BQD655461:BQG655468 BZZ655461:CAC655468 CJV655461:CJY655468 CTR655461:CTU655468 DDN655461:DDQ655468 DNJ655461:DNM655468 DXF655461:DXI655468 EHB655461:EHE655468 EQX655461:ERA655468 FAT655461:FAW655468 FKP655461:FKS655468 FUL655461:FUO655468 GEH655461:GEK655468 GOD655461:GOG655468 GXZ655461:GYC655468 HHV655461:HHY655468 HRR655461:HRU655468 IBN655461:IBQ655468 ILJ655461:ILM655468 IVF655461:IVI655468 JFB655461:JFE655468 JOX655461:JPA655468 JYT655461:JYW655468 KIP655461:KIS655468 KSL655461:KSO655468 LCH655461:LCK655468 LMD655461:LMG655468 LVZ655461:LWC655468 MFV655461:MFY655468 MPR655461:MPU655468 MZN655461:MZQ655468 NJJ655461:NJM655468 NTF655461:NTI655468 ODB655461:ODE655468 OMX655461:ONA655468 OWT655461:OWW655468 PGP655461:PGS655468 PQL655461:PQO655468 QAH655461:QAK655468 QKD655461:QKG655468 QTZ655461:QUC655468 RDV655461:RDY655468 RNR655461:RNU655468 RXN655461:RXQ655468 SHJ655461:SHM655468 SRF655461:SRI655468 TBB655461:TBE655468 TKX655461:TLA655468 TUT655461:TUW655468 UEP655461:UES655468 UOL655461:UOO655468 UYH655461:UYK655468 VID655461:VIG655468 VRZ655461:VSC655468 WBV655461:WBY655468 WLR655461:WLU655468 WVN655461:WVQ655468 F720997:I721004 JB720997:JE721004 SX720997:TA721004 ACT720997:ACW721004 AMP720997:AMS721004 AWL720997:AWO721004 BGH720997:BGK721004 BQD720997:BQG721004 BZZ720997:CAC721004 CJV720997:CJY721004 CTR720997:CTU721004 DDN720997:DDQ721004 DNJ720997:DNM721004 DXF720997:DXI721004 EHB720997:EHE721004 EQX720997:ERA721004 FAT720997:FAW721004 FKP720997:FKS721004 FUL720997:FUO721004 GEH720997:GEK721004 GOD720997:GOG721004 GXZ720997:GYC721004 HHV720997:HHY721004 HRR720997:HRU721004 IBN720997:IBQ721004 ILJ720997:ILM721004 IVF720997:IVI721004 JFB720997:JFE721004 JOX720997:JPA721004 JYT720997:JYW721004 KIP720997:KIS721004 KSL720997:KSO721004 LCH720997:LCK721004 LMD720997:LMG721004 LVZ720997:LWC721004 MFV720997:MFY721004 MPR720997:MPU721004 MZN720997:MZQ721004 NJJ720997:NJM721004 NTF720997:NTI721004 ODB720997:ODE721004 OMX720997:ONA721004 OWT720997:OWW721004 PGP720997:PGS721004 PQL720997:PQO721004 QAH720997:QAK721004 QKD720997:QKG721004 QTZ720997:QUC721004 RDV720997:RDY721004 RNR720997:RNU721004 RXN720997:RXQ721004 SHJ720997:SHM721004 SRF720997:SRI721004 TBB720997:TBE721004 TKX720997:TLA721004 TUT720997:TUW721004 UEP720997:UES721004 UOL720997:UOO721004 UYH720997:UYK721004 VID720997:VIG721004 VRZ720997:VSC721004 WBV720997:WBY721004 WLR720997:WLU721004 WVN720997:WVQ721004 F786533:I786540 JB786533:JE786540 SX786533:TA786540 ACT786533:ACW786540 AMP786533:AMS786540 AWL786533:AWO786540 BGH786533:BGK786540 BQD786533:BQG786540 BZZ786533:CAC786540 CJV786533:CJY786540 CTR786533:CTU786540 DDN786533:DDQ786540 DNJ786533:DNM786540 DXF786533:DXI786540 EHB786533:EHE786540 EQX786533:ERA786540 FAT786533:FAW786540 FKP786533:FKS786540 FUL786533:FUO786540 GEH786533:GEK786540 GOD786533:GOG786540 GXZ786533:GYC786540 HHV786533:HHY786540 HRR786533:HRU786540 IBN786533:IBQ786540 ILJ786533:ILM786540 IVF786533:IVI786540 JFB786533:JFE786540 JOX786533:JPA786540 JYT786533:JYW786540 KIP786533:KIS786540 KSL786533:KSO786540 LCH786533:LCK786540 LMD786533:LMG786540 LVZ786533:LWC786540 MFV786533:MFY786540 MPR786533:MPU786540 MZN786533:MZQ786540 NJJ786533:NJM786540 NTF786533:NTI786540 ODB786533:ODE786540 OMX786533:ONA786540 OWT786533:OWW786540 PGP786533:PGS786540 PQL786533:PQO786540 QAH786533:QAK786540 QKD786533:QKG786540 QTZ786533:QUC786540 RDV786533:RDY786540 RNR786533:RNU786540 RXN786533:RXQ786540 SHJ786533:SHM786540 SRF786533:SRI786540 TBB786533:TBE786540 TKX786533:TLA786540 TUT786533:TUW786540 UEP786533:UES786540 UOL786533:UOO786540 UYH786533:UYK786540 VID786533:VIG786540 VRZ786533:VSC786540 WBV786533:WBY786540 WLR786533:WLU786540 WVN786533:WVQ786540 F852069:I852076 JB852069:JE852076 SX852069:TA852076 ACT852069:ACW852076 AMP852069:AMS852076 AWL852069:AWO852076 BGH852069:BGK852076 BQD852069:BQG852076 BZZ852069:CAC852076 CJV852069:CJY852076 CTR852069:CTU852076 DDN852069:DDQ852076 DNJ852069:DNM852076 DXF852069:DXI852076 EHB852069:EHE852076 EQX852069:ERA852076 FAT852069:FAW852076 FKP852069:FKS852076 FUL852069:FUO852076 GEH852069:GEK852076 GOD852069:GOG852076 GXZ852069:GYC852076 HHV852069:HHY852076 HRR852069:HRU852076 IBN852069:IBQ852076 ILJ852069:ILM852076 IVF852069:IVI852076 JFB852069:JFE852076 JOX852069:JPA852076 JYT852069:JYW852076 KIP852069:KIS852076 KSL852069:KSO852076 LCH852069:LCK852076 LMD852069:LMG852076 LVZ852069:LWC852076 MFV852069:MFY852076 MPR852069:MPU852076 MZN852069:MZQ852076 NJJ852069:NJM852076 NTF852069:NTI852076 ODB852069:ODE852076 OMX852069:ONA852076 OWT852069:OWW852076 PGP852069:PGS852076 PQL852069:PQO852076 QAH852069:QAK852076 QKD852069:QKG852076 QTZ852069:QUC852076 RDV852069:RDY852076 RNR852069:RNU852076 RXN852069:RXQ852076 SHJ852069:SHM852076 SRF852069:SRI852076 TBB852069:TBE852076 TKX852069:TLA852076 TUT852069:TUW852076 UEP852069:UES852076 UOL852069:UOO852076 UYH852069:UYK852076 VID852069:VIG852076 VRZ852069:VSC852076 WBV852069:WBY852076 WLR852069:WLU852076 WVN852069:WVQ852076 F917605:I917612 JB917605:JE917612 SX917605:TA917612 ACT917605:ACW917612 AMP917605:AMS917612 AWL917605:AWO917612 BGH917605:BGK917612 BQD917605:BQG917612 BZZ917605:CAC917612 CJV917605:CJY917612 CTR917605:CTU917612 DDN917605:DDQ917612 DNJ917605:DNM917612 DXF917605:DXI917612 EHB917605:EHE917612 EQX917605:ERA917612 FAT917605:FAW917612 FKP917605:FKS917612 FUL917605:FUO917612 GEH917605:GEK917612 GOD917605:GOG917612 GXZ917605:GYC917612 HHV917605:HHY917612 HRR917605:HRU917612 IBN917605:IBQ917612 ILJ917605:ILM917612 IVF917605:IVI917612 JFB917605:JFE917612 JOX917605:JPA917612 JYT917605:JYW917612 KIP917605:KIS917612 KSL917605:KSO917612 LCH917605:LCK917612 LMD917605:LMG917612 LVZ917605:LWC917612 MFV917605:MFY917612 MPR917605:MPU917612 MZN917605:MZQ917612 NJJ917605:NJM917612 NTF917605:NTI917612 ODB917605:ODE917612 OMX917605:ONA917612 OWT917605:OWW917612 PGP917605:PGS917612 PQL917605:PQO917612 QAH917605:QAK917612 QKD917605:QKG917612 QTZ917605:QUC917612 RDV917605:RDY917612 RNR917605:RNU917612 RXN917605:RXQ917612 SHJ917605:SHM917612 SRF917605:SRI917612 TBB917605:TBE917612 TKX917605:TLA917612 TUT917605:TUW917612 UEP917605:UES917612 UOL917605:UOO917612 UYH917605:UYK917612 VID917605:VIG917612 VRZ917605:VSC917612 WBV917605:WBY917612 WLR917605:WLU917612 WVN917605:WVQ917612 F983141:I983148 JB983141:JE983148 SX983141:TA983148 ACT983141:ACW983148 AMP983141:AMS983148 AWL983141:AWO983148 BGH983141:BGK983148 BQD983141:BQG983148 BZZ983141:CAC983148 CJV983141:CJY983148 CTR983141:CTU983148 DDN983141:DDQ983148 DNJ983141:DNM983148 DXF983141:DXI983148 EHB983141:EHE983148 EQX983141:ERA983148 FAT983141:FAW983148 FKP983141:FKS983148 FUL983141:FUO983148 GEH983141:GEK983148 GOD983141:GOG983148 GXZ983141:GYC983148 HHV983141:HHY983148 HRR983141:HRU983148 IBN983141:IBQ983148 ILJ983141:ILM983148 IVF983141:IVI983148 JFB983141:JFE983148 JOX983141:JPA983148 JYT983141:JYW983148 KIP983141:KIS983148 KSL983141:KSO983148 LCH983141:LCK983148 LMD983141:LMG983148 LVZ983141:LWC983148 MFV983141:MFY983148 MPR983141:MPU983148 MZN983141:MZQ983148 NJJ983141:NJM983148 NTF983141:NTI983148 ODB983141:ODE983148 OMX983141:ONA983148 OWT983141:OWW983148 PGP983141:PGS983148 PQL983141:PQO983148 QAH983141:QAK983148 QKD983141:QKG983148 QTZ983141:QUC983148 RDV983141:RDY983148 RNR983141:RNU983148 RXN983141:RXQ983148 SHJ983141:SHM983148 SRF983141:SRI983148 TBB983141:TBE983148 TKX983141:TLA983148 TUT983141:TUW983148 UEP983141:UES983148 UOL983141:UOO983148 UYH983141:UYK983148 VID983141:VIG983148 VRZ983141:VSC983148 WBV983141:WBY983148 WLR983141:WLU983148 WVN983141:WVQ983148" xr:uid="{00000000-0002-0000-2800-00000D000000}">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JA115:JE117 SW115:TA117 ACS115:ACW117 AMO115:AMS117 AWK115:AWO117 BGG115:BGK117 BQC115:BQG117 BZY115:CAC117 CJU115:CJY117 CTQ115:CTU117 DDM115:DDQ117 DNI115:DNM117 DXE115:DXI117 EHA115:EHE117 EQW115:ERA117 FAS115:FAW117 FKO115:FKS117 FUK115:FUO117 GEG115:GEK117 GOC115:GOG117 GXY115:GYC117 HHU115:HHY117 HRQ115:HRU117 IBM115:IBQ117 ILI115:ILM117 IVE115:IVI117 JFA115:JFE117 JOW115:JPA117 JYS115:JYW117 KIO115:KIS117 KSK115:KSO117 LCG115:LCK117 LMC115:LMG117 LVY115:LWC117 MFU115:MFY117 MPQ115:MPU117 MZM115:MZQ117 NJI115:NJM117 NTE115:NTI117 ODA115:ODE117 OMW115:ONA117 OWS115:OWW117 PGO115:PGS117 PQK115:PQO117 QAG115:QAK117 QKC115:QKG117 QTY115:QUC117 RDU115:RDY117 RNQ115:RNU117 RXM115:RXQ117 SHI115:SHM117 SRE115:SRI117 TBA115:TBE117 TKW115:TLA117 TUS115:TUW117 UEO115:UES117 UOK115:UOO117 UYG115:UYK117 VIC115:VIG117 VRY115:VSC117 WBU115:WBY117 WLQ115:WLU117 WVM115:WVQ117 E65651:I65653 JA65651:JE65653 SW65651:TA65653 ACS65651:ACW65653 AMO65651:AMS65653 AWK65651:AWO65653 BGG65651:BGK65653 BQC65651:BQG65653 BZY65651:CAC65653 CJU65651:CJY65653 CTQ65651:CTU65653 DDM65651:DDQ65653 DNI65651:DNM65653 DXE65651:DXI65653 EHA65651:EHE65653 EQW65651:ERA65653 FAS65651:FAW65653 FKO65651:FKS65653 FUK65651:FUO65653 GEG65651:GEK65653 GOC65651:GOG65653 GXY65651:GYC65653 HHU65651:HHY65653 HRQ65651:HRU65653 IBM65651:IBQ65653 ILI65651:ILM65653 IVE65651:IVI65653 JFA65651:JFE65653 JOW65651:JPA65653 JYS65651:JYW65653 KIO65651:KIS65653 KSK65651:KSO65653 LCG65651:LCK65653 LMC65651:LMG65653 LVY65651:LWC65653 MFU65651:MFY65653 MPQ65651:MPU65653 MZM65651:MZQ65653 NJI65651:NJM65653 NTE65651:NTI65653 ODA65651:ODE65653 OMW65651:ONA65653 OWS65651:OWW65653 PGO65651:PGS65653 PQK65651:PQO65653 QAG65651:QAK65653 QKC65651:QKG65653 QTY65651:QUC65653 RDU65651:RDY65653 RNQ65651:RNU65653 RXM65651:RXQ65653 SHI65651:SHM65653 SRE65651:SRI65653 TBA65651:TBE65653 TKW65651:TLA65653 TUS65651:TUW65653 UEO65651:UES65653 UOK65651:UOO65653 UYG65651:UYK65653 VIC65651:VIG65653 VRY65651:VSC65653 WBU65651:WBY65653 WLQ65651:WLU65653 WVM65651:WVQ65653 E131187:I131189 JA131187:JE131189 SW131187:TA131189 ACS131187:ACW131189 AMO131187:AMS131189 AWK131187:AWO131189 BGG131187:BGK131189 BQC131187:BQG131189 BZY131187:CAC131189 CJU131187:CJY131189 CTQ131187:CTU131189 DDM131187:DDQ131189 DNI131187:DNM131189 DXE131187:DXI131189 EHA131187:EHE131189 EQW131187:ERA131189 FAS131187:FAW131189 FKO131187:FKS131189 FUK131187:FUO131189 GEG131187:GEK131189 GOC131187:GOG131189 GXY131187:GYC131189 HHU131187:HHY131189 HRQ131187:HRU131189 IBM131187:IBQ131189 ILI131187:ILM131189 IVE131187:IVI131189 JFA131187:JFE131189 JOW131187:JPA131189 JYS131187:JYW131189 KIO131187:KIS131189 KSK131187:KSO131189 LCG131187:LCK131189 LMC131187:LMG131189 LVY131187:LWC131189 MFU131187:MFY131189 MPQ131187:MPU131189 MZM131187:MZQ131189 NJI131187:NJM131189 NTE131187:NTI131189 ODA131187:ODE131189 OMW131187:ONA131189 OWS131187:OWW131189 PGO131187:PGS131189 PQK131187:PQO131189 QAG131187:QAK131189 QKC131187:QKG131189 QTY131187:QUC131189 RDU131187:RDY131189 RNQ131187:RNU131189 RXM131187:RXQ131189 SHI131187:SHM131189 SRE131187:SRI131189 TBA131187:TBE131189 TKW131187:TLA131189 TUS131187:TUW131189 UEO131187:UES131189 UOK131187:UOO131189 UYG131187:UYK131189 VIC131187:VIG131189 VRY131187:VSC131189 WBU131187:WBY131189 WLQ131187:WLU131189 WVM131187:WVQ131189 E196723:I196725 JA196723:JE196725 SW196723:TA196725 ACS196723:ACW196725 AMO196723:AMS196725 AWK196723:AWO196725 BGG196723:BGK196725 BQC196723:BQG196725 BZY196723:CAC196725 CJU196723:CJY196725 CTQ196723:CTU196725 DDM196723:DDQ196725 DNI196723:DNM196725 DXE196723:DXI196725 EHA196723:EHE196725 EQW196723:ERA196725 FAS196723:FAW196725 FKO196723:FKS196725 FUK196723:FUO196725 GEG196723:GEK196725 GOC196723:GOG196725 GXY196723:GYC196725 HHU196723:HHY196725 HRQ196723:HRU196725 IBM196723:IBQ196725 ILI196723:ILM196725 IVE196723:IVI196725 JFA196723:JFE196725 JOW196723:JPA196725 JYS196723:JYW196725 KIO196723:KIS196725 KSK196723:KSO196725 LCG196723:LCK196725 LMC196723:LMG196725 LVY196723:LWC196725 MFU196723:MFY196725 MPQ196723:MPU196725 MZM196723:MZQ196725 NJI196723:NJM196725 NTE196723:NTI196725 ODA196723:ODE196725 OMW196723:ONA196725 OWS196723:OWW196725 PGO196723:PGS196725 PQK196723:PQO196725 QAG196723:QAK196725 QKC196723:QKG196725 QTY196723:QUC196725 RDU196723:RDY196725 RNQ196723:RNU196725 RXM196723:RXQ196725 SHI196723:SHM196725 SRE196723:SRI196725 TBA196723:TBE196725 TKW196723:TLA196725 TUS196723:TUW196725 UEO196723:UES196725 UOK196723:UOO196725 UYG196723:UYK196725 VIC196723:VIG196725 VRY196723:VSC196725 WBU196723:WBY196725 WLQ196723:WLU196725 WVM196723:WVQ196725 E262259:I262261 JA262259:JE262261 SW262259:TA262261 ACS262259:ACW262261 AMO262259:AMS262261 AWK262259:AWO262261 BGG262259:BGK262261 BQC262259:BQG262261 BZY262259:CAC262261 CJU262259:CJY262261 CTQ262259:CTU262261 DDM262259:DDQ262261 DNI262259:DNM262261 DXE262259:DXI262261 EHA262259:EHE262261 EQW262259:ERA262261 FAS262259:FAW262261 FKO262259:FKS262261 FUK262259:FUO262261 GEG262259:GEK262261 GOC262259:GOG262261 GXY262259:GYC262261 HHU262259:HHY262261 HRQ262259:HRU262261 IBM262259:IBQ262261 ILI262259:ILM262261 IVE262259:IVI262261 JFA262259:JFE262261 JOW262259:JPA262261 JYS262259:JYW262261 KIO262259:KIS262261 KSK262259:KSO262261 LCG262259:LCK262261 LMC262259:LMG262261 LVY262259:LWC262261 MFU262259:MFY262261 MPQ262259:MPU262261 MZM262259:MZQ262261 NJI262259:NJM262261 NTE262259:NTI262261 ODA262259:ODE262261 OMW262259:ONA262261 OWS262259:OWW262261 PGO262259:PGS262261 PQK262259:PQO262261 QAG262259:QAK262261 QKC262259:QKG262261 QTY262259:QUC262261 RDU262259:RDY262261 RNQ262259:RNU262261 RXM262259:RXQ262261 SHI262259:SHM262261 SRE262259:SRI262261 TBA262259:TBE262261 TKW262259:TLA262261 TUS262259:TUW262261 UEO262259:UES262261 UOK262259:UOO262261 UYG262259:UYK262261 VIC262259:VIG262261 VRY262259:VSC262261 WBU262259:WBY262261 WLQ262259:WLU262261 WVM262259:WVQ262261 E327795:I327797 JA327795:JE327797 SW327795:TA327797 ACS327795:ACW327797 AMO327795:AMS327797 AWK327795:AWO327797 BGG327795:BGK327797 BQC327795:BQG327797 BZY327795:CAC327797 CJU327795:CJY327797 CTQ327795:CTU327797 DDM327795:DDQ327797 DNI327795:DNM327797 DXE327795:DXI327797 EHA327795:EHE327797 EQW327795:ERA327797 FAS327795:FAW327797 FKO327795:FKS327797 FUK327795:FUO327797 GEG327795:GEK327797 GOC327795:GOG327797 GXY327795:GYC327797 HHU327795:HHY327797 HRQ327795:HRU327797 IBM327795:IBQ327797 ILI327795:ILM327797 IVE327795:IVI327797 JFA327795:JFE327797 JOW327795:JPA327797 JYS327795:JYW327797 KIO327795:KIS327797 KSK327795:KSO327797 LCG327795:LCK327797 LMC327795:LMG327797 LVY327795:LWC327797 MFU327795:MFY327797 MPQ327795:MPU327797 MZM327795:MZQ327797 NJI327795:NJM327797 NTE327795:NTI327797 ODA327795:ODE327797 OMW327795:ONA327797 OWS327795:OWW327797 PGO327795:PGS327797 PQK327795:PQO327797 QAG327795:QAK327797 QKC327795:QKG327797 QTY327795:QUC327797 RDU327795:RDY327797 RNQ327795:RNU327797 RXM327795:RXQ327797 SHI327795:SHM327797 SRE327795:SRI327797 TBA327795:TBE327797 TKW327795:TLA327797 TUS327795:TUW327797 UEO327795:UES327797 UOK327795:UOO327797 UYG327795:UYK327797 VIC327795:VIG327797 VRY327795:VSC327797 WBU327795:WBY327797 WLQ327795:WLU327797 WVM327795:WVQ327797 E393331:I393333 JA393331:JE393333 SW393331:TA393333 ACS393331:ACW393333 AMO393331:AMS393333 AWK393331:AWO393333 BGG393331:BGK393333 BQC393331:BQG393333 BZY393331:CAC393333 CJU393331:CJY393333 CTQ393331:CTU393333 DDM393331:DDQ393333 DNI393331:DNM393333 DXE393331:DXI393333 EHA393331:EHE393333 EQW393331:ERA393333 FAS393331:FAW393333 FKO393331:FKS393333 FUK393331:FUO393333 GEG393331:GEK393333 GOC393331:GOG393333 GXY393331:GYC393333 HHU393331:HHY393333 HRQ393331:HRU393333 IBM393331:IBQ393333 ILI393331:ILM393333 IVE393331:IVI393333 JFA393331:JFE393333 JOW393331:JPA393333 JYS393331:JYW393333 KIO393331:KIS393333 KSK393331:KSO393333 LCG393331:LCK393333 LMC393331:LMG393333 LVY393331:LWC393333 MFU393331:MFY393333 MPQ393331:MPU393333 MZM393331:MZQ393333 NJI393331:NJM393333 NTE393331:NTI393333 ODA393331:ODE393333 OMW393331:ONA393333 OWS393331:OWW393333 PGO393331:PGS393333 PQK393331:PQO393333 QAG393331:QAK393333 QKC393331:QKG393333 QTY393331:QUC393333 RDU393331:RDY393333 RNQ393331:RNU393333 RXM393331:RXQ393333 SHI393331:SHM393333 SRE393331:SRI393333 TBA393331:TBE393333 TKW393331:TLA393333 TUS393331:TUW393333 UEO393331:UES393333 UOK393331:UOO393333 UYG393331:UYK393333 VIC393331:VIG393333 VRY393331:VSC393333 WBU393331:WBY393333 WLQ393331:WLU393333 WVM393331:WVQ393333 E458867:I458869 JA458867:JE458869 SW458867:TA458869 ACS458867:ACW458869 AMO458867:AMS458869 AWK458867:AWO458869 BGG458867:BGK458869 BQC458867:BQG458869 BZY458867:CAC458869 CJU458867:CJY458869 CTQ458867:CTU458869 DDM458867:DDQ458869 DNI458867:DNM458869 DXE458867:DXI458869 EHA458867:EHE458869 EQW458867:ERA458869 FAS458867:FAW458869 FKO458867:FKS458869 FUK458867:FUO458869 GEG458867:GEK458869 GOC458867:GOG458869 GXY458867:GYC458869 HHU458867:HHY458869 HRQ458867:HRU458869 IBM458867:IBQ458869 ILI458867:ILM458869 IVE458867:IVI458869 JFA458867:JFE458869 JOW458867:JPA458869 JYS458867:JYW458869 KIO458867:KIS458869 KSK458867:KSO458869 LCG458867:LCK458869 LMC458867:LMG458869 LVY458867:LWC458869 MFU458867:MFY458869 MPQ458867:MPU458869 MZM458867:MZQ458869 NJI458867:NJM458869 NTE458867:NTI458869 ODA458867:ODE458869 OMW458867:ONA458869 OWS458867:OWW458869 PGO458867:PGS458869 PQK458867:PQO458869 QAG458867:QAK458869 QKC458867:QKG458869 QTY458867:QUC458869 RDU458867:RDY458869 RNQ458867:RNU458869 RXM458867:RXQ458869 SHI458867:SHM458869 SRE458867:SRI458869 TBA458867:TBE458869 TKW458867:TLA458869 TUS458867:TUW458869 UEO458867:UES458869 UOK458867:UOO458869 UYG458867:UYK458869 VIC458867:VIG458869 VRY458867:VSC458869 WBU458867:WBY458869 WLQ458867:WLU458869 WVM458867:WVQ458869 E524403:I524405 JA524403:JE524405 SW524403:TA524405 ACS524403:ACW524405 AMO524403:AMS524405 AWK524403:AWO524405 BGG524403:BGK524405 BQC524403:BQG524405 BZY524403:CAC524405 CJU524403:CJY524405 CTQ524403:CTU524405 DDM524403:DDQ524405 DNI524403:DNM524405 DXE524403:DXI524405 EHA524403:EHE524405 EQW524403:ERA524405 FAS524403:FAW524405 FKO524403:FKS524405 FUK524403:FUO524405 GEG524403:GEK524405 GOC524403:GOG524405 GXY524403:GYC524405 HHU524403:HHY524405 HRQ524403:HRU524405 IBM524403:IBQ524405 ILI524403:ILM524405 IVE524403:IVI524405 JFA524403:JFE524405 JOW524403:JPA524405 JYS524403:JYW524405 KIO524403:KIS524405 KSK524403:KSO524405 LCG524403:LCK524405 LMC524403:LMG524405 LVY524403:LWC524405 MFU524403:MFY524405 MPQ524403:MPU524405 MZM524403:MZQ524405 NJI524403:NJM524405 NTE524403:NTI524405 ODA524403:ODE524405 OMW524403:ONA524405 OWS524403:OWW524405 PGO524403:PGS524405 PQK524403:PQO524405 QAG524403:QAK524405 QKC524403:QKG524405 QTY524403:QUC524405 RDU524403:RDY524405 RNQ524403:RNU524405 RXM524403:RXQ524405 SHI524403:SHM524405 SRE524403:SRI524405 TBA524403:TBE524405 TKW524403:TLA524405 TUS524403:TUW524405 UEO524403:UES524405 UOK524403:UOO524405 UYG524403:UYK524405 VIC524403:VIG524405 VRY524403:VSC524405 WBU524403:WBY524405 WLQ524403:WLU524405 WVM524403:WVQ524405 E589939:I589941 JA589939:JE589941 SW589939:TA589941 ACS589939:ACW589941 AMO589939:AMS589941 AWK589939:AWO589941 BGG589939:BGK589941 BQC589939:BQG589941 BZY589939:CAC589941 CJU589939:CJY589941 CTQ589939:CTU589941 DDM589939:DDQ589941 DNI589939:DNM589941 DXE589939:DXI589941 EHA589939:EHE589941 EQW589939:ERA589941 FAS589939:FAW589941 FKO589939:FKS589941 FUK589939:FUO589941 GEG589939:GEK589941 GOC589939:GOG589941 GXY589939:GYC589941 HHU589939:HHY589941 HRQ589939:HRU589941 IBM589939:IBQ589941 ILI589939:ILM589941 IVE589939:IVI589941 JFA589939:JFE589941 JOW589939:JPA589941 JYS589939:JYW589941 KIO589939:KIS589941 KSK589939:KSO589941 LCG589939:LCK589941 LMC589939:LMG589941 LVY589939:LWC589941 MFU589939:MFY589941 MPQ589939:MPU589941 MZM589939:MZQ589941 NJI589939:NJM589941 NTE589939:NTI589941 ODA589939:ODE589941 OMW589939:ONA589941 OWS589939:OWW589941 PGO589939:PGS589941 PQK589939:PQO589941 QAG589939:QAK589941 QKC589939:QKG589941 QTY589939:QUC589941 RDU589939:RDY589941 RNQ589939:RNU589941 RXM589939:RXQ589941 SHI589939:SHM589941 SRE589939:SRI589941 TBA589939:TBE589941 TKW589939:TLA589941 TUS589939:TUW589941 UEO589939:UES589941 UOK589939:UOO589941 UYG589939:UYK589941 VIC589939:VIG589941 VRY589939:VSC589941 WBU589939:WBY589941 WLQ589939:WLU589941 WVM589939:WVQ589941 E655475:I655477 JA655475:JE655477 SW655475:TA655477 ACS655475:ACW655477 AMO655475:AMS655477 AWK655475:AWO655477 BGG655475:BGK655477 BQC655475:BQG655477 BZY655475:CAC655477 CJU655475:CJY655477 CTQ655475:CTU655477 DDM655475:DDQ655477 DNI655475:DNM655477 DXE655475:DXI655477 EHA655475:EHE655477 EQW655475:ERA655477 FAS655475:FAW655477 FKO655475:FKS655477 FUK655475:FUO655477 GEG655475:GEK655477 GOC655475:GOG655477 GXY655475:GYC655477 HHU655475:HHY655477 HRQ655475:HRU655477 IBM655475:IBQ655477 ILI655475:ILM655477 IVE655475:IVI655477 JFA655475:JFE655477 JOW655475:JPA655477 JYS655475:JYW655477 KIO655475:KIS655477 KSK655475:KSO655477 LCG655475:LCK655477 LMC655475:LMG655477 LVY655475:LWC655477 MFU655475:MFY655477 MPQ655475:MPU655477 MZM655475:MZQ655477 NJI655475:NJM655477 NTE655475:NTI655477 ODA655475:ODE655477 OMW655475:ONA655477 OWS655475:OWW655477 PGO655475:PGS655477 PQK655475:PQO655477 QAG655475:QAK655477 QKC655475:QKG655477 QTY655475:QUC655477 RDU655475:RDY655477 RNQ655475:RNU655477 RXM655475:RXQ655477 SHI655475:SHM655477 SRE655475:SRI655477 TBA655475:TBE655477 TKW655475:TLA655477 TUS655475:TUW655477 UEO655475:UES655477 UOK655475:UOO655477 UYG655475:UYK655477 VIC655475:VIG655477 VRY655475:VSC655477 WBU655475:WBY655477 WLQ655475:WLU655477 WVM655475:WVQ655477 E721011:I721013 JA721011:JE721013 SW721011:TA721013 ACS721011:ACW721013 AMO721011:AMS721013 AWK721011:AWO721013 BGG721011:BGK721013 BQC721011:BQG721013 BZY721011:CAC721013 CJU721011:CJY721013 CTQ721011:CTU721013 DDM721011:DDQ721013 DNI721011:DNM721013 DXE721011:DXI721013 EHA721011:EHE721013 EQW721011:ERA721013 FAS721011:FAW721013 FKO721011:FKS721013 FUK721011:FUO721013 GEG721011:GEK721013 GOC721011:GOG721013 GXY721011:GYC721013 HHU721011:HHY721013 HRQ721011:HRU721013 IBM721011:IBQ721013 ILI721011:ILM721013 IVE721011:IVI721013 JFA721011:JFE721013 JOW721011:JPA721013 JYS721011:JYW721013 KIO721011:KIS721013 KSK721011:KSO721013 LCG721011:LCK721013 LMC721011:LMG721013 LVY721011:LWC721013 MFU721011:MFY721013 MPQ721011:MPU721013 MZM721011:MZQ721013 NJI721011:NJM721013 NTE721011:NTI721013 ODA721011:ODE721013 OMW721011:ONA721013 OWS721011:OWW721013 PGO721011:PGS721013 PQK721011:PQO721013 QAG721011:QAK721013 QKC721011:QKG721013 QTY721011:QUC721013 RDU721011:RDY721013 RNQ721011:RNU721013 RXM721011:RXQ721013 SHI721011:SHM721013 SRE721011:SRI721013 TBA721011:TBE721013 TKW721011:TLA721013 TUS721011:TUW721013 UEO721011:UES721013 UOK721011:UOO721013 UYG721011:UYK721013 VIC721011:VIG721013 VRY721011:VSC721013 WBU721011:WBY721013 WLQ721011:WLU721013 WVM721011:WVQ721013 E786547:I786549 JA786547:JE786549 SW786547:TA786549 ACS786547:ACW786549 AMO786547:AMS786549 AWK786547:AWO786549 BGG786547:BGK786549 BQC786547:BQG786549 BZY786547:CAC786549 CJU786547:CJY786549 CTQ786547:CTU786549 DDM786547:DDQ786549 DNI786547:DNM786549 DXE786547:DXI786549 EHA786547:EHE786549 EQW786547:ERA786549 FAS786547:FAW786549 FKO786547:FKS786549 FUK786547:FUO786549 GEG786547:GEK786549 GOC786547:GOG786549 GXY786547:GYC786549 HHU786547:HHY786549 HRQ786547:HRU786549 IBM786547:IBQ786549 ILI786547:ILM786549 IVE786547:IVI786549 JFA786547:JFE786549 JOW786547:JPA786549 JYS786547:JYW786549 KIO786547:KIS786549 KSK786547:KSO786549 LCG786547:LCK786549 LMC786547:LMG786549 LVY786547:LWC786549 MFU786547:MFY786549 MPQ786547:MPU786549 MZM786547:MZQ786549 NJI786547:NJM786549 NTE786547:NTI786549 ODA786547:ODE786549 OMW786547:ONA786549 OWS786547:OWW786549 PGO786547:PGS786549 PQK786547:PQO786549 QAG786547:QAK786549 QKC786547:QKG786549 QTY786547:QUC786549 RDU786547:RDY786549 RNQ786547:RNU786549 RXM786547:RXQ786549 SHI786547:SHM786549 SRE786547:SRI786549 TBA786547:TBE786549 TKW786547:TLA786549 TUS786547:TUW786549 UEO786547:UES786549 UOK786547:UOO786549 UYG786547:UYK786549 VIC786547:VIG786549 VRY786547:VSC786549 WBU786547:WBY786549 WLQ786547:WLU786549 WVM786547:WVQ786549 E852083:I852085 JA852083:JE852085 SW852083:TA852085 ACS852083:ACW852085 AMO852083:AMS852085 AWK852083:AWO852085 BGG852083:BGK852085 BQC852083:BQG852085 BZY852083:CAC852085 CJU852083:CJY852085 CTQ852083:CTU852085 DDM852083:DDQ852085 DNI852083:DNM852085 DXE852083:DXI852085 EHA852083:EHE852085 EQW852083:ERA852085 FAS852083:FAW852085 FKO852083:FKS852085 FUK852083:FUO852085 GEG852083:GEK852085 GOC852083:GOG852085 GXY852083:GYC852085 HHU852083:HHY852085 HRQ852083:HRU852085 IBM852083:IBQ852085 ILI852083:ILM852085 IVE852083:IVI852085 JFA852083:JFE852085 JOW852083:JPA852085 JYS852083:JYW852085 KIO852083:KIS852085 KSK852083:KSO852085 LCG852083:LCK852085 LMC852083:LMG852085 LVY852083:LWC852085 MFU852083:MFY852085 MPQ852083:MPU852085 MZM852083:MZQ852085 NJI852083:NJM852085 NTE852083:NTI852085 ODA852083:ODE852085 OMW852083:ONA852085 OWS852083:OWW852085 PGO852083:PGS852085 PQK852083:PQO852085 QAG852083:QAK852085 QKC852083:QKG852085 QTY852083:QUC852085 RDU852083:RDY852085 RNQ852083:RNU852085 RXM852083:RXQ852085 SHI852083:SHM852085 SRE852083:SRI852085 TBA852083:TBE852085 TKW852083:TLA852085 TUS852083:TUW852085 UEO852083:UES852085 UOK852083:UOO852085 UYG852083:UYK852085 VIC852083:VIG852085 VRY852083:VSC852085 WBU852083:WBY852085 WLQ852083:WLU852085 WVM852083:WVQ852085 E917619:I917621 JA917619:JE917621 SW917619:TA917621 ACS917619:ACW917621 AMO917619:AMS917621 AWK917619:AWO917621 BGG917619:BGK917621 BQC917619:BQG917621 BZY917619:CAC917621 CJU917619:CJY917621 CTQ917619:CTU917621 DDM917619:DDQ917621 DNI917619:DNM917621 DXE917619:DXI917621 EHA917619:EHE917621 EQW917619:ERA917621 FAS917619:FAW917621 FKO917619:FKS917621 FUK917619:FUO917621 GEG917619:GEK917621 GOC917619:GOG917621 GXY917619:GYC917621 HHU917619:HHY917621 HRQ917619:HRU917621 IBM917619:IBQ917621 ILI917619:ILM917621 IVE917619:IVI917621 JFA917619:JFE917621 JOW917619:JPA917621 JYS917619:JYW917621 KIO917619:KIS917621 KSK917619:KSO917621 LCG917619:LCK917621 LMC917619:LMG917621 LVY917619:LWC917621 MFU917619:MFY917621 MPQ917619:MPU917621 MZM917619:MZQ917621 NJI917619:NJM917621 NTE917619:NTI917621 ODA917619:ODE917621 OMW917619:ONA917621 OWS917619:OWW917621 PGO917619:PGS917621 PQK917619:PQO917621 QAG917619:QAK917621 QKC917619:QKG917621 QTY917619:QUC917621 RDU917619:RDY917621 RNQ917619:RNU917621 RXM917619:RXQ917621 SHI917619:SHM917621 SRE917619:SRI917621 TBA917619:TBE917621 TKW917619:TLA917621 TUS917619:TUW917621 UEO917619:UES917621 UOK917619:UOO917621 UYG917619:UYK917621 VIC917619:VIG917621 VRY917619:VSC917621 WBU917619:WBY917621 WLQ917619:WLU917621 WVM917619:WVQ917621 E983155:I983157 JA983155:JE983157 SW983155:TA983157 ACS983155:ACW983157 AMO983155:AMS983157 AWK983155:AWO983157 BGG983155:BGK983157 BQC983155:BQG983157 BZY983155:CAC983157 CJU983155:CJY983157 CTQ983155:CTU983157 DDM983155:DDQ983157 DNI983155:DNM983157 DXE983155:DXI983157 EHA983155:EHE983157 EQW983155:ERA983157 FAS983155:FAW983157 FKO983155:FKS983157 FUK983155:FUO983157 GEG983155:GEK983157 GOC983155:GOG983157 GXY983155:GYC983157 HHU983155:HHY983157 HRQ983155:HRU983157 IBM983155:IBQ983157 ILI983155:ILM983157 IVE983155:IVI983157 JFA983155:JFE983157 JOW983155:JPA983157 JYS983155:JYW983157 KIO983155:KIS983157 KSK983155:KSO983157 LCG983155:LCK983157 LMC983155:LMG983157 LVY983155:LWC983157 MFU983155:MFY983157 MPQ983155:MPU983157 MZM983155:MZQ983157 NJI983155:NJM983157 NTE983155:NTI983157 ODA983155:ODE983157 OMW983155:ONA983157 OWS983155:OWW983157 PGO983155:PGS983157 PQK983155:PQO983157 QAG983155:QAK983157 QKC983155:QKG983157 QTY983155:QUC983157 RDU983155:RDY983157 RNQ983155:RNU983157 RXM983155:RXQ983157 SHI983155:SHM983157 SRE983155:SRI983157 TBA983155:TBE983157 TKW983155:TLA983157 TUS983155:TUW983157 UEO983155:UES983157 UOK983155:UOO983157 UYG983155:UYK983157 VIC983155:VIG983157 VRY983155:VSC983157 WBU983155:WBY983157 WLQ983155:WLU983157 WVM983155:WVQ983157 G143:I151 JC143:JE151 SY143:TA151 ACU143:ACW151 AMQ143:AMS151 AWM143:AWO151 BGI143:BGK151 BQE143:BQG151 CAA143:CAC151 CJW143:CJY151 CTS143:CTU151 DDO143:DDQ151 DNK143:DNM151 DXG143:DXI151 EHC143:EHE151 EQY143:ERA151 FAU143:FAW151 FKQ143:FKS151 FUM143:FUO151 GEI143:GEK151 GOE143:GOG151 GYA143:GYC151 HHW143:HHY151 HRS143:HRU151 IBO143:IBQ151 ILK143:ILM151 IVG143:IVI151 JFC143:JFE151 JOY143:JPA151 JYU143:JYW151 KIQ143:KIS151 KSM143:KSO151 LCI143:LCK151 LME143:LMG151 LWA143:LWC151 MFW143:MFY151 MPS143:MPU151 MZO143:MZQ151 NJK143:NJM151 NTG143:NTI151 ODC143:ODE151 OMY143:ONA151 OWU143:OWW151 PGQ143:PGS151 PQM143:PQO151 QAI143:QAK151 QKE143:QKG151 QUA143:QUC151 RDW143:RDY151 RNS143:RNU151 RXO143:RXQ151 SHK143:SHM151 SRG143:SRI151 TBC143:TBE151 TKY143:TLA151 TUU143:TUW151 UEQ143:UES151 UOM143:UOO151 UYI143:UYK151 VIE143:VIG151 VSA143:VSC151 WBW143:WBY151 WLS143:WLU151 WVO143:WVQ151 G65679:I65687 JC65679:JE65687 SY65679:TA65687 ACU65679:ACW65687 AMQ65679:AMS65687 AWM65679:AWO65687 BGI65679:BGK65687 BQE65679:BQG65687 CAA65679:CAC65687 CJW65679:CJY65687 CTS65679:CTU65687 DDO65679:DDQ65687 DNK65679:DNM65687 DXG65679:DXI65687 EHC65679:EHE65687 EQY65679:ERA65687 FAU65679:FAW65687 FKQ65679:FKS65687 FUM65679:FUO65687 GEI65679:GEK65687 GOE65679:GOG65687 GYA65679:GYC65687 HHW65679:HHY65687 HRS65679:HRU65687 IBO65679:IBQ65687 ILK65679:ILM65687 IVG65679:IVI65687 JFC65679:JFE65687 JOY65679:JPA65687 JYU65679:JYW65687 KIQ65679:KIS65687 KSM65679:KSO65687 LCI65679:LCK65687 LME65679:LMG65687 LWA65679:LWC65687 MFW65679:MFY65687 MPS65679:MPU65687 MZO65679:MZQ65687 NJK65679:NJM65687 NTG65679:NTI65687 ODC65679:ODE65687 OMY65679:ONA65687 OWU65679:OWW65687 PGQ65679:PGS65687 PQM65679:PQO65687 QAI65679:QAK65687 QKE65679:QKG65687 QUA65679:QUC65687 RDW65679:RDY65687 RNS65679:RNU65687 RXO65679:RXQ65687 SHK65679:SHM65687 SRG65679:SRI65687 TBC65679:TBE65687 TKY65679:TLA65687 TUU65679:TUW65687 UEQ65679:UES65687 UOM65679:UOO65687 UYI65679:UYK65687 VIE65679:VIG65687 VSA65679:VSC65687 WBW65679:WBY65687 WLS65679:WLU65687 WVO65679:WVQ65687 G131215:I131223 JC131215:JE131223 SY131215:TA131223 ACU131215:ACW131223 AMQ131215:AMS131223 AWM131215:AWO131223 BGI131215:BGK131223 BQE131215:BQG131223 CAA131215:CAC131223 CJW131215:CJY131223 CTS131215:CTU131223 DDO131215:DDQ131223 DNK131215:DNM131223 DXG131215:DXI131223 EHC131215:EHE131223 EQY131215:ERA131223 FAU131215:FAW131223 FKQ131215:FKS131223 FUM131215:FUO131223 GEI131215:GEK131223 GOE131215:GOG131223 GYA131215:GYC131223 HHW131215:HHY131223 HRS131215:HRU131223 IBO131215:IBQ131223 ILK131215:ILM131223 IVG131215:IVI131223 JFC131215:JFE131223 JOY131215:JPA131223 JYU131215:JYW131223 KIQ131215:KIS131223 KSM131215:KSO131223 LCI131215:LCK131223 LME131215:LMG131223 LWA131215:LWC131223 MFW131215:MFY131223 MPS131215:MPU131223 MZO131215:MZQ131223 NJK131215:NJM131223 NTG131215:NTI131223 ODC131215:ODE131223 OMY131215:ONA131223 OWU131215:OWW131223 PGQ131215:PGS131223 PQM131215:PQO131223 QAI131215:QAK131223 QKE131215:QKG131223 QUA131215:QUC131223 RDW131215:RDY131223 RNS131215:RNU131223 RXO131215:RXQ131223 SHK131215:SHM131223 SRG131215:SRI131223 TBC131215:TBE131223 TKY131215:TLA131223 TUU131215:TUW131223 UEQ131215:UES131223 UOM131215:UOO131223 UYI131215:UYK131223 VIE131215:VIG131223 VSA131215:VSC131223 WBW131215:WBY131223 WLS131215:WLU131223 WVO131215:WVQ131223 G196751:I196759 JC196751:JE196759 SY196751:TA196759 ACU196751:ACW196759 AMQ196751:AMS196759 AWM196751:AWO196759 BGI196751:BGK196759 BQE196751:BQG196759 CAA196751:CAC196759 CJW196751:CJY196759 CTS196751:CTU196759 DDO196751:DDQ196759 DNK196751:DNM196759 DXG196751:DXI196759 EHC196751:EHE196759 EQY196751:ERA196759 FAU196751:FAW196759 FKQ196751:FKS196759 FUM196751:FUO196759 GEI196751:GEK196759 GOE196751:GOG196759 GYA196751:GYC196759 HHW196751:HHY196759 HRS196751:HRU196759 IBO196751:IBQ196759 ILK196751:ILM196759 IVG196751:IVI196759 JFC196751:JFE196759 JOY196751:JPA196759 JYU196751:JYW196759 KIQ196751:KIS196759 KSM196751:KSO196759 LCI196751:LCK196759 LME196751:LMG196759 LWA196751:LWC196759 MFW196751:MFY196759 MPS196751:MPU196759 MZO196751:MZQ196759 NJK196751:NJM196759 NTG196751:NTI196759 ODC196751:ODE196759 OMY196751:ONA196759 OWU196751:OWW196759 PGQ196751:PGS196759 PQM196751:PQO196759 QAI196751:QAK196759 QKE196751:QKG196759 QUA196751:QUC196759 RDW196751:RDY196759 RNS196751:RNU196759 RXO196751:RXQ196759 SHK196751:SHM196759 SRG196751:SRI196759 TBC196751:TBE196759 TKY196751:TLA196759 TUU196751:TUW196759 UEQ196751:UES196759 UOM196751:UOO196759 UYI196751:UYK196759 VIE196751:VIG196759 VSA196751:VSC196759 WBW196751:WBY196759 WLS196751:WLU196759 WVO196751:WVQ196759 G262287:I262295 JC262287:JE262295 SY262287:TA262295 ACU262287:ACW262295 AMQ262287:AMS262295 AWM262287:AWO262295 BGI262287:BGK262295 BQE262287:BQG262295 CAA262287:CAC262295 CJW262287:CJY262295 CTS262287:CTU262295 DDO262287:DDQ262295 DNK262287:DNM262295 DXG262287:DXI262295 EHC262287:EHE262295 EQY262287:ERA262295 FAU262287:FAW262295 FKQ262287:FKS262295 FUM262287:FUO262295 GEI262287:GEK262295 GOE262287:GOG262295 GYA262287:GYC262295 HHW262287:HHY262295 HRS262287:HRU262295 IBO262287:IBQ262295 ILK262287:ILM262295 IVG262287:IVI262295 JFC262287:JFE262295 JOY262287:JPA262295 JYU262287:JYW262295 KIQ262287:KIS262295 KSM262287:KSO262295 LCI262287:LCK262295 LME262287:LMG262295 LWA262287:LWC262295 MFW262287:MFY262295 MPS262287:MPU262295 MZO262287:MZQ262295 NJK262287:NJM262295 NTG262287:NTI262295 ODC262287:ODE262295 OMY262287:ONA262295 OWU262287:OWW262295 PGQ262287:PGS262295 PQM262287:PQO262295 QAI262287:QAK262295 QKE262287:QKG262295 QUA262287:QUC262295 RDW262287:RDY262295 RNS262287:RNU262295 RXO262287:RXQ262295 SHK262287:SHM262295 SRG262287:SRI262295 TBC262287:TBE262295 TKY262287:TLA262295 TUU262287:TUW262295 UEQ262287:UES262295 UOM262287:UOO262295 UYI262287:UYK262295 VIE262287:VIG262295 VSA262287:VSC262295 WBW262287:WBY262295 WLS262287:WLU262295 WVO262287:WVQ262295 G327823:I327831 JC327823:JE327831 SY327823:TA327831 ACU327823:ACW327831 AMQ327823:AMS327831 AWM327823:AWO327831 BGI327823:BGK327831 BQE327823:BQG327831 CAA327823:CAC327831 CJW327823:CJY327831 CTS327823:CTU327831 DDO327823:DDQ327831 DNK327823:DNM327831 DXG327823:DXI327831 EHC327823:EHE327831 EQY327823:ERA327831 FAU327823:FAW327831 FKQ327823:FKS327831 FUM327823:FUO327831 GEI327823:GEK327831 GOE327823:GOG327831 GYA327823:GYC327831 HHW327823:HHY327831 HRS327823:HRU327831 IBO327823:IBQ327831 ILK327823:ILM327831 IVG327823:IVI327831 JFC327823:JFE327831 JOY327823:JPA327831 JYU327823:JYW327831 KIQ327823:KIS327831 KSM327823:KSO327831 LCI327823:LCK327831 LME327823:LMG327831 LWA327823:LWC327831 MFW327823:MFY327831 MPS327823:MPU327831 MZO327823:MZQ327831 NJK327823:NJM327831 NTG327823:NTI327831 ODC327823:ODE327831 OMY327823:ONA327831 OWU327823:OWW327831 PGQ327823:PGS327831 PQM327823:PQO327831 QAI327823:QAK327831 QKE327823:QKG327831 QUA327823:QUC327831 RDW327823:RDY327831 RNS327823:RNU327831 RXO327823:RXQ327831 SHK327823:SHM327831 SRG327823:SRI327831 TBC327823:TBE327831 TKY327823:TLA327831 TUU327823:TUW327831 UEQ327823:UES327831 UOM327823:UOO327831 UYI327823:UYK327831 VIE327823:VIG327831 VSA327823:VSC327831 WBW327823:WBY327831 WLS327823:WLU327831 WVO327823:WVQ327831 G393359:I393367 JC393359:JE393367 SY393359:TA393367 ACU393359:ACW393367 AMQ393359:AMS393367 AWM393359:AWO393367 BGI393359:BGK393367 BQE393359:BQG393367 CAA393359:CAC393367 CJW393359:CJY393367 CTS393359:CTU393367 DDO393359:DDQ393367 DNK393359:DNM393367 DXG393359:DXI393367 EHC393359:EHE393367 EQY393359:ERA393367 FAU393359:FAW393367 FKQ393359:FKS393367 FUM393359:FUO393367 GEI393359:GEK393367 GOE393359:GOG393367 GYA393359:GYC393367 HHW393359:HHY393367 HRS393359:HRU393367 IBO393359:IBQ393367 ILK393359:ILM393367 IVG393359:IVI393367 JFC393359:JFE393367 JOY393359:JPA393367 JYU393359:JYW393367 KIQ393359:KIS393367 KSM393359:KSO393367 LCI393359:LCK393367 LME393359:LMG393367 LWA393359:LWC393367 MFW393359:MFY393367 MPS393359:MPU393367 MZO393359:MZQ393367 NJK393359:NJM393367 NTG393359:NTI393367 ODC393359:ODE393367 OMY393359:ONA393367 OWU393359:OWW393367 PGQ393359:PGS393367 PQM393359:PQO393367 QAI393359:QAK393367 QKE393359:QKG393367 QUA393359:QUC393367 RDW393359:RDY393367 RNS393359:RNU393367 RXO393359:RXQ393367 SHK393359:SHM393367 SRG393359:SRI393367 TBC393359:TBE393367 TKY393359:TLA393367 TUU393359:TUW393367 UEQ393359:UES393367 UOM393359:UOO393367 UYI393359:UYK393367 VIE393359:VIG393367 VSA393359:VSC393367 WBW393359:WBY393367 WLS393359:WLU393367 WVO393359:WVQ393367 G458895:I458903 JC458895:JE458903 SY458895:TA458903 ACU458895:ACW458903 AMQ458895:AMS458903 AWM458895:AWO458903 BGI458895:BGK458903 BQE458895:BQG458903 CAA458895:CAC458903 CJW458895:CJY458903 CTS458895:CTU458903 DDO458895:DDQ458903 DNK458895:DNM458903 DXG458895:DXI458903 EHC458895:EHE458903 EQY458895:ERA458903 FAU458895:FAW458903 FKQ458895:FKS458903 FUM458895:FUO458903 GEI458895:GEK458903 GOE458895:GOG458903 GYA458895:GYC458903 HHW458895:HHY458903 HRS458895:HRU458903 IBO458895:IBQ458903 ILK458895:ILM458903 IVG458895:IVI458903 JFC458895:JFE458903 JOY458895:JPA458903 JYU458895:JYW458903 KIQ458895:KIS458903 KSM458895:KSO458903 LCI458895:LCK458903 LME458895:LMG458903 LWA458895:LWC458903 MFW458895:MFY458903 MPS458895:MPU458903 MZO458895:MZQ458903 NJK458895:NJM458903 NTG458895:NTI458903 ODC458895:ODE458903 OMY458895:ONA458903 OWU458895:OWW458903 PGQ458895:PGS458903 PQM458895:PQO458903 QAI458895:QAK458903 QKE458895:QKG458903 QUA458895:QUC458903 RDW458895:RDY458903 RNS458895:RNU458903 RXO458895:RXQ458903 SHK458895:SHM458903 SRG458895:SRI458903 TBC458895:TBE458903 TKY458895:TLA458903 TUU458895:TUW458903 UEQ458895:UES458903 UOM458895:UOO458903 UYI458895:UYK458903 VIE458895:VIG458903 VSA458895:VSC458903 WBW458895:WBY458903 WLS458895:WLU458903 WVO458895:WVQ458903 G524431:I524439 JC524431:JE524439 SY524431:TA524439 ACU524431:ACW524439 AMQ524431:AMS524439 AWM524431:AWO524439 BGI524431:BGK524439 BQE524431:BQG524439 CAA524431:CAC524439 CJW524431:CJY524439 CTS524431:CTU524439 DDO524431:DDQ524439 DNK524431:DNM524439 DXG524431:DXI524439 EHC524431:EHE524439 EQY524431:ERA524439 FAU524431:FAW524439 FKQ524431:FKS524439 FUM524431:FUO524439 GEI524431:GEK524439 GOE524431:GOG524439 GYA524431:GYC524439 HHW524431:HHY524439 HRS524431:HRU524439 IBO524431:IBQ524439 ILK524431:ILM524439 IVG524431:IVI524439 JFC524431:JFE524439 JOY524431:JPA524439 JYU524431:JYW524439 KIQ524431:KIS524439 KSM524431:KSO524439 LCI524431:LCK524439 LME524431:LMG524439 LWA524431:LWC524439 MFW524431:MFY524439 MPS524431:MPU524439 MZO524431:MZQ524439 NJK524431:NJM524439 NTG524431:NTI524439 ODC524431:ODE524439 OMY524431:ONA524439 OWU524431:OWW524439 PGQ524431:PGS524439 PQM524431:PQO524439 QAI524431:QAK524439 QKE524431:QKG524439 QUA524431:QUC524439 RDW524431:RDY524439 RNS524431:RNU524439 RXO524431:RXQ524439 SHK524431:SHM524439 SRG524431:SRI524439 TBC524431:TBE524439 TKY524431:TLA524439 TUU524431:TUW524439 UEQ524431:UES524439 UOM524431:UOO524439 UYI524431:UYK524439 VIE524431:VIG524439 VSA524431:VSC524439 WBW524431:WBY524439 WLS524431:WLU524439 WVO524431:WVQ524439 G589967:I589975 JC589967:JE589975 SY589967:TA589975 ACU589967:ACW589975 AMQ589967:AMS589975 AWM589967:AWO589975 BGI589967:BGK589975 BQE589967:BQG589975 CAA589967:CAC589975 CJW589967:CJY589975 CTS589967:CTU589975 DDO589967:DDQ589975 DNK589967:DNM589975 DXG589967:DXI589975 EHC589967:EHE589975 EQY589967:ERA589975 FAU589967:FAW589975 FKQ589967:FKS589975 FUM589967:FUO589975 GEI589967:GEK589975 GOE589967:GOG589975 GYA589967:GYC589975 HHW589967:HHY589975 HRS589967:HRU589975 IBO589967:IBQ589975 ILK589967:ILM589975 IVG589967:IVI589975 JFC589967:JFE589975 JOY589967:JPA589975 JYU589967:JYW589975 KIQ589967:KIS589975 KSM589967:KSO589975 LCI589967:LCK589975 LME589967:LMG589975 LWA589967:LWC589975 MFW589967:MFY589975 MPS589967:MPU589975 MZO589967:MZQ589975 NJK589967:NJM589975 NTG589967:NTI589975 ODC589967:ODE589975 OMY589967:ONA589975 OWU589967:OWW589975 PGQ589967:PGS589975 PQM589967:PQO589975 QAI589967:QAK589975 QKE589967:QKG589975 QUA589967:QUC589975 RDW589967:RDY589975 RNS589967:RNU589975 RXO589967:RXQ589975 SHK589967:SHM589975 SRG589967:SRI589975 TBC589967:TBE589975 TKY589967:TLA589975 TUU589967:TUW589975 UEQ589967:UES589975 UOM589967:UOO589975 UYI589967:UYK589975 VIE589967:VIG589975 VSA589967:VSC589975 WBW589967:WBY589975 WLS589967:WLU589975 WVO589967:WVQ589975 G655503:I655511 JC655503:JE655511 SY655503:TA655511 ACU655503:ACW655511 AMQ655503:AMS655511 AWM655503:AWO655511 BGI655503:BGK655511 BQE655503:BQG655511 CAA655503:CAC655511 CJW655503:CJY655511 CTS655503:CTU655511 DDO655503:DDQ655511 DNK655503:DNM655511 DXG655503:DXI655511 EHC655503:EHE655511 EQY655503:ERA655511 FAU655503:FAW655511 FKQ655503:FKS655511 FUM655503:FUO655511 GEI655503:GEK655511 GOE655503:GOG655511 GYA655503:GYC655511 HHW655503:HHY655511 HRS655503:HRU655511 IBO655503:IBQ655511 ILK655503:ILM655511 IVG655503:IVI655511 JFC655503:JFE655511 JOY655503:JPA655511 JYU655503:JYW655511 KIQ655503:KIS655511 KSM655503:KSO655511 LCI655503:LCK655511 LME655503:LMG655511 LWA655503:LWC655511 MFW655503:MFY655511 MPS655503:MPU655511 MZO655503:MZQ655511 NJK655503:NJM655511 NTG655503:NTI655511 ODC655503:ODE655511 OMY655503:ONA655511 OWU655503:OWW655511 PGQ655503:PGS655511 PQM655503:PQO655511 QAI655503:QAK655511 QKE655503:QKG655511 QUA655503:QUC655511 RDW655503:RDY655511 RNS655503:RNU655511 RXO655503:RXQ655511 SHK655503:SHM655511 SRG655503:SRI655511 TBC655503:TBE655511 TKY655503:TLA655511 TUU655503:TUW655511 UEQ655503:UES655511 UOM655503:UOO655511 UYI655503:UYK655511 VIE655503:VIG655511 VSA655503:VSC655511 WBW655503:WBY655511 WLS655503:WLU655511 WVO655503:WVQ655511 G721039:I721047 JC721039:JE721047 SY721039:TA721047 ACU721039:ACW721047 AMQ721039:AMS721047 AWM721039:AWO721047 BGI721039:BGK721047 BQE721039:BQG721047 CAA721039:CAC721047 CJW721039:CJY721047 CTS721039:CTU721047 DDO721039:DDQ721047 DNK721039:DNM721047 DXG721039:DXI721047 EHC721039:EHE721047 EQY721039:ERA721047 FAU721039:FAW721047 FKQ721039:FKS721047 FUM721039:FUO721047 GEI721039:GEK721047 GOE721039:GOG721047 GYA721039:GYC721047 HHW721039:HHY721047 HRS721039:HRU721047 IBO721039:IBQ721047 ILK721039:ILM721047 IVG721039:IVI721047 JFC721039:JFE721047 JOY721039:JPA721047 JYU721039:JYW721047 KIQ721039:KIS721047 KSM721039:KSO721047 LCI721039:LCK721047 LME721039:LMG721047 LWA721039:LWC721047 MFW721039:MFY721047 MPS721039:MPU721047 MZO721039:MZQ721047 NJK721039:NJM721047 NTG721039:NTI721047 ODC721039:ODE721047 OMY721039:ONA721047 OWU721039:OWW721047 PGQ721039:PGS721047 PQM721039:PQO721047 QAI721039:QAK721047 QKE721039:QKG721047 QUA721039:QUC721047 RDW721039:RDY721047 RNS721039:RNU721047 RXO721039:RXQ721047 SHK721039:SHM721047 SRG721039:SRI721047 TBC721039:TBE721047 TKY721039:TLA721047 TUU721039:TUW721047 UEQ721039:UES721047 UOM721039:UOO721047 UYI721039:UYK721047 VIE721039:VIG721047 VSA721039:VSC721047 WBW721039:WBY721047 WLS721039:WLU721047 WVO721039:WVQ721047 G786575:I786583 JC786575:JE786583 SY786575:TA786583 ACU786575:ACW786583 AMQ786575:AMS786583 AWM786575:AWO786583 BGI786575:BGK786583 BQE786575:BQG786583 CAA786575:CAC786583 CJW786575:CJY786583 CTS786575:CTU786583 DDO786575:DDQ786583 DNK786575:DNM786583 DXG786575:DXI786583 EHC786575:EHE786583 EQY786575:ERA786583 FAU786575:FAW786583 FKQ786575:FKS786583 FUM786575:FUO786583 GEI786575:GEK786583 GOE786575:GOG786583 GYA786575:GYC786583 HHW786575:HHY786583 HRS786575:HRU786583 IBO786575:IBQ786583 ILK786575:ILM786583 IVG786575:IVI786583 JFC786575:JFE786583 JOY786575:JPA786583 JYU786575:JYW786583 KIQ786575:KIS786583 KSM786575:KSO786583 LCI786575:LCK786583 LME786575:LMG786583 LWA786575:LWC786583 MFW786575:MFY786583 MPS786575:MPU786583 MZO786575:MZQ786583 NJK786575:NJM786583 NTG786575:NTI786583 ODC786575:ODE786583 OMY786575:ONA786583 OWU786575:OWW786583 PGQ786575:PGS786583 PQM786575:PQO786583 QAI786575:QAK786583 QKE786575:QKG786583 QUA786575:QUC786583 RDW786575:RDY786583 RNS786575:RNU786583 RXO786575:RXQ786583 SHK786575:SHM786583 SRG786575:SRI786583 TBC786575:TBE786583 TKY786575:TLA786583 TUU786575:TUW786583 UEQ786575:UES786583 UOM786575:UOO786583 UYI786575:UYK786583 VIE786575:VIG786583 VSA786575:VSC786583 WBW786575:WBY786583 WLS786575:WLU786583 WVO786575:WVQ786583 G852111:I852119 JC852111:JE852119 SY852111:TA852119 ACU852111:ACW852119 AMQ852111:AMS852119 AWM852111:AWO852119 BGI852111:BGK852119 BQE852111:BQG852119 CAA852111:CAC852119 CJW852111:CJY852119 CTS852111:CTU852119 DDO852111:DDQ852119 DNK852111:DNM852119 DXG852111:DXI852119 EHC852111:EHE852119 EQY852111:ERA852119 FAU852111:FAW852119 FKQ852111:FKS852119 FUM852111:FUO852119 GEI852111:GEK852119 GOE852111:GOG852119 GYA852111:GYC852119 HHW852111:HHY852119 HRS852111:HRU852119 IBO852111:IBQ852119 ILK852111:ILM852119 IVG852111:IVI852119 JFC852111:JFE852119 JOY852111:JPA852119 JYU852111:JYW852119 KIQ852111:KIS852119 KSM852111:KSO852119 LCI852111:LCK852119 LME852111:LMG852119 LWA852111:LWC852119 MFW852111:MFY852119 MPS852111:MPU852119 MZO852111:MZQ852119 NJK852111:NJM852119 NTG852111:NTI852119 ODC852111:ODE852119 OMY852111:ONA852119 OWU852111:OWW852119 PGQ852111:PGS852119 PQM852111:PQO852119 QAI852111:QAK852119 QKE852111:QKG852119 QUA852111:QUC852119 RDW852111:RDY852119 RNS852111:RNU852119 RXO852111:RXQ852119 SHK852111:SHM852119 SRG852111:SRI852119 TBC852111:TBE852119 TKY852111:TLA852119 TUU852111:TUW852119 UEQ852111:UES852119 UOM852111:UOO852119 UYI852111:UYK852119 VIE852111:VIG852119 VSA852111:VSC852119 WBW852111:WBY852119 WLS852111:WLU852119 WVO852111:WVQ852119 G917647:I917655 JC917647:JE917655 SY917647:TA917655 ACU917647:ACW917655 AMQ917647:AMS917655 AWM917647:AWO917655 BGI917647:BGK917655 BQE917647:BQG917655 CAA917647:CAC917655 CJW917647:CJY917655 CTS917647:CTU917655 DDO917647:DDQ917655 DNK917647:DNM917655 DXG917647:DXI917655 EHC917647:EHE917655 EQY917647:ERA917655 FAU917647:FAW917655 FKQ917647:FKS917655 FUM917647:FUO917655 GEI917647:GEK917655 GOE917647:GOG917655 GYA917647:GYC917655 HHW917647:HHY917655 HRS917647:HRU917655 IBO917647:IBQ917655 ILK917647:ILM917655 IVG917647:IVI917655 JFC917647:JFE917655 JOY917647:JPA917655 JYU917647:JYW917655 KIQ917647:KIS917655 KSM917647:KSO917655 LCI917647:LCK917655 LME917647:LMG917655 LWA917647:LWC917655 MFW917647:MFY917655 MPS917647:MPU917655 MZO917647:MZQ917655 NJK917647:NJM917655 NTG917647:NTI917655 ODC917647:ODE917655 OMY917647:ONA917655 OWU917647:OWW917655 PGQ917647:PGS917655 PQM917647:PQO917655 QAI917647:QAK917655 QKE917647:QKG917655 QUA917647:QUC917655 RDW917647:RDY917655 RNS917647:RNU917655 RXO917647:RXQ917655 SHK917647:SHM917655 SRG917647:SRI917655 TBC917647:TBE917655 TKY917647:TLA917655 TUU917647:TUW917655 UEQ917647:UES917655 UOM917647:UOO917655 UYI917647:UYK917655 VIE917647:VIG917655 VSA917647:VSC917655 WBW917647:WBY917655 WLS917647:WLU917655 WVO917647:WVQ917655 G983183:I983191 JC983183:JE983191 SY983183:TA983191 ACU983183:ACW983191 AMQ983183:AMS983191 AWM983183:AWO983191 BGI983183:BGK983191 BQE983183:BQG983191 CAA983183:CAC983191 CJW983183:CJY983191 CTS983183:CTU983191 DDO983183:DDQ983191 DNK983183:DNM983191 DXG983183:DXI983191 EHC983183:EHE983191 EQY983183:ERA983191 FAU983183:FAW983191 FKQ983183:FKS983191 FUM983183:FUO983191 GEI983183:GEK983191 GOE983183:GOG983191 GYA983183:GYC983191 HHW983183:HHY983191 HRS983183:HRU983191 IBO983183:IBQ983191 ILK983183:ILM983191 IVG983183:IVI983191 JFC983183:JFE983191 JOY983183:JPA983191 JYU983183:JYW983191 KIQ983183:KIS983191 KSM983183:KSO983191 LCI983183:LCK983191 LME983183:LMG983191 LWA983183:LWC983191 MFW983183:MFY983191 MPS983183:MPU983191 MZO983183:MZQ983191 NJK983183:NJM983191 NTG983183:NTI983191 ODC983183:ODE983191 OMY983183:ONA983191 OWU983183:OWW983191 PGQ983183:PGS983191 PQM983183:PQO983191 QAI983183:QAK983191 QKE983183:QKG983191 QUA983183:QUC983191 RDW983183:RDY983191 RNS983183:RNU983191 RXO983183:RXQ983191 SHK983183:SHM983191 SRG983183:SRI983191 TBC983183:TBE983191 TKY983183:TLA983191 TUU983183:TUW983191 UEQ983183:UES983191 UOM983183:UOO983191 UYI983183:UYK983191 VIE983183:VIG983191 VSA983183:VSC983191 WBW983183:WBY983191 WLS983183:WLU983191 WVO983183:WVQ983191 G155:I156 JC155:JE156 SY155:TA156 ACU155:ACW156 AMQ155:AMS156 AWM155:AWO156 BGI155:BGK156 BQE155:BQG156 CAA155:CAC156 CJW155:CJY156 CTS155:CTU156 DDO155:DDQ156 DNK155:DNM156 DXG155:DXI156 EHC155:EHE156 EQY155:ERA156 FAU155:FAW156 FKQ155:FKS156 FUM155:FUO156 GEI155:GEK156 GOE155:GOG156 GYA155:GYC156 HHW155:HHY156 HRS155:HRU156 IBO155:IBQ156 ILK155:ILM156 IVG155:IVI156 JFC155:JFE156 JOY155:JPA156 JYU155:JYW156 KIQ155:KIS156 KSM155:KSO156 LCI155:LCK156 LME155:LMG156 LWA155:LWC156 MFW155:MFY156 MPS155:MPU156 MZO155:MZQ156 NJK155:NJM156 NTG155:NTI156 ODC155:ODE156 OMY155:ONA156 OWU155:OWW156 PGQ155:PGS156 PQM155:PQO156 QAI155:QAK156 QKE155:QKG156 QUA155:QUC156 RDW155:RDY156 RNS155:RNU156 RXO155:RXQ156 SHK155:SHM156 SRG155:SRI156 TBC155:TBE156 TKY155:TLA156 TUU155:TUW156 UEQ155:UES156 UOM155:UOO156 UYI155:UYK156 VIE155:VIG156 VSA155:VSC156 WBW155:WBY156 WLS155:WLU156 WVO155:WVQ156 G65691:I65692 JC65691:JE65692 SY65691:TA65692 ACU65691:ACW65692 AMQ65691:AMS65692 AWM65691:AWO65692 BGI65691:BGK65692 BQE65691:BQG65692 CAA65691:CAC65692 CJW65691:CJY65692 CTS65691:CTU65692 DDO65691:DDQ65692 DNK65691:DNM65692 DXG65691:DXI65692 EHC65691:EHE65692 EQY65691:ERA65692 FAU65691:FAW65692 FKQ65691:FKS65692 FUM65691:FUO65692 GEI65691:GEK65692 GOE65691:GOG65692 GYA65691:GYC65692 HHW65691:HHY65692 HRS65691:HRU65692 IBO65691:IBQ65692 ILK65691:ILM65692 IVG65691:IVI65692 JFC65691:JFE65692 JOY65691:JPA65692 JYU65691:JYW65692 KIQ65691:KIS65692 KSM65691:KSO65692 LCI65691:LCK65692 LME65691:LMG65692 LWA65691:LWC65692 MFW65691:MFY65692 MPS65691:MPU65692 MZO65691:MZQ65692 NJK65691:NJM65692 NTG65691:NTI65692 ODC65691:ODE65692 OMY65691:ONA65692 OWU65691:OWW65692 PGQ65691:PGS65692 PQM65691:PQO65692 QAI65691:QAK65692 QKE65691:QKG65692 QUA65691:QUC65692 RDW65691:RDY65692 RNS65691:RNU65692 RXO65691:RXQ65692 SHK65691:SHM65692 SRG65691:SRI65692 TBC65691:TBE65692 TKY65691:TLA65692 TUU65691:TUW65692 UEQ65691:UES65692 UOM65691:UOO65692 UYI65691:UYK65692 VIE65691:VIG65692 VSA65691:VSC65692 WBW65691:WBY65692 WLS65691:WLU65692 WVO65691:WVQ65692 G131227:I131228 JC131227:JE131228 SY131227:TA131228 ACU131227:ACW131228 AMQ131227:AMS131228 AWM131227:AWO131228 BGI131227:BGK131228 BQE131227:BQG131228 CAA131227:CAC131228 CJW131227:CJY131228 CTS131227:CTU131228 DDO131227:DDQ131228 DNK131227:DNM131228 DXG131227:DXI131228 EHC131227:EHE131228 EQY131227:ERA131228 FAU131227:FAW131228 FKQ131227:FKS131228 FUM131227:FUO131228 GEI131227:GEK131228 GOE131227:GOG131228 GYA131227:GYC131228 HHW131227:HHY131228 HRS131227:HRU131228 IBO131227:IBQ131228 ILK131227:ILM131228 IVG131227:IVI131228 JFC131227:JFE131228 JOY131227:JPA131228 JYU131227:JYW131228 KIQ131227:KIS131228 KSM131227:KSO131228 LCI131227:LCK131228 LME131227:LMG131228 LWA131227:LWC131228 MFW131227:MFY131228 MPS131227:MPU131228 MZO131227:MZQ131228 NJK131227:NJM131228 NTG131227:NTI131228 ODC131227:ODE131228 OMY131227:ONA131228 OWU131227:OWW131228 PGQ131227:PGS131228 PQM131227:PQO131228 QAI131227:QAK131228 QKE131227:QKG131228 QUA131227:QUC131228 RDW131227:RDY131228 RNS131227:RNU131228 RXO131227:RXQ131228 SHK131227:SHM131228 SRG131227:SRI131228 TBC131227:TBE131228 TKY131227:TLA131228 TUU131227:TUW131228 UEQ131227:UES131228 UOM131227:UOO131228 UYI131227:UYK131228 VIE131227:VIG131228 VSA131227:VSC131228 WBW131227:WBY131228 WLS131227:WLU131228 WVO131227:WVQ131228 G196763:I196764 JC196763:JE196764 SY196763:TA196764 ACU196763:ACW196764 AMQ196763:AMS196764 AWM196763:AWO196764 BGI196763:BGK196764 BQE196763:BQG196764 CAA196763:CAC196764 CJW196763:CJY196764 CTS196763:CTU196764 DDO196763:DDQ196764 DNK196763:DNM196764 DXG196763:DXI196764 EHC196763:EHE196764 EQY196763:ERA196764 FAU196763:FAW196764 FKQ196763:FKS196764 FUM196763:FUO196764 GEI196763:GEK196764 GOE196763:GOG196764 GYA196763:GYC196764 HHW196763:HHY196764 HRS196763:HRU196764 IBO196763:IBQ196764 ILK196763:ILM196764 IVG196763:IVI196764 JFC196763:JFE196764 JOY196763:JPA196764 JYU196763:JYW196764 KIQ196763:KIS196764 KSM196763:KSO196764 LCI196763:LCK196764 LME196763:LMG196764 LWA196763:LWC196764 MFW196763:MFY196764 MPS196763:MPU196764 MZO196763:MZQ196764 NJK196763:NJM196764 NTG196763:NTI196764 ODC196763:ODE196764 OMY196763:ONA196764 OWU196763:OWW196764 PGQ196763:PGS196764 PQM196763:PQO196764 QAI196763:QAK196764 QKE196763:QKG196764 QUA196763:QUC196764 RDW196763:RDY196764 RNS196763:RNU196764 RXO196763:RXQ196764 SHK196763:SHM196764 SRG196763:SRI196764 TBC196763:TBE196764 TKY196763:TLA196764 TUU196763:TUW196764 UEQ196763:UES196764 UOM196763:UOO196764 UYI196763:UYK196764 VIE196763:VIG196764 VSA196763:VSC196764 WBW196763:WBY196764 WLS196763:WLU196764 WVO196763:WVQ196764 G262299:I262300 JC262299:JE262300 SY262299:TA262300 ACU262299:ACW262300 AMQ262299:AMS262300 AWM262299:AWO262300 BGI262299:BGK262300 BQE262299:BQG262300 CAA262299:CAC262300 CJW262299:CJY262300 CTS262299:CTU262300 DDO262299:DDQ262300 DNK262299:DNM262300 DXG262299:DXI262300 EHC262299:EHE262300 EQY262299:ERA262300 FAU262299:FAW262300 FKQ262299:FKS262300 FUM262299:FUO262300 GEI262299:GEK262300 GOE262299:GOG262300 GYA262299:GYC262300 HHW262299:HHY262300 HRS262299:HRU262300 IBO262299:IBQ262300 ILK262299:ILM262300 IVG262299:IVI262300 JFC262299:JFE262300 JOY262299:JPA262300 JYU262299:JYW262300 KIQ262299:KIS262300 KSM262299:KSO262300 LCI262299:LCK262300 LME262299:LMG262300 LWA262299:LWC262300 MFW262299:MFY262300 MPS262299:MPU262300 MZO262299:MZQ262300 NJK262299:NJM262300 NTG262299:NTI262300 ODC262299:ODE262300 OMY262299:ONA262300 OWU262299:OWW262300 PGQ262299:PGS262300 PQM262299:PQO262300 QAI262299:QAK262300 QKE262299:QKG262300 QUA262299:QUC262300 RDW262299:RDY262300 RNS262299:RNU262300 RXO262299:RXQ262300 SHK262299:SHM262300 SRG262299:SRI262300 TBC262299:TBE262300 TKY262299:TLA262300 TUU262299:TUW262300 UEQ262299:UES262300 UOM262299:UOO262300 UYI262299:UYK262300 VIE262299:VIG262300 VSA262299:VSC262300 WBW262299:WBY262300 WLS262299:WLU262300 WVO262299:WVQ262300 G327835:I327836 JC327835:JE327836 SY327835:TA327836 ACU327835:ACW327836 AMQ327835:AMS327836 AWM327835:AWO327836 BGI327835:BGK327836 BQE327835:BQG327836 CAA327835:CAC327836 CJW327835:CJY327836 CTS327835:CTU327836 DDO327835:DDQ327836 DNK327835:DNM327836 DXG327835:DXI327836 EHC327835:EHE327836 EQY327835:ERA327836 FAU327835:FAW327836 FKQ327835:FKS327836 FUM327835:FUO327836 GEI327835:GEK327836 GOE327835:GOG327836 GYA327835:GYC327836 HHW327835:HHY327836 HRS327835:HRU327836 IBO327835:IBQ327836 ILK327835:ILM327836 IVG327835:IVI327836 JFC327835:JFE327836 JOY327835:JPA327836 JYU327835:JYW327836 KIQ327835:KIS327836 KSM327835:KSO327836 LCI327835:LCK327836 LME327835:LMG327836 LWA327835:LWC327836 MFW327835:MFY327836 MPS327835:MPU327836 MZO327835:MZQ327836 NJK327835:NJM327836 NTG327835:NTI327836 ODC327835:ODE327836 OMY327835:ONA327836 OWU327835:OWW327836 PGQ327835:PGS327836 PQM327835:PQO327836 QAI327835:QAK327836 QKE327835:QKG327836 QUA327835:QUC327836 RDW327835:RDY327836 RNS327835:RNU327836 RXO327835:RXQ327836 SHK327835:SHM327836 SRG327835:SRI327836 TBC327835:TBE327836 TKY327835:TLA327836 TUU327835:TUW327836 UEQ327835:UES327836 UOM327835:UOO327836 UYI327835:UYK327836 VIE327835:VIG327836 VSA327835:VSC327836 WBW327835:WBY327836 WLS327835:WLU327836 WVO327835:WVQ327836 G393371:I393372 JC393371:JE393372 SY393371:TA393372 ACU393371:ACW393372 AMQ393371:AMS393372 AWM393371:AWO393372 BGI393371:BGK393372 BQE393371:BQG393372 CAA393371:CAC393372 CJW393371:CJY393372 CTS393371:CTU393372 DDO393371:DDQ393372 DNK393371:DNM393372 DXG393371:DXI393372 EHC393371:EHE393372 EQY393371:ERA393372 FAU393371:FAW393372 FKQ393371:FKS393372 FUM393371:FUO393372 GEI393371:GEK393372 GOE393371:GOG393372 GYA393371:GYC393372 HHW393371:HHY393372 HRS393371:HRU393372 IBO393371:IBQ393372 ILK393371:ILM393372 IVG393371:IVI393372 JFC393371:JFE393372 JOY393371:JPA393372 JYU393371:JYW393372 KIQ393371:KIS393372 KSM393371:KSO393372 LCI393371:LCK393372 LME393371:LMG393372 LWA393371:LWC393372 MFW393371:MFY393372 MPS393371:MPU393372 MZO393371:MZQ393372 NJK393371:NJM393372 NTG393371:NTI393372 ODC393371:ODE393372 OMY393371:ONA393372 OWU393371:OWW393372 PGQ393371:PGS393372 PQM393371:PQO393372 QAI393371:QAK393372 QKE393371:QKG393372 QUA393371:QUC393372 RDW393371:RDY393372 RNS393371:RNU393372 RXO393371:RXQ393372 SHK393371:SHM393372 SRG393371:SRI393372 TBC393371:TBE393372 TKY393371:TLA393372 TUU393371:TUW393372 UEQ393371:UES393372 UOM393371:UOO393372 UYI393371:UYK393372 VIE393371:VIG393372 VSA393371:VSC393372 WBW393371:WBY393372 WLS393371:WLU393372 WVO393371:WVQ393372 G458907:I458908 JC458907:JE458908 SY458907:TA458908 ACU458907:ACW458908 AMQ458907:AMS458908 AWM458907:AWO458908 BGI458907:BGK458908 BQE458907:BQG458908 CAA458907:CAC458908 CJW458907:CJY458908 CTS458907:CTU458908 DDO458907:DDQ458908 DNK458907:DNM458908 DXG458907:DXI458908 EHC458907:EHE458908 EQY458907:ERA458908 FAU458907:FAW458908 FKQ458907:FKS458908 FUM458907:FUO458908 GEI458907:GEK458908 GOE458907:GOG458908 GYA458907:GYC458908 HHW458907:HHY458908 HRS458907:HRU458908 IBO458907:IBQ458908 ILK458907:ILM458908 IVG458907:IVI458908 JFC458907:JFE458908 JOY458907:JPA458908 JYU458907:JYW458908 KIQ458907:KIS458908 KSM458907:KSO458908 LCI458907:LCK458908 LME458907:LMG458908 LWA458907:LWC458908 MFW458907:MFY458908 MPS458907:MPU458908 MZO458907:MZQ458908 NJK458907:NJM458908 NTG458907:NTI458908 ODC458907:ODE458908 OMY458907:ONA458908 OWU458907:OWW458908 PGQ458907:PGS458908 PQM458907:PQO458908 QAI458907:QAK458908 QKE458907:QKG458908 QUA458907:QUC458908 RDW458907:RDY458908 RNS458907:RNU458908 RXO458907:RXQ458908 SHK458907:SHM458908 SRG458907:SRI458908 TBC458907:TBE458908 TKY458907:TLA458908 TUU458907:TUW458908 UEQ458907:UES458908 UOM458907:UOO458908 UYI458907:UYK458908 VIE458907:VIG458908 VSA458907:VSC458908 WBW458907:WBY458908 WLS458907:WLU458908 WVO458907:WVQ458908 G524443:I524444 JC524443:JE524444 SY524443:TA524444 ACU524443:ACW524444 AMQ524443:AMS524444 AWM524443:AWO524444 BGI524443:BGK524444 BQE524443:BQG524444 CAA524443:CAC524444 CJW524443:CJY524444 CTS524443:CTU524444 DDO524443:DDQ524444 DNK524443:DNM524444 DXG524443:DXI524444 EHC524443:EHE524444 EQY524443:ERA524444 FAU524443:FAW524444 FKQ524443:FKS524444 FUM524443:FUO524444 GEI524443:GEK524444 GOE524443:GOG524444 GYA524443:GYC524444 HHW524443:HHY524444 HRS524443:HRU524444 IBO524443:IBQ524444 ILK524443:ILM524444 IVG524443:IVI524444 JFC524443:JFE524444 JOY524443:JPA524444 JYU524443:JYW524444 KIQ524443:KIS524444 KSM524443:KSO524444 LCI524443:LCK524444 LME524443:LMG524444 LWA524443:LWC524444 MFW524443:MFY524444 MPS524443:MPU524444 MZO524443:MZQ524444 NJK524443:NJM524444 NTG524443:NTI524444 ODC524443:ODE524444 OMY524443:ONA524444 OWU524443:OWW524444 PGQ524443:PGS524444 PQM524443:PQO524444 QAI524443:QAK524444 QKE524443:QKG524444 QUA524443:QUC524444 RDW524443:RDY524444 RNS524443:RNU524444 RXO524443:RXQ524444 SHK524443:SHM524444 SRG524443:SRI524444 TBC524443:TBE524444 TKY524443:TLA524444 TUU524443:TUW524444 UEQ524443:UES524444 UOM524443:UOO524444 UYI524443:UYK524444 VIE524443:VIG524444 VSA524443:VSC524444 WBW524443:WBY524444 WLS524443:WLU524444 WVO524443:WVQ524444 G589979:I589980 JC589979:JE589980 SY589979:TA589980 ACU589979:ACW589980 AMQ589979:AMS589980 AWM589979:AWO589980 BGI589979:BGK589980 BQE589979:BQG589980 CAA589979:CAC589980 CJW589979:CJY589980 CTS589979:CTU589980 DDO589979:DDQ589980 DNK589979:DNM589980 DXG589979:DXI589980 EHC589979:EHE589980 EQY589979:ERA589980 FAU589979:FAW589980 FKQ589979:FKS589980 FUM589979:FUO589980 GEI589979:GEK589980 GOE589979:GOG589980 GYA589979:GYC589980 HHW589979:HHY589980 HRS589979:HRU589980 IBO589979:IBQ589980 ILK589979:ILM589980 IVG589979:IVI589980 JFC589979:JFE589980 JOY589979:JPA589980 JYU589979:JYW589980 KIQ589979:KIS589980 KSM589979:KSO589980 LCI589979:LCK589980 LME589979:LMG589980 LWA589979:LWC589980 MFW589979:MFY589980 MPS589979:MPU589980 MZO589979:MZQ589980 NJK589979:NJM589980 NTG589979:NTI589980 ODC589979:ODE589980 OMY589979:ONA589980 OWU589979:OWW589980 PGQ589979:PGS589980 PQM589979:PQO589980 QAI589979:QAK589980 QKE589979:QKG589980 QUA589979:QUC589980 RDW589979:RDY589980 RNS589979:RNU589980 RXO589979:RXQ589980 SHK589979:SHM589980 SRG589979:SRI589980 TBC589979:TBE589980 TKY589979:TLA589980 TUU589979:TUW589980 UEQ589979:UES589980 UOM589979:UOO589980 UYI589979:UYK589980 VIE589979:VIG589980 VSA589979:VSC589980 WBW589979:WBY589980 WLS589979:WLU589980 WVO589979:WVQ589980 G655515:I655516 JC655515:JE655516 SY655515:TA655516 ACU655515:ACW655516 AMQ655515:AMS655516 AWM655515:AWO655516 BGI655515:BGK655516 BQE655515:BQG655516 CAA655515:CAC655516 CJW655515:CJY655516 CTS655515:CTU655516 DDO655515:DDQ655516 DNK655515:DNM655516 DXG655515:DXI655516 EHC655515:EHE655516 EQY655515:ERA655516 FAU655515:FAW655516 FKQ655515:FKS655516 FUM655515:FUO655516 GEI655515:GEK655516 GOE655515:GOG655516 GYA655515:GYC655516 HHW655515:HHY655516 HRS655515:HRU655516 IBO655515:IBQ655516 ILK655515:ILM655516 IVG655515:IVI655516 JFC655515:JFE655516 JOY655515:JPA655516 JYU655515:JYW655516 KIQ655515:KIS655516 KSM655515:KSO655516 LCI655515:LCK655516 LME655515:LMG655516 LWA655515:LWC655516 MFW655515:MFY655516 MPS655515:MPU655516 MZO655515:MZQ655516 NJK655515:NJM655516 NTG655515:NTI655516 ODC655515:ODE655516 OMY655515:ONA655516 OWU655515:OWW655516 PGQ655515:PGS655516 PQM655515:PQO655516 QAI655515:QAK655516 QKE655515:QKG655516 QUA655515:QUC655516 RDW655515:RDY655516 RNS655515:RNU655516 RXO655515:RXQ655516 SHK655515:SHM655516 SRG655515:SRI655516 TBC655515:TBE655516 TKY655515:TLA655516 TUU655515:TUW655516 UEQ655515:UES655516 UOM655515:UOO655516 UYI655515:UYK655516 VIE655515:VIG655516 VSA655515:VSC655516 WBW655515:WBY655516 WLS655515:WLU655516 WVO655515:WVQ655516 G721051:I721052 JC721051:JE721052 SY721051:TA721052 ACU721051:ACW721052 AMQ721051:AMS721052 AWM721051:AWO721052 BGI721051:BGK721052 BQE721051:BQG721052 CAA721051:CAC721052 CJW721051:CJY721052 CTS721051:CTU721052 DDO721051:DDQ721052 DNK721051:DNM721052 DXG721051:DXI721052 EHC721051:EHE721052 EQY721051:ERA721052 FAU721051:FAW721052 FKQ721051:FKS721052 FUM721051:FUO721052 GEI721051:GEK721052 GOE721051:GOG721052 GYA721051:GYC721052 HHW721051:HHY721052 HRS721051:HRU721052 IBO721051:IBQ721052 ILK721051:ILM721052 IVG721051:IVI721052 JFC721051:JFE721052 JOY721051:JPA721052 JYU721051:JYW721052 KIQ721051:KIS721052 KSM721051:KSO721052 LCI721051:LCK721052 LME721051:LMG721052 LWA721051:LWC721052 MFW721051:MFY721052 MPS721051:MPU721052 MZO721051:MZQ721052 NJK721051:NJM721052 NTG721051:NTI721052 ODC721051:ODE721052 OMY721051:ONA721052 OWU721051:OWW721052 PGQ721051:PGS721052 PQM721051:PQO721052 QAI721051:QAK721052 QKE721051:QKG721052 QUA721051:QUC721052 RDW721051:RDY721052 RNS721051:RNU721052 RXO721051:RXQ721052 SHK721051:SHM721052 SRG721051:SRI721052 TBC721051:TBE721052 TKY721051:TLA721052 TUU721051:TUW721052 UEQ721051:UES721052 UOM721051:UOO721052 UYI721051:UYK721052 VIE721051:VIG721052 VSA721051:VSC721052 WBW721051:WBY721052 WLS721051:WLU721052 WVO721051:WVQ721052 G786587:I786588 JC786587:JE786588 SY786587:TA786588 ACU786587:ACW786588 AMQ786587:AMS786588 AWM786587:AWO786588 BGI786587:BGK786588 BQE786587:BQG786588 CAA786587:CAC786588 CJW786587:CJY786588 CTS786587:CTU786588 DDO786587:DDQ786588 DNK786587:DNM786588 DXG786587:DXI786588 EHC786587:EHE786588 EQY786587:ERA786588 FAU786587:FAW786588 FKQ786587:FKS786588 FUM786587:FUO786588 GEI786587:GEK786588 GOE786587:GOG786588 GYA786587:GYC786588 HHW786587:HHY786588 HRS786587:HRU786588 IBO786587:IBQ786588 ILK786587:ILM786588 IVG786587:IVI786588 JFC786587:JFE786588 JOY786587:JPA786588 JYU786587:JYW786588 KIQ786587:KIS786588 KSM786587:KSO786588 LCI786587:LCK786588 LME786587:LMG786588 LWA786587:LWC786588 MFW786587:MFY786588 MPS786587:MPU786588 MZO786587:MZQ786588 NJK786587:NJM786588 NTG786587:NTI786588 ODC786587:ODE786588 OMY786587:ONA786588 OWU786587:OWW786588 PGQ786587:PGS786588 PQM786587:PQO786588 QAI786587:QAK786588 QKE786587:QKG786588 QUA786587:QUC786588 RDW786587:RDY786588 RNS786587:RNU786588 RXO786587:RXQ786588 SHK786587:SHM786588 SRG786587:SRI786588 TBC786587:TBE786588 TKY786587:TLA786588 TUU786587:TUW786588 UEQ786587:UES786588 UOM786587:UOO786588 UYI786587:UYK786588 VIE786587:VIG786588 VSA786587:VSC786588 WBW786587:WBY786588 WLS786587:WLU786588 WVO786587:WVQ786588 G852123:I852124 JC852123:JE852124 SY852123:TA852124 ACU852123:ACW852124 AMQ852123:AMS852124 AWM852123:AWO852124 BGI852123:BGK852124 BQE852123:BQG852124 CAA852123:CAC852124 CJW852123:CJY852124 CTS852123:CTU852124 DDO852123:DDQ852124 DNK852123:DNM852124 DXG852123:DXI852124 EHC852123:EHE852124 EQY852123:ERA852124 FAU852123:FAW852124 FKQ852123:FKS852124 FUM852123:FUO852124 GEI852123:GEK852124 GOE852123:GOG852124 GYA852123:GYC852124 HHW852123:HHY852124 HRS852123:HRU852124 IBO852123:IBQ852124 ILK852123:ILM852124 IVG852123:IVI852124 JFC852123:JFE852124 JOY852123:JPA852124 JYU852123:JYW852124 KIQ852123:KIS852124 KSM852123:KSO852124 LCI852123:LCK852124 LME852123:LMG852124 LWA852123:LWC852124 MFW852123:MFY852124 MPS852123:MPU852124 MZO852123:MZQ852124 NJK852123:NJM852124 NTG852123:NTI852124 ODC852123:ODE852124 OMY852123:ONA852124 OWU852123:OWW852124 PGQ852123:PGS852124 PQM852123:PQO852124 QAI852123:QAK852124 QKE852123:QKG852124 QUA852123:QUC852124 RDW852123:RDY852124 RNS852123:RNU852124 RXO852123:RXQ852124 SHK852123:SHM852124 SRG852123:SRI852124 TBC852123:TBE852124 TKY852123:TLA852124 TUU852123:TUW852124 UEQ852123:UES852124 UOM852123:UOO852124 UYI852123:UYK852124 VIE852123:VIG852124 VSA852123:VSC852124 WBW852123:WBY852124 WLS852123:WLU852124 WVO852123:WVQ852124 G917659:I917660 JC917659:JE917660 SY917659:TA917660 ACU917659:ACW917660 AMQ917659:AMS917660 AWM917659:AWO917660 BGI917659:BGK917660 BQE917659:BQG917660 CAA917659:CAC917660 CJW917659:CJY917660 CTS917659:CTU917660 DDO917659:DDQ917660 DNK917659:DNM917660 DXG917659:DXI917660 EHC917659:EHE917660 EQY917659:ERA917660 FAU917659:FAW917660 FKQ917659:FKS917660 FUM917659:FUO917660 GEI917659:GEK917660 GOE917659:GOG917660 GYA917659:GYC917660 HHW917659:HHY917660 HRS917659:HRU917660 IBO917659:IBQ917660 ILK917659:ILM917660 IVG917659:IVI917660 JFC917659:JFE917660 JOY917659:JPA917660 JYU917659:JYW917660 KIQ917659:KIS917660 KSM917659:KSO917660 LCI917659:LCK917660 LME917659:LMG917660 LWA917659:LWC917660 MFW917659:MFY917660 MPS917659:MPU917660 MZO917659:MZQ917660 NJK917659:NJM917660 NTG917659:NTI917660 ODC917659:ODE917660 OMY917659:ONA917660 OWU917659:OWW917660 PGQ917659:PGS917660 PQM917659:PQO917660 QAI917659:QAK917660 QKE917659:QKG917660 QUA917659:QUC917660 RDW917659:RDY917660 RNS917659:RNU917660 RXO917659:RXQ917660 SHK917659:SHM917660 SRG917659:SRI917660 TBC917659:TBE917660 TKY917659:TLA917660 TUU917659:TUW917660 UEQ917659:UES917660 UOM917659:UOO917660 UYI917659:UYK917660 VIE917659:VIG917660 VSA917659:VSC917660 WBW917659:WBY917660 WLS917659:WLU917660 WVO917659:WVQ917660 G983195:I983196 JC983195:JE983196 SY983195:TA983196 ACU983195:ACW983196 AMQ983195:AMS983196 AWM983195:AWO983196 BGI983195:BGK983196 BQE983195:BQG983196 CAA983195:CAC983196 CJW983195:CJY983196 CTS983195:CTU983196 DDO983195:DDQ983196 DNK983195:DNM983196 DXG983195:DXI983196 EHC983195:EHE983196 EQY983195:ERA983196 FAU983195:FAW983196 FKQ983195:FKS983196 FUM983195:FUO983196 GEI983195:GEK983196 GOE983195:GOG983196 GYA983195:GYC983196 HHW983195:HHY983196 HRS983195:HRU983196 IBO983195:IBQ983196 ILK983195:ILM983196 IVG983195:IVI983196 JFC983195:JFE983196 JOY983195:JPA983196 JYU983195:JYW983196 KIQ983195:KIS983196 KSM983195:KSO983196 LCI983195:LCK983196 LME983195:LMG983196 LWA983195:LWC983196 MFW983195:MFY983196 MPS983195:MPU983196 MZO983195:MZQ983196 NJK983195:NJM983196 NTG983195:NTI983196 ODC983195:ODE983196 OMY983195:ONA983196 OWU983195:OWW983196 PGQ983195:PGS983196 PQM983195:PQO983196 QAI983195:QAK983196 QKE983195:QKG983196 QUA983195:QUC983196 RDW983195:RDY983196 RNS983195:RNU983196 RXO983195:RXQ983196 SHK983195:SHM983196 SRG983195:SRI983196 TBC983195:TBE983196 TKY983195:TLA983196 TUU983195:TUW983196 UEQ983195:UES983196 UOM983195:UOO983196 UYI983195:UYK983196 VIE983195:VIG983196 VSA983195:VSC983196 WBW983195:WBY983196 WLS983195:WLU983196 WVO983195:WVQ983196" xr:uid="{00000000-0002-0000-2800-00000E000000}">
      <formula1>"Yes, No, Don't know, Not applicable"</formula1>
    </dataValidation>
    <dataValidation type="list" allowBlank="1" showInputMessage="1" showErrorMessage="1" error="Please choose from the dropdown list." prompt="Please select from the dropdown list" sqref="H120:I129 JD120:JE129 SZ120:TA129 ACV120:ACW129 AMR120:AMS129 AWN120:AWO129 BGJ120:BGK129 BQF120:BQG129 CAB120:CAC129 CJX120:CJY129 CTT120:CTU129 DDP120:DDQ129 DNL120:DNM129 DXH120:DXI129 EHD120:EHE129 EQZ120:ERA129 FAV120:FAW129 FKR120:FKS129 FUN120:FUO129 GEJ120:GEK129 GOF120:GOG129 GYB120:GYC129 HHX120:HHY129 HRT120:HRU129 IBP120:IBQ129 ILL120:ILM129 IVH120:IVI129 JFD120:JFE129 JOZ120:JPA129 JYV120:JYW129 KIR120:KIS129 KSN120:KSO129 LCJ120:LCK129 LMF120:LMG129 LWB120:LWC129 MFX120:MFY129 MPT120:MPU129 MZP120:MZQ129 NJL120:NJM129 NTH120:NTI129 ODD120:ODE129 OMZ120:ONA129 OWV120:OWW129 PGR120:PGS129 PQN120:PQO129 QAJ120:QAK129 QKF120:QKG129 QUB120:QUC129 RDX120:RDY129 RNT120:RNU129 RXP120:RXQ129 SHL120:SHM129 SRH120:SRI129 TBD120:TBE129 TKZ120:TLA129 TUV120:TUW129 UER120:UES129 UON120:UOO129 UYJ120:UYK129 VIF120:VIG129 VSB120:VSC129 WBX120:WBY129 WLT120:WLU129 WVP120:WVQ129 H65656:I65665 JD65656:JE65665 SZ65656:TA65665 ACV65656:ACW65665 AMR65656:AMS65665 AWN65656:AWO65665 BGJ65656:BGK65665 BQF65656:BQG65665 CAB65656:CAC65665 CJX65656:CJY65665 CTT65656:CTU65665 DDP65656:DDQ65665 DNL65656:DNM65665 DXH65656:DXI65665 EHD65656:EHE65665 EQZ65656:ERA65665 FAV65656:FAW65665 FKR65656:FKS65665 FUN65656:FUO65665 GEJ65656:GEK65665 GOF65656:GOG65665 GYB65656:GYC65665 HHX65656:HHY65665 HRT65656:HRU65665 IBP65656:IBQ65665 ILL65656:ILM65665 IVH65656:IVI65665 JFD65656:JFE65665 JOZ65656:JPA65665 JYV65656:JYW65665 KIR65656:KIS65665 KSN65656:KSO65665 LCJ65656:LCK65665 LMF65656:LMG65665 LWB65656:LWC65665 MFX65656:MFY65665 MPT65656:MPU65665 MZP65656:MZQ65665 NJL65656:NJM65665 NTH65656:NTI65665 ODD65656:ODE65665 OMZ65656:ONA65665 OWV65656:OWW65665 PGR65656:PGS65665 PQN65656:PQO65665 QAJ65656:QAK65665 QKF65656:QKG65665 QUB65656:QUC65665 RDX65656:RDY65665 RNT65656:RNU65665 RXP65656:RXQ65665 SHL65656:SHM65665 SRH65656:SRI65665 TBD65656:TBE65665 TKZ65656:TLA65665 TUV65656:TUW65665 UER65656:UES65665 UON65656:UOO65665 UYJ65656:UYK65665 VIF65656:VIG65665 VSB65656:VSC65665 WBX65656:WBY65665 WLT65656:WLU65665 WVP65656:WVQ65665 H131192:I131201 JD131192:JE131201 SZ131192:TA131201 ACV131192:ACW131201 AMR131192:AMS131201 AWN131192:AWO131201 BGJ131192:BGK131201 BQF131192:BQG131201 CAB131192:CAC131201 CJX131192:CJY131201 CTT131192:CTU131201 DDP131192:DDQ131201 DNL131192:DNM131201 DXH131192:DXI131201 EHD131192:EHE131201 EQZ131192:ERA131201 FAV131192:FAW131201 FKR131192:FKS131201 FUN131192:FUO131201 GEJ131192:GEK131201 GOF131192:GOG131201 GYB131192:GYC131201 HHX131192:HHY131201 HRT131192:HRU131201 IBP131192:IBQ131201 ILL131192:ILM131201 IVH131192:IVI131201 JFD131192:JFE131201 JOZ131192:JPA131201 JYV131192:JYW131201 KIR131192:KIS131201 KSN131192:KSO131201 LCJ131192:LCK131201 LMF131192:LMG131201 LWB131192:LWC131201 MFX131192:MFY131201 MPT131192:MPU131201 MZP131192:MZQ131201 NJL131192:NJM131201 NTH131192:NTI131201 ODD131192:ODE131201 OMZ131192:ONA131201 OWV131192:OWW131201 PGR131192:PGS131201 PQN131192:PQO131201 QAJ131192:QAK131201 QKF131192:QKG131201 QUB131192:QUC131201 RDX131192:RDY131201 RNT131192:RNU131201 RXP131192:RXQ131201 SHL131192:SHM131201 SRH131192:SRI131201 TBD131192:TBE131201 TKZ131192:TLA131201 TUV131192:TUW131201 UER131192:UES131201 UON131192:UOO131201 UYJ131192:UYK131201 VIF131192:VIG131201 VSB131192:VSC131201 WBX131192:WBY131201 WLT131192:WLU131201 WVP131192:WVQ131201 H196728:I196737 JD196728:JE196737 SZ196728:TA196737 ACV196728:ACW196737 AMR196728:AMS196737 AWN196728:AWO196737 BGJ196728:BGK196737 BQF196728:BQG196737 CAB196728:CAC196737 CJX196728:CJY196737 CTT196728:CTU196737 DDP196728:DDQ196737 DNL196728:DNM196737 DXH196728:DXI196737 EHD196728:EHE196737 EQZ196728:ERA196737 FAV196728:FAW196737 FKR196728:FKS196737 FUN196728:FUO196737 GEJ196728:GEK196737 GOF196728:GOG196737 GYB196728:GYC196737 HHX196728:HHY196737 HRT196728:HRU196737 IBP196728:IBQ196737 ILL196728:ILM196737 IVH196728:IVI196737 JFD196728:JFE196737 JOZ196728:JPA196737 JYV196728:JYW196737 KIR196728:KIS196737 KSN196728:KSO196737 LCJ196728:LCK196737 LMF196728:LMG196737 LWB196728:LWC196737 MFX196728:MFY196737 MPT196728:MPU196737 MZP196728:MZQ196737 NJL196728:NJM196737 NTH196728:NTI196737 ODD196728:ODE196737 OMZ196728:ONA196737 OWV196728:OWW196737 PGR196728:PGS196737 PQN196728:PQO196737 QAJ196728:QAK196737 QKF196728:QKG196737 QUB196728:QUC196737 RDX196728:RDY196737 RNT196728:RNU196737 RXP196728:RXQ196737 SHL196728:SHM196737 SRH196728:SRI196737 TBD196728:TBE196737 TKZ196728:TLA196737 TUV196728:TUW196737 UER196728:UES196737 UON196728:UOO196737 UYJ196728:UYK196737 VIF196728:VIG196737 VSB196728:VSC196737 WBX196728:WBY196737 WLT196728:WLU196737 WVP196728:WVQ196737 H262264:I262273 JD262264:JE262273 SZ262264:TA262273 ACV262264:ACW262273 AMR262264:AMS262273 AWN262264:AWO262273 BGJ262264:BGK262273 BQF262264:BQG262273 CAB262264:CAC262273 CJX262264:CJY262273 CTT262264:CTU262273 DDP262264:DDQ262273 DNL262264:DNM262273 DXH262264:DXI262273 EHD262264:EHE262273 EQZ262264:ERA262273 FAV262264:FAW262273 FKR262264:FKS262273 FUN262264:FUO262273 GEJ262264:GEK262273 GOF262264:GOG262273 GYB262264:GYC262273 HHX262264:HHY262273 HRT262264:HRU262273 IBP262264:IBQ262273 ILL262264:ILM262273 IVH262264:IVI262273 JFD262264:JFE262273 JOZ262264:JPA262273 JYV262264:JYW262273 KIR262264:KIS262273 KSN262264:KSO262273 LCJ262264:LCK262273 LMF262264:LMG262273 LWB262264:LWC262273 MFX262264:MFY262273 MPT262264:MPU262273 MZP262264:MZQ262273 NJL262264:NJM262273 NTH262264:NTI262273 ODD262264:ODE262273 OMZ262264:ONA262273 OWV262264:OWW262273 PGR262264:PGS262273 PQN262264:PQO262273 QAJ262264:QAK262273 QKF262264:QKG262273 QUB262264:QUC262273 RDX262264:RDY262273 RNT262264:RNU262273 RXP262264:RXQ262273 SHL262264:SHM262273 SRH262264:SRI262273 TBD262264:TBE262273 TKZ262264:TLA262273 TUV262264:TUW262273 UER262264:UES262273 UON262264:UOO262273 UYJ262264:UYK262273 VIF262264:VIG262273 VSB262264:VSC262273 WBX262264:WBY262273 WLT262264:WLU262273 WVP262264:WVQ262273 H327800:I327809 JD327800:JE327809 SZ327800:TA327809 ACV327800:ACW327809 AMR327800:AMS327809 AWN327800:AWO327809 BGJ327800:BGK327809 BQF327800:BQG327809 CAB327800:CAC327809 CJX327800:CJY327809 CTT327800:CTU327809 DDP327800:DDQ327809 DNL327800:DNM327809 DXH327800:DXI327809 EHD327800:EHE327809 EQZ327800:ERA327809 FAV327800:FAW327809 FKR327800:FKS327809 FUN327800:FUO327809 GEJ327800:GEK327809 GOF327800:GOG327809 GYB327800:GYC327809 HHX327800:HHY327809 HRT327800:HRU327809 IBP327800:IBQ327809 ILL327800:ILM327809 IVH327800:IVI327809 JFD327800:JFE327809 JOZ327800:JPA327809 JYV327800:JYW327809 KIR327800:KIS327809 KSN327800:KSO327809 LCJ327800:LCK327809 LMF327800:LMG327809 LWB327800:LWC327809 MFX327800:MFY327809 MPT327800:MPU327809 MZP327800:MZQ327809 NJL327800:NJM327809 NTH327800:NTI327809 ODD327800:ODE327809 OMZ327800:ONA327809 OWV327800:OWW327809 PGR327800:PGS327809 PQN327800:PQO327809 QAJ327800:QAK327809 QKF327800:QKG327809 QUB327800:QUC327809 RDX327800:RDY327809 RNT327800:RNU327809 RXP327800:RXQ327809 SHL327800:SHM327809 SRH327800:SRI327809 TBD327800:TBE327809 TKZ327800:TLA327809 TUV327800:TUW327809 UER327800:UES327809 UON327800:UOO327809 UYJ327800:UYK327809 VIF327800:VIG327809 VSB327800:VSC327809 WBX327800:WBY327809 WLT327800:WLU327809 WVP327800:WVQ327809 H393336:I393345 JD393336:JE393345 SZ393336:TA393345 ACV393336:ACW393345 AMR393336:AMS393345 AWN393336:AWO393345 BGJ393336:BGK393345 BQF393336:BQG393345 CAB393336:CAC393345 CJX393336:CJY393345 CTT393336:CTU393345 DDP393336:DDQ393345 DNL393336:DNM393345 DXH393336:DXI393345 EHD393336:EHE393345 EQZ393336:ERA393345 FAV393336:FAW393345 FKR393336:FKS393345 FUN393336:FUO393345 GEJ393336:GEK393345 GOF393336:GOG393345 GYB393336:GYC393345 HHX393336:HHY393345 HRT393336:HRU393345 IBP393336:IBQ393345 ILL393336:ILM393345 IVH393336:IVI393345 JFD393336:JFE393345 JOZ393336:JPA393345 JYV393336:JYW393345 KIR393336:KIS393345 KSN393336:KSO393345 LCJ393336:LCK393345 LMF393336:LMG393345 LWB393336:LWC393345 MFX393336:MFY393345 MPT393336:MPU393345 MZP393336:MZQ393345 NJL393336:NJM393345 NTH393336:NTI393345 ODD393336:ODE393345 OMZ393336:ONA393345 OWV393336:OWW393345 PGR393336:PGS393345 PQN393336:PQO393345 QAJ393336:QAK393345 QKF393336:QKG393345 QUB393336:QUC393345 RDX393336:RDY393345 RNT393336:RNU393345 RXP393336:RXQ393345 SHL393336:SHM393345 SRH393336:SRI393345 TBD393336:TBE393345 TKZ393336:TLA393345 TUV393336:TUW393345 UER393336:UES393345 UON393336:UOO393345 UYJ393336:UYK393345 VIF393336:VIG393345 VSB393336:VSC393345 WBX393336:WBY393345 WLT393336:WLU393345 WVP393336:WVQ393345 H458872:I458881 JD458872:JE458881 SZ458872:TA458881 ACV458872:ACW458881 AMR458872:AMS458881 AWN458872:AWO458881 BGJ458872:BGK458881 BQF458872:BQG458881 CAB458872:CAC458881 CJX458872:CJY458881 CTT458872:CTU458881 DDP458872:DDQ458881 DNL458872:DNM458881 DXH458872:DXI458881 EHD458872:EHE458881 EQZ458872:ERA458881 FAV458872:FAW458881 FKR458872:FKS458881 FUN458872:FUO458881 GEJ458872:GEK458881 GOF458872:GOG458881 GYB458872:GYC458881 HHX458872:HHY458881 HRT458872:HRU458881 IBP458872:IBQ458881 ILL458872:ILM458881 IVH458872:IVI458881 JFD458872:JFE458881 JOZ458872:JPA458881 JYV458872:JYW458881 KIR458872:KIS458881 KSN458872:KSO458881 LCJ458872:LCK458881 LMF458872:LMG458881 LWB458872:LWC458881 MFX458872:MFY458881 MPT458872:MPU458881 MZP458872:MZQ458881 NJL458872:NJM458881 NTH458872:NTI458881 ODD458872:ODE458881 OMZ458872:ONA458881 OWV458872:OWW458881 PGR458872:PGS458881 PQN458872:PQO458881 QAJ458872:QAK458881 QKF458872:QKG458881 QUB458872:QUC458881 RDX458872:RDY458881 RNT458872:RNU458881 RXP458872:RXQ458881 SHL458872:SHM458881 SRH458872:SRI458881 TBD458872:TBE458881 TKZ458872:TLA458881 TUV458872:TUW458881 UER458872:UES458881 UON458872:UOO458881 UYJ458872:UYK458881 VIF458872:VIG458881 VSB458872:VSC458881 WBX458872:WBY458881 WLT458872:WLU458881 WVP458872:WVQ458881 H524408:I524417 JD524408:JE524417 SZ524408:TA524417 ACV524408:ACW524417 AMR524408:AMS524417 AWN524408:AWO524417 BGJ524408:BGK524417 BQF524408:BQG524417 CAB524408:CAC524417 CJX524408:CJY524417 CTT524408:CTU524417 DDP524408:DDQ524417 DNL524408:DNM524417 DXH524408:DXI524417 EHD524408:EHE524417 EQZ524408:ERA524417 FAV524408:FAW524417 FKR524408:FKS524417 FUN524408:FUO524417 GEJ524408:GEK524417 GOF524408:GOG524417 GYB524408:GYC524417 HHX524408:HHY524417 HRT524408:HRU524417 IBP524408:IBQ524417 ILL524408:ILM524417 IVH524408:IVI524417 JFD524408:JFE524417 JOZ524408:JPA524417 JYV524408:JYW524417 KIR524408:KIS524417 KSN524408:KSO524417 LCJ524408:LCK524417 LMF524408:LMG524417 LWB524408:LWC524417 MFX524408:MFY524417 MPT524408:MPU524417 MZP524408:MZQ524417 NJL524408:NJM524417 NTH524408:NTI524417 ODD524408:ODE524417 OMZ524408:ONA524417 OWV524408:OWW524417 PGR524408:PGS524417 PQN524408:PQO524417 QAJ524408:QAK524417 QKF524408:QKG524417 QUB524408:QUC524417 RDX524408:RDY524417 RNT524408:RNU524417 RXP524408:RXQ524417 SHL524408:SHM524417 SRH524408:SRI524417 TBD524408:TBE524417 TKZ524408:TLA524417 TUV524408:TUW524417 UER524408:UES524417 UON524408:UOO524417 UYJ524408:UYK524417 VIF524408:VIG524417 VSB524408:VSC524417 WBX524408:WBY524417 WLT524408:WLU524417 WVP524408:WVQ524417 H589944:I589953 JD589944:JE589953 SZ589944:TA589953 ACV589944:ACW589953 AMR589944:AMS589953 AWN589944:AWO589953 BGJ589944:BGK589953 BQF589944:BQG589953 CAB589944:CAC589953 CJX589944:CJY589953 CTT589944:CTU589953 DDP589944:DDQ589953 DNL589944:DNM589953 DXH589944:DXI589953 EHD589944:EHE589953 EQZ589944:ERA589953 FAV589944:FAW589953 FKR589944:FKS589953 FUN589944:FUO589953 GEJ589944:GEK589953 GOF589944:GOG589953 GYB589944:GYC589953 HHX589944:HHY589953 HRT589944:HRU589953 IBP589944:IBQ589953 ILL589944:ILM589953 IVH589944:IVI589953 JFD589944:JFE589953 JOZ589944:JPA589953 JYV589944:JYW589953 KIR589944:KIS589953 KSN589944:KSO589953 LCJ589944:LCK589953 LMF589944:LMG589953 LWB589944:LWC589953 MFX589944:MFY589953 MPT589944:MPU589953 MZP589944:MZQ589953 NJL589944:NJM589953 NTH589944:NTI589953 ODD589944:ODE589953 OMZ589944:ONA589953 OWV589944:OWW589953 PGR589944:PGS589953 PQN589944:PQO589953 QAJ589944:QAK589953 QKF589944:QKG589953 QUB589944:QUC589953 RDX589944:RDY589953 RNT589944:RNU589953 RXP589944:RXQ589953 SHL589944:SHM589953 SRH589944:SRI589953 TBD589944:TBE589953 TKZ589944:TLA589953 TUV589944:TUW589953 UER589944:UES589953 UON589944:UOO589953 UYJ589944:UYK589953 VIF589944:VIG589953 VSB589944:VSC589953 WBX589944:WBY589953 WLT589944:WLU589953 WVP589944:WVQ589953 H655480:I655489 JD655480:JE655489 SZ655480:TA655489 ACV655480:ACW655489 AMR655480:AMS655489 AWN655480:AWO655489 BGJ655480:BGK655489 BQF655480:BQG655489 CAB655480:CAC655489 CJX655480:CJY655489 CTT655480:CTU655489 DDP655480:DDQ655489 DNL655480:DNM655489 DXH655480:DXI655489 EHD655480:EHE655489 EQZ655480:ERA655489 FAV655480:FAW655489 FKR655480:FKS655489 FUN655480:FUO655489 GEJ655480:GEK655489 GOF655480:GOG655489 GYB655480:GYC655489 HHX655480:HHY655489 HRT655480:HRU655489 IBP655480:IBQ655489 ILL655480:ILM655489 IVH655480:IVI655489 JFD655480:JFE655489 JOZ655480:JPA655489 JYV655480:JYW655489 KIR655480:KIS655489 KSN655480:KSO655489 LCJ655480:LCK655489 LMF655480:LMG655489 LWB655480:LWC655489 MFX655480:MFY655489 MPT655480:MPU655489 MZP655480:MZQ655489 NJL655480:NJM655489 NTH655480:NTI655489 ODD655480:ODE655489 OMZ655480:ONA655489 OWV655480:OWW655489 PGR655480:PGS655489 PQN655480:PQO655489 QAJ655480:QAK655489 QKF655480:QKG655489 QUB655480:QUC655489 RDX655480:RDY655489 RNT655480:RNU655489 RXP655480:RXQ655489 SHL655480:SHM655489 SRH655480:SRI655489 TBD655480:TBE655489 TKZ655480:TLA655489 TUV655480:TUW655489 UER655480:UES655489 UON655480:UOO655489 UYJ655480:UYK655489 VIF655480:VIG655489 VSB655480:VSC655489 WBX655480:WBY655489 WLT655480:WLU655489 WVP655480:WVQ655489 H721016:I721025 JD721016:JE721025 SZ721016:TA721025 ACV721016:ACW721025 AMR721016:AMS721025 AWN721016:AWO721025 BGJ721016:BGK721025 BQF721016:BQG721025 CAB721016:CAC721025 CJX721016:CJY721025 CTT721016:CTU721025 DDP721016:DDQ721025 DNL721016:DNM721025 DXH721016:DXI721025 EHD721016:EHE721025 EQZ721016:ERA721025 FAV721016:FAW721025 FKR721016:FKS721025 FUN721016:FUO721025 GEJ721016:GEK721025 GOF721016:GOG721025 GYB721016:GYC721025 HHX721016:HHY721025 HRT721016:HRU721025 IBP721016:IBQ721025 ILL721016:ILM721025 IVH721016:IVI721025 JFD721016:JFE721025 JOZ721016:JPA721025 JYV721016:JYW721025 KIR721016:KIS721025 KSN721016:KSO721025 LCJ721016:LCK721025 LMF721016:LMG721025 LWB721016:LWC721025 MFX721016:MFY721025 MPT721016:MPU721025 MZP721016:MZQ721025 NJL721016:NJM721025 NTH721016:NTI721025 ODD721016:ODE721025 OMZ721016:ONA721025 OWV721016:OWW721025 PGR721016:PGS721025 PQN721016:PQO721025 QAJ721016:QAK721025 QKF721016:QKG721025 QUB721016:QUC721025 RDX721016:RDY721025 RNT721016:RNU721025 RXP721016:RXQ721025 SHL721016:SHM721025 SRH721016:SRI721025 TBD721016:TBE721025 TKZ721016:TLA721025 TUV721016:TUW721025 UER721016:UES721025 UON721016:UOO721025 UYJ721016:UYK721025 VIF721016:VIG721025 VSB721016:VSC721025 WBX721016:WBY721025 WLT721016:WLU721025 WVP721016:WVQ721025 H786552:I786561 JD786552:JE786561 SZ786552:TA786561 ACV786552:ACW786561 AMR786552:AMS786561 AWN786552:AWO786561 BGJ786552:BGK786561 BQF786552:BQG786561 CAB786552:CAC786561 CJX786552:CJY786561 CTT786552:CTU786561 DDP786552:DDQ786561 DNL786552:DNM786561 DXH786552:DXI786561 EHD786552:EHE786561 EQZ786552:ERA786561 FAV786552:FAW786561 FKR786552:FKS786561 FUN786552:FUO786561 GEJ786552:GEK786561 GOF786552:GOG786561 GYB786552:GYC786561 HHX786552:HHY786561 HRT786552:HRU786561 IBP786552:IBQ786561 ILL786552:ILM786561 IVH786552:IVI786561 JFD786552:JFE786561 JOZ786552:JPA786561 JYV786552:JYW786561 KIR786552:KIS786561 KSN786552:KSO786561 LCJ786552:LCK786561 LMF786552:LMG786561 LWB786552:LWC786561 MFX786552:MFY786561 MPT786552:MPU786561 MZP786552:MZQ786561 NJL786552:NJM786561 NTH786552:NTI786561 ODD786552:ODE786561 OMZ786552:ONA786561 OWV786552:OWW786561 PGR786552:PGS786561 PQN786552:PQO786561 QAJ786552:QAK786561 QKF786552:QKG786561 QUB786552:QUC786561 RDX786552:RDY786561 RNT786552:RNU786561 RXP786552:RXQ786561 SHL786552:SHM786561 SRH786552:SRI786561 TBD786552:TBE786561 TKZ786552:TLA786561 TUV786552:TUW786561 UER786552:UES786561 UON786552:UOO786561 UYJ786552:UYK786561 VIF786552:VIG786561 VSB786552:VSC786561 WBX786552:WBY786561 WLT786552:WLU786561 WVP786552:WVQ786561 H852088:I852097 JD852088:JE852097 SZ852088:TA852097 ACV852088:ACW852097 AMR852088:AMS852097 AWN852088:AWO852097 BGJ852088:BGK852097 BQF852088:BQG852097 CAB852088:CAC852097 CJX852088:CJY852097 CTT852088:CTU852097 DDP852088:DDQ852097 DNL852088:DNM852097 DXH852088:DXI852097 EHD852088:EHE852097 EQZ852088:ERA852097 FAV852088:FAW852097 FKR852088:FKS852097 FUN852088:FUO852097 GEJ852088:GEK852097 GOF852088:GOG852097 GYB852088:GYC852097 HHX852088:HHY852097 HRT852088:HRU852097 IBP852088:IBQ852097 ILL852088:ILM852097 IVH852088:IVI852097 JFD852088:JFE852097 JOZ852088:JPA852097 JYV852088:JYW852097 KIR852088:KIS852097 KSN852088:KSO852097 LCJ852088:LCK852097 LMF852088:LMG852097 LWB852088:LWC852097 MFX852088:MFY852097 MPT852088:MPU852097 MZP852088:MZQ852097 NJL852088:NJM852097 NTH852088:NTI852097 ODD852088:ODE852097 OMZ852088:ONA852097 OWV852088:OWW852097 PGR852088:PGS852097 PQN852088:PQO852097 QAJ852088:QAK852097 QKF852088:QKG852097 QUB852088:QUC852097 RDX852088:RDY852097 RNT852088:RNU852097 RXP852088:RXQ852097 SHL852088:SHM852097 SRH852088:SRI852097 TBD852088:TBE852097 TKZ852088:TLA852097 TUV852088:TUW852097 UER852088:UES852097 UON852088:UOO852097 UYJ852088:UYK852097 VIF852088:VIG852097 VSB852088:VSC852097 WBX852088:WBY852097 WLT852088:WLU852097 WVP852088:WVQ852097 H917624:I917633 JD917624:JE917633 SZ917624:TA917633 ACV917624:ACW917633 AMR917624:AMS917633 AWN917624:AWO917633 BGJ917624:BGK917633 BQF917624:BQG917633 CAB917624:CAC917633 CJX917624:CJY917633 CTT917624:CTU917633 DDP917624:DDQ917633 DNL917624:DNM917633 DXH917624:DXI917633 EHD917624:EHE917633 EQZ917624:ERA917633 FAV917624:FAW917633 FKR917624:FKS917633 FUN917624:FUO917633 GEJ917624:GEK917633 GOF917624:GOG917633 GYB917624:GYC917633 HHX917624:HHY917633 HRT917624:HRU917633 IBP917624:IBQ917633 ILL917624:ILM917633 IVH917624:IVI917633 JFD917624:JFE917633 JOZ917624:JPA917633 JYV917624:JYW917633 KIR917624:KIS917633 KSN917624:KSO917633 LCJ917624:LCK917633 LMF917624:LMG917633 LWB917624:LWC917633 MFX917624:MFY917633 MPT917624:MPU917633 MZP917624:MZQ917633 NJL917624:NJM917633 NTH917624:NTI917633 ODD917624:ODE917633 OMZ917624:ONA917633 OWV917624:OWW917633 PGR917624:PGS917633 PQN917624:PQO917633 QAJ917624:QAK917633 QKF917624:QKG917633 QUB917624:QUC917633 RDX917624:RDY917633 RNT917624:RNU917633 RXP917624:RXQ917633 SHL917624:SHM917633 SRH917624:SRI917633 TBD917624:TBE917633 TKZ917624:TLA917633 TUV917624:TUW917633 UER917624:UES917633 UON917624:UOO917633 UYJ917624:UYK917633 VIF917624:VIG917633 VSB917624:VSC917633 WBX917624:WBY917633 WLT917624:WLU917633 WVP917624:WVQ917633 H983160:I983169 JD983160:JE983169 SZ983160:TA983169 ACV983160:ACW983169 AMR983160:AMS983169 AWN983160:AWO983169 BGJ983160:BGK983169 BQF983160:BQG983169 CAB983160:CAC983169 CJX983160:CJY983169 CTT983160:CTU983169 DDP983160:DDQ983169 DNL983160:DNM983169 DXH983160:DXI983169 EHD983160:EHE983169 EQZ983160:ERA983169 FAV983160:FAW983169 FKR983160:FKS983169 FUN983160:FUO983169 GEJ983160:GEK983169 GOF983160:GOG983169 GYB983160:GYC983169 HHX983160:HHY983169 HRT983160:HRU983169 IBP983160:IBQ983169 ILL983160:ILM983169 IVH983160:IVI983169 JFD983160:JFE983169 JOZ983160:JPA983169 JYV983160:JYW983169 KIR983160:KIS983169 KSN983160:KSO983169 LCJ983160:LCK983169 LMF983160:LMG983169 LWB983160:LWC983169 MFX983160:MFY983169 MPT983160:MPU983169 MZP983160:MZQ983169 NJL983160:NJM983169 NTH983160:NTI983169 ODD983160:ODE983169 OMZ983160:ONA983169 OWV983160:OWW983169 PGR983160:PGS983169 PQN983160:PQO983169 QAJ983160:QAK983169 QKF983160:QKG983169 QUB983160:QUC983169 RDX983160:RDY983169 RNT983160:RNU983169 RXP983160:RXQ983169 SHL983160:SHM983169 SRH983160:SRI983169 TBD983160:TBE983169 TKZ983160:TLA983169 TUV983160:TUW983169 UER983160:UES983169 UON983160:UOO983169 UYJ983160:UYK983169 VIF983160:VIG983169 VSB983160:VSC983169 WBX983160:WBY983169 WLT983160:WLU983169 WVP983160:WVQ983169" xr:uid="{00000000-0002-0000-2800-00000F000000}">
      <formula1>"Yes, No, Don't know"</formula1>
    </dataValidation>
    <dataValidation type="list" allowBlank="1" showInputMessage="1" showErrorMessage="1" error="Please select from the dropdown list" prompt="Please select from the dropdown list" sqref="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xr:uid="{00000000-0002-0000-2800-000010000000}">
      <formula1>"January, February, March, April, May, June, July August, September, October, November, December, Don’t know"</formula1>
    </dataValidation>
  </dataValidation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Please choose from the dropdown list." xr:uid="{00000000-0002-0000-2800-000011000000}">
          <x14:formula1>
            <xm:f>"Yes, No, Don't know"</xm:f>
          </x14:formula1>
          <xm:sqref>J95:K95 JF95:JG95 TB95:TC95 ACX95:ACY95 AMT95:AMU95 AWP95:AWQ95 BGL95:BGM95 BQH95:BQI95 CAD95:CAE95 CJZ95:CKA95 CTV95:CTW95 DDR95:DDS95 DNN95:DNO95 DXJ95:DXK95 EHF95:EHG95 ERB95:ERC95 FAX95:FAY95 FKT95:FKU95 FUP95:FUQ95 GEL95:GEM95 GOH95:GOI95 GYD95:GYE95 HHZ95:HIA95 HRV95:HRW95 IBR95:IBS95 ILN95:ILO95 IVJ95:IVK95 JFF95:JFG95 JPB95:JPC95 JYX95:JYY95 KIT95:KIU95 KSP95:KSQ95 LCL95:LCM95 LMH95:LMI95 LWD95:LWE95 MFZ95:MGA95 MPV95:MPW95 MZR95:MZS95 NJN95:NJO95 NTJ95:NTK95 ODF95:ODG95 ONB95:ONC95 OWX95:OWY95 PGT95:PGU95 PQP95:PQQ95 QAL95:QAM95 QKH95:QKI95 QUD95:QUE95 RDZ95:REA95 RNV95:RNW95 RXR95:RXS95 SHN95:SHO95 SRJ95:SRK95 TBF95:TBG95 TLB95:TLC95 TUX95:TUY95 UET95:UEU95 UOP95:UOQ95 UYL95:UYM95 VIH95:VII95 VSD95:VSE95 WBZ95:WCA95 WLV95:WLW95 WVR95:WVS95 J65631:K65631 JF65631:JG65631 TB65631:TC65631 ACX65631:ACY65631 AMT65631:AMU65631 AWP65631:AWQ65631 BGL65631:BGM65631 BQH65631:BQI65631 CAD65631:CAE65631 CJZ65631:CKA65631 CTV65631:CTW65631 DDR65631:DDS65631 DNN65631:DNO65631 DXJ65631:DXK65631 EHF65631:EHG65631 ERB65631:ERC65631 FAX65631:FAY65631 FKT65631:FKU65631 FUP65631:FUQ65631 GEL65631:GEM65631 GOH65631:GOI65631 GYD65631:GYE65631 HHZ65631:HIA65631 HRV65631:HRW65631 IBR65631:IBS65631 ILN65631:ILO65631 IVJ65631:IVK65631 JFF65631:JFG65631 JPB65631:JPC65631 JYX65631:JYY65631 KIT65631:KIU65631 KSP65631:KSQ65631 LCL65631:LCM65631 LMH65631:LMI65631 LWD65631:LWE65631 MFZ65631:MGA65631 MPV65631:MPW65631 MZR65631:MZS65631 NJN65631:NJO65631 NTJ65631:NTK65631 ODF65631:ODG65631 ONB65631:ONC65631 OWX65631:OWY65631 PGT65631:PGU65631 PQP65631:PQQ65631 QAL65631:QAM65631 QKH65631:QKI65631 QUD65631:QUE65631 RDZ65631:REA65631 RNV65631:RNW65631 RXR65631:RXS65631 SHN65631:SHO65631 SRJ65631:SRK65631 TBF65631:TBG65631 TLB65631:TLC65631 TUX65631:TUY65631 UET65631:UEU65631 UOP65631:UOQ65631 UYL65631:UYM65631 VIH65631:VII65631 VSD65631:VSE65631 WBZ65631:WCA65631 WLV65631:WLW65631 WVR65631:WVS65631 J131167:K131167 JF131167:JG131167 TB131167:TC131167 ACX131167:ACY131167 AMT131167:AMU131167 AWP131167:AWQ131167 BGL131167:BGM131167 BQH131167:BQI131167 CAD131167:CAE131167 CJZ131167:CKA131167 CTV131167:CTW131167 DDR131167:DDS131167 DNN131167:DNO131167 DXJ131167:DXK131167 EHF131167:EHG131167 ERB131167:ERC131167 FAX131167:FAY131167 FKT131167:FKU131167 FUP131167:FUQ131167 GEL131167:GEM131167 GOH131167:GOI131167 GYD131167:GYE131167 HHZ131167:HIA131167 HRV131167:HRW131167 IBR131167:IBS131167 ILN131167:ILO131167 IVJ131167:IVK131167 JFF131167:JFG131167 JPB131167:JPC131167 JYX131167:JYY131167 KIT131167:KIU131167 KSP131167:KSQ131167 LCL131167:LCM131167 LMH131167:LMI131167 LWD131167:LWE131167 MFZ131167:MGA131167 MPV131167:MPW131167 MZR131167:MZS131167 NJN131167:NJO131167 NTJ131167:NTK131167 ODF131167:ODG131167 ONB131167:ONC131167 OWX131167:OWY131167 PGT131167:PGU131167 PQP131167:PQQ131167 QAL131167:QAM131167 QKH131167:QKI131167 QUD131167:QUE131167 RDZ131167:REA131167 RNV131167:RNW131167 RXR131167:RXS131167 SHN131167:SHO131167 SRJ131167:SRK131167 TBF131167:TBG131167 TLB131167:TLC131167 TUX131167:TUY131167 UET131167:UEU131167 UOP131167:UOQ131167 UYL131167:UYM131167 VIH131167:VII131167 VSD131167:VSE131167 WBZ131167:WCA131167 WLV131167:WLW131167 WVR131167:WVS131167 J196703:K196703 JF196703:JG196703 TB196703:TC196703 ACX196703:ACY196703 AMT196703:AMU196703 AWP196703:AWQ196703 BGL196703:BGM196703 BQH196703:BQI196703 CAD196703:CAE196703 CJZ196703:CKA196703 CTV196703:CTW196703 DDR196703:DDS196703 DNN196703:DNO196703 DXJ196703:DXK196703 EHF196703:EHG196703 ERB196703:ERC196703 FAX196703:FAY196703 FKT196703:FKU196703 FUP196703:FUQ196703 GEL196703:GEM196703 GOH196703:GOI196703 GYD196703:GYE196703 HHZ196703:HIA196703 HRV196703:HRW196703 IBR196703:IBS196703 ILN196703:ILO196703 IVJ196703:IVK196703 JFF196703:JFG196703 JPB196703:JPC196703 JYX196703:JYY196703 KIT196703:KIU196703 KSP196703:KSQ196703 LCL196703:LCM196703 LMH196703:LMI196703 LWD196703:LWE196703 MFZ196703:MGA196703 MPV196703:MPW196703 MZR196703:MZS196703 NJN196703:NJO196703 NTJ196703:NTK196703 ODF196703:ODG196703 ONB196703:ONC196703 OWX196703:OWY196703 PGT196703:PGU196703 PQP196703:PQQ196703 QAL196703:QAM196703 QKH196703:QKI196703 QUD196703:QUE196703 RDZ196703:REA196703 RNV196703:RNW196703 RXR196703:RXS196703 SHN196703:SHO196703 SRJ196703:SRK196703 TBF196703:TBG196703 TLB196703:TLC196703 TUX196703:TUY196703 UET196703:UEU196703 UOP196703:UOQ196703 UYL196703:UYM196703 VIH196703:VII196703 VSD196703:VSE196703 WBZ196703:WCA196703 WLV196703:WLW196703 WVR196703:WVS196703 J262239:K262239 JF262239:JG262239 TB262239:TC262239 ACX262239:ACY262239 AMT262239:AMU262239 AWP262239:AWQ262239 BGL262239:BGM262239 BQH262239:BQI262239 CAD262239:CAE262239 CJZ262239:CKA262239 CTV262239:CTW262239 DDR262239:DDS262239 DNN262239:DNO262239 DXJ262239:DXK262239 EHF262239:EHG262239 ERB262239:ERC262239 FAX262239:FAY262239 FKT262239:FKU262239 FUP262239:FUQ262239 GEL262239:GEM262239 GOH262239:GOI262239 GYD262239:GYE262239 HHZ262239:HIA262239 HRV262239:HRW262239 IBR262239:IBS262239 ILN262239:ILO262239 IVJ262239:IVK262239 JFF262239:JFG262239 JPB262239:JPC262239 JYX262239:JYY262239 KIT262239:KIU262239 KSP262239:KSQ262239 LCL262239:LCM262239 LMH262239:LMI262239 LWD262239:LWE262239 MFZ262239:MGA262239 MPV262239:MPW262239 MZR262239:MZS262239 NJN262239:NJO262239 NTJ262239:NTK262239 ODF262239:ODG262239 ONB262239:ONC262239 OWX262239:OWY262239 PGT262239:PGU262239 PQP262239:PQQ262239 QAL262239:QAM262239 QKH262239:QKI262239 QUD262239:QUE262239 RDZ262239:REA262239 RNV262239:RNW262239 RXR262239:RXS262239 SHN262239:SHO262239 SRJ262239:SRK262239 TBF262239:TBG262239 TLB262239:TLC262239 TUX262239:TUY262239 UET262239:UEU262239 UOP262239:UOQ262239 UYL262239:UYM262239 VIH262239:VII262239 VSD262239:VSE262239 WBZ262239:WCA262239 WLV262239:WLW262239 WVR262239:WVS262239 J327775:K327775 JF327775:JG327775 TB327775:TC327775 ACX327775:ACY327775 AMT327775:AMU327775 AWP327775:AWQ327775 BGL327775:BGM327775 BQH327775:BQI327775 CAD327775:CAE327775 CJZ327775:CKA327775 CTV327775:CTW327775 DDR327775:DDS327775 DNN327775:DNO327775 DXJ327775:DXK327775 EHF327775:EHG327775 ERB327775:ERC327775 FAX327775:FAY327775 FKT327775:FKU327775 FUP327775:FUQ327775 GEL327775:GEM327775 GOH327775:GOI327775 GYD327775:GYE327775 HHZ327775:HIA327775 HRV327775:HRW327775 IBR327775:IBS327775 ILN327775:ILO327775 IVJ327775:IVK327775 JFF327775:JFG327775 JPB327775:JPC327775 JYX327775:JYY327775 KIT327775:KIU327775 KSP327775:KSQ327775 LCL327775:LCM327775 LMH327775:LMI327775 LWD327775:LWE327775 MFZ327775:MGA327775 MPV327775:MPW327775 MZR327775:MZS327775 NJN327775:NJO327775 NTJ327775:NTK327775 ODF327775:ODG327775 ONB327775:ONC327775 OWX327775:OWY327775 PGT327775:PGU327775 PQP327775:PQQ327775 QAL327775:QAM327775 QKH327775:QKI327775 QUD327775:QUE327775 RDZ327775:REA327775 RNV327775:RNW327775 RXR327775:RXS327775 SHN327775:SHO327775 SRJ327775:SRK327775 TBF327775:TBG327775 TLB327775:TLC327775 TUX327775:TUY327775 UET327775:UEU327775 UOP327775:UOQ327775 UYL327775:UYM327775 VIH327775:VII327775 VSD327775:VSE327775 WBZ327775:WCA327775 WLV327775:WLW327775 WVR327775:WVS327775 J393311:K393311 JF393311:JG393311 TB393311:TC393311 ACX393311:ACY393311 AMT393311:AMU393311 AWP393311:AWQ393311 BGL393311:BGM393311 BQH393311:BQI393311 CAD393311:CAE393311 CJZ393311:CKA393311 CTV393311:CTW393311 DDR393311:DDS393311 DNN393311:DNO393311 DXJ393311:DXK393311 EHF393311:EHG393311 ERB393311:ERC393311 FAX393311:FAY393311 FKT393311:FKU393311 FUP393311:FUQ393311 GEL393311:GEM393311 GOH393311:GOI393311 GYD393311:GYE393311 HHZ393311:HIA393311 HRV393311:HRW393311 IBR393311:IBS393311 ILN393311:ILO393311 IVJ393311:IVK393311 JFF393311:JFG393311 JPB393311:JPC393311 JYX393311:JYY393311 KIT393311:KIU393311 KSP393311:KSQ393311 LCL393311:LCM393311 LMH393311:LMI393311 LWD393311:LWE393311 MFZ393311:MGA393311 MPV393311:MPW393311 MZR393311:MZS393311 NJN393311:NJO393311 NTJ393311:NTK393311 ODF393311:ODG393311 ONB393311:ONC393311 OWX393311:OWY393311 PGT393311:PGU393311 PQP393311:PQQ393311 QAL393311:QAM393311 QKH393311:QKI393311 QUD393311:QUE393311 RDZ393311:REA393311 RNV393311:RNW393311 RXR393311:RXS393311 SHN393311:SHO393311 SRJ393311:SRK393311 TBF393311:TBG393311 TLB393311:TLC393311 TUX393311:TUY393311 UET393311:UEU393311 UOP393311:UOQ393311 UYL393311:UYM393311 VIH393311:VII393311 VSD393311:VSE393311 WBZ393311:WCA393311 WLV393311:WLW393311 WVR393311:WVS393311 J458847:K458847 JF458847:JG458847 TB458847:TC458847 ACX458847:ACY458847 AMT458847:AMU458847 AWP458847:AWQ458847 BGL458847:BGM458847 BQH458847:BQI458847 CAD458847:CAE458847 CJZ458847:CKA458847 CTV458847:CTW458847 DDR458847:DDS458847 DNN458847:DNO458847 DXJ458847:DXK458847 EHF458847:EHG458847 ERB458847:ERC458847 FAX458847:FAY458847 FKT458847:FKU458847 FUP458847:FUQ458847 GEL458847:GEM458847 GOH458847:GOI458847 GYD458847:GYE458847 HHZ458847:HIA458847 HRV458847:HRW458847 IBR458847:IBS458847 ILN458847:ILO458847 IVJ458847:IVK458847 JFF458847:JFG458847 JPB458847:JPC458847 JYX458847:JYY458847 KIT458847:KIU458847 KSP458847:KSQ458847 LCL458847:LCM458847 LMH458847:LMI458847 LWD458847:LWE458847 MFZ458847:MGA458847 MPV458847:MPW458847 MZR458847:MZS458847 NJN458847:NJO458847 NTJ458847:NTK458847 ODF458847:ODG458847 ONB458847:ONC458847 OWX458847:OWY458847 PGT458847:PGU458847 PQP458847:PQQ458847 QAL458847:QAM458847 QKH458847:QKI458847 QUD458847:QUE458847 RDZ458847:REA458847 RNV458847:RNW458847 RXR458847:RXS458847 SHN458847:SHO458847 SRJ458847:SRK458847 TBF458847:TBG458847 TLB458847:TLC458847 TUX458847:TUY458847 UET458847:UEU458847 UOP458847:UOQ458847 UYL458847:UYM458847 VIH458847:VII458847 VSD458847:VSE458847 WBZ458847:WCA458847 WLV458847:WLW458847 WVR458847:WVS458847 J524383:K524383 JF524383:JG524383 TB524383:TC524383 ACX524383:ACY524383 AMT524383:AMU524383 AWP524383:AWQ524383 BGL524383:BGM524383 BQH524383:BQI524383 CAD524383:CAE524383 CJZ524383:CKA524383 CTV524383:CTW524383 DDR524383:DDS524383 DNN524383:DNO524383 DXJ524383:DXK524383 EHF524383:EHG524383 ERB524383:ERC524383 FAX524383:FAY524383 FKT524383:FKU524383 FUP524383:FUQ524383 GEL524383:GEM524383 GOH524383:GOI524383 GYD524383:GYE524383 HHZ524383:HIA524383 HRV524383:HRW524383 IBR524383:IBS524383 ILN524383:ILO524383 IVJ524383:IVK524383 JFF524383:JFG524383 JPB524383:JPC524383 JYX524383:JYY524383 KIT524383:KIU524383 KSP524383:KSQ524383 LCL524383:LCM524383 LMH524383:LMI524383 LWD524383:LWE524383 MFZ524383:MGA524383 MPV524383:MPW524383 MZR524383:MZS524383 NJN524383:NJO524383 NTJ524383:NTK524383 ODF524383:ODG524383 ONB524383:ONC524383 OWX524383:OWY524383 PGT524383:PGU524383 PQP524383:PQQ524383 QAL524383:QAM524383 QKH524383:QKI524383 QUD524383:QUE524383 RDZ524383:REA524383 RNV524383:RNW524383 RXR524383:RXS524383 SHN524383:SHO524383 SRJ524383:SRK524383 TBF524383:TBG524383 TLB524383:TLC524383 TUX524383:TUY524383 UET524383:UEU524383 UOP524383:UOQ524383 UYL524383:UYM524383 VIH524383:VII524383 VSD524383:VSE524383 WBZ524383:WCA524383 WLV524383:WLW524383 WVR524383:WVS524383 J589919:K589919 JF589919:JG589919 TB589919:TC589919 ACX589919:ACY589919 AMT589919:AMU589919 AWP589919:AWQ589919 BGL589919:BGM589919 BQH589919:BQI589919 CAD589919:CAE589919 CJZ589919:CKA589919 CTV589919:CTW589919 DDR589919:DDS589919 DNN589919:DNO589919 DXJ589919:DXK589919 EHF589919:EHG589919 ERB589919:ERC589919 FAX589919:FAY589919 FKT589919:FKU589919 FUP589919:FUQ589919 GEL589919:GEM589919 GOH589919:GOI589919 GYD589919:GYE589919 HHZ589919:HIA589919 HRV589919:HRW589919 IBR589919:IBS589919 ILN589919:ILO589919 IVJ589919:IVK589919 JFF589919:JFG589919 JPB589919:JPC589919 JYX589919:JYY589919 KIT589919:KIU589919 KSP589919:KSQ589919 LCL589919:LCM589919 LMH589919:LMI589919 LWD589919:LWE589919 MFZ589919:MGA589919 MPV589919:MPW589919 MZR589919:MZS589919 NJN589919:NJO589919 NTJ589919:NTK589919 ODF589919:ODG589919 ONB589919:ONC589919 OWX589919:OWY589919 PGT589919:PGU589919 PQP589919:PQQ589919 QAL589919:QAM589919 QKH589919:QKI589919 QUD589919:QUE589919 RDZ589919:REA589919 RNV589919:RNW589919 RXR589919:RXS589919 SHN589919:SHO589919 SRJ589919:SRK589919 TBF589919:TBG589919 TLB589919:TLC589919 TUX589919:TUY589919 UET589919:UEU589919 UOP589919:UOQ589919 UYL589919:UYM589919 VIH589919:VII589919 VSD589919:VSE589919 WBZ589919:WCA589919 WLV589919:WLW589919 WVR589919:WVS589919 J655455:K655455 JF655455:JG655455 TB655455:TC655455 ACX655455:ACY655455 AMT655455:AMU655455 AWP655455:AWQ655455 BGL655455:BGM655455 BQH655455:BQI655455 CAD655455:CAE655455 CJZ655455:CKA655455 CTV655455:CTW655455 DDR655455:DDS655455 DNN655455:DNO655455 DXJ655455:DXK655455 EHF655455:EHG655455 ERB655455:ERC655455 FAX655455:FAY655455 FKT655455:FKU655455 FUP655455:FUQ655455 GEL655455:GEM655455 GOH655455:GOI655455 GYD655455:GYE655455 HHZ655455:HIA655455 HRV655455:HRW655455 IBR655455:IBS655455 ILN655455:ILO655455 IVJ655455:IVK655455 JFF655455:JFG655455 JPB655455:JPC655455 JYX655455:JYY655455 KIT655455:KIU655455 KSP655455:KSQ655455 LCL655455:LCM655455 LMH655455:LMI655455 LWD655455:LWE655455 MFZ655455:MGA655455 MPV655455:MPW655455 MZR655455:MZS655455 NJN655455:NJO655455 NTJ655455:NTK655455 ODF655455:ODG655455 ONB655455:ONC655455 OWX655455:OWY655455 PGT655455:PGU655455 PQP655455:PQQ655455 QAL655455:QAM655455 QKH655455:QKI655455 QUD655455:QUE655455 RDZ655455:REA655455 RNV655455:RNW655455 RXR655455:RXS655455 SHN655455:SHO655455 SRJ655455:SRK655455 TBF655455:TBG655455 TLB655455:TLC655455 TUX655455:TUY655455 UET655455:UEU655455 UOP655455:UOQ655455 UYL655455:UYM655455 VIH655455:VII655455 VSD655455:VSE655455 WBZ655455:WCA655455 WLV655455:WLW655455 WVR655455:WVS655455 J720991:K720991 JF720991:JG720991 TB720991:TC720991 ACX720991:ACY720991 AMT720991:AMU720991 AWP720991:AWQ720991 BGL720991:BGM720991 BQH720991:BQI720991 CAD720991:CAE720991 CJZ720991:CKA720991 CTV720991:CTW720991 DDR720991:DDS720991 DNN720991:DNO720991 DXJ720991:DXK720991 EHF720991:EHG720991 ERB720991:ERC720991 FAX720991:FAY720991 FKT720991:FKU720991 FUP720991:FUQ720991 GEL720991:GEM720991 GOH720991:GOI720991 GYD720991:GYE720991 HHZ720991:HIA720991 HRV720991:HRW720991 IBR720991:IBS720991 ILN720991:ILO720991 IVJ720991:IVK720991 JFF720991:JFG720991 JPB720991:JPC720991 JYX720991:JYY720991 KIT720991:KIU720991 KSP720991:KSQ720991 LCL720991:LCM720991 LMH720991:LMI720991 LWD720991:LWE720991 MFZ720991:MGA720991 MPV720991:MPW720991 MZR720991:MZS720991 NJN720991:NJO720991 NTJ720991:NTK720991 ODF720991:ODG720991 ONB720991:ONC720991 OWX720991:OWY720991 PGT720991:PGU720991 PQP720991:PQQ720991 QAL720991:QAM720991 QKH720991:QKI720991 QUD720991:QUE720991 RDZ720991:REA720991 RNV720991:RNW720991 RXR720991:RXS720991 SHN720991:SHO720991 SRJ720991:SRK720991 TBF720991:TBG720991 TLB720991:TLC720991 TUX720991:TUY720991 UET720991:UEU720991 UOP720991:UOQ720991 UYL720991:UYM720991 VIH720991:VII720991 VSD720991:VSE720991 WBZ720991:WCA720991 WLV720991:WLW720991 WVR720991:WVS720991 J786527:K786527 JF786527:JG786527 TB786527:TC786527 ACX786527:ACY786527 AMT786527:AMU786527 AWP786527:AWQ786527 BGL786527:BGM786527 BQH786527:BQI786527 CAD786527:CAE786527 CJZ786527:CKA786527 CTV786527:CTW786527 DDR786527:DDS786527 DNN786527:DNO786527 DXJ786527:DXK786527 EHF786527:EHG786527 ERB786527:ERC786527 FAX786527:FAY786527 FKT786527:FKU786527 FUP786527:FUQ786527 GEL786527:GEM786527 GOH786527:GOI786527 GYD786527:GYE786527 HHZ786527:HIA786527 HRV786527:HRW786527 IBR786527:IBS786527 ILN786527:ILO786527 IVJ786527:IVK786527 JFF786527:JFG786527 JPB786527:JPC786527 JYX786527:JYY786527 KIT786527:KIU786527 KSP786527:KSQ786527 LCL786527:LCM786527 LMH786527:LMI786527 LWD786527:LWE786527 MFZ786527:MGA786527 MPV786527:MPW786527 MZR786527:MZS786527 NJN786527:NJO786527 NTJ786527:NTK786527 ODF786527:ODG786527 ONB786527:ONC786527 OWX786527:OWY786527 PGT786527:PGU786527 PQP786527:PQQ786527 QAL786527:QAM786527 QKH786527:QKI786527 QUD786527:QUE786527 RDZ786527:REA786527 RNV786527:RNW786527 RXR786527:RXS786527 SHN786527:SHO786527 SRJ786527:SRK786527 TBF786527:TBG786527 TLB786527:TLC786527 TUX786527:TUY786527 UET786527:UEU786527 UOP786527:UOQ786527 UYL786527:UYM786527 VIH786527:VII786527 VSD786527:VSE786527 WBZ786527:WCA786527 WLV786527:WLW786527 WVR786527:WVS786527 J852063:K852063 JF852063:JG852063 TB852063:TC852063 ACX852063:ACY852063 AMT852063:AMU852063 AWP852063:AWQ852063 BGL852063:BGM852063 BQH852063:BQI852063 CAD852063:CAE852063 CJZ852063:CKA852063 CTV852063:CTW852063 DDR852063:DDS852063 DNN852063:DNO852063 DXJ852063:DXK852063 EHF852063:EHG852063 ERB852063:ERC852063 FAX852063:FAY852063 FKT852063:FKU852063 FUP852063:FUQ852063 GEL852063:GEM852063 GOH852063:GOI852063 GYD852063:GYE852063 HHZ852063:HIA852063 HRV852063:HRW852063 IBR852063:IBS852063 ILN852063:ILO852063 IVJ852063:IVK852063 JFF852063:JFG852063 JPB852063:JPC852063 JYX852063:JYY852063 KIT852063:KIU852063 KSP852063:KSQ852063 LCL852063:LCM852063 LMH852063:LMI852063 LWD852063:LWE852063 MFZ852063:MGA852063 MPV852063:MPW852063 MZR852063:MZS852063 NJN852063:NJO852063 NTJ852063:NTK852063 ODF852063:ODG852063 ONB852063:ONC852063 OWX852063:OWY852063 PGT852063:PGU852063 PQP852063:PQQ852063 QAL852063:QAM852063 QKH852063:QKI852063 QUD852063:QUE852063 RDZ852063:REA852063 RNV852063:RNW852063 RXR852063:RXS852063 SHN852063:SHO852063 SRJ852063:SRK852063 TBF852063:TBG852063 TLB852063:TLC852063 TUX852063:TUY852063 UET852063:UEU852063 UOP852063:UOQ852063 UYL852063:UYM852063 VIH852063:VII852063 VSD852063:VSE852063 WBZ852063:WCA852063 WLV852063:WLW852063 WVR852063:WVS852063 J917599:K917599 JF917599:JG917599 TB917599:TC917599 ACX917599:ACY917599 AMT917599:AMU917599 AWP917599:AWQ917599 BGL917599:BGM917599 BQH917599:BQI917599 CAD917599:CAE917599 CJZ917599:CKA917599 CTV917599:CTW917599 DDR917599:DDS917599 DNN917599:DNO917599 DXJ917599:DXK917599 EHF917599:EHG917599 ERB917599:ERC917599 FAX917599:FAY917599 FKT917599:FKU917599 FUP917599:FUQ917599 GEL917599:GEM917599 GOH917599:GOI917599 GYD917599:GYE917599 HHZ917599:HIA917599 HRV917599:HRW917599 IBR917599:IBS917599 ILN917599:ILO917599 IVJ917599:IVK917599 JFF917599:JFG917599 JPB917599:JPC917599 JYX917599:JYY917599 KIT917599:KIU917599 KSP917599:KSQ917599 LCL917599:LCM917599 LMH917599:LMI917599 LWD917599:LWE917599 MFZ917599:MGA917599 MPV917599:MPW917599 MZR917599:MZS917599 NJN917599:NJO917599 NTJ917599:NTK917599 ODF917599:ODG917599 ONB917599:ONC917599 OWX917599:OWY917599 PGT917599:PGU917599 PQP917599:PQQ917599 QAL917599:QAM917599 QKH917599:QKI917599 QUD917599:QUE917599 RDZ917599:REA917599 RNV917599:RNW917599 RXR917599:RXS917599 SHN917599:SHO917599 SRJ917599:SRK917599 TBF917599:TBG917599 TLB917599:TLC917599 TUX917599:TUY917599 UET917599:UEU917599 UOP917599:UOQ917599 UYL917599:UYM917599 VIH917599:VII917599 VSD917599:VSE917599 WBZ917599:WCA917599 WLV917599:WLW917599 WVR917599:WVS917599 J983135:K983135 JF983135:JG983135 TB983135:TC983135 ACX983135:ACY983135 AMT983135:AMU983135 AWP983135:AWQ983135 BGL983135:BGM983135 BQH983135:BQI983135 CAD983135:CAE983135 CJZ983135:CKA983135 CTV983135:CTW983135 DDR983135:DDS983135 DNN983135:DNO983135 DXJ983135:DXK983135 EHF983135:EHG983135 ERB983135:ERC983135 FAX983135:FAY983135 FKT983135:FKU983135 FUP983135:FUQ983135 GEL983135:GEM983135 GOH983135:GOI983135 GYD983135:GYE983135 HHZ983135:HIA983135 HRV983135:HRW983135 IBR983135:IBS983135 ILN983135:ILO983135 IVJ983135:IVK983135 JFF983135:JFG983135 JPB983135:JPC983135 JYX983135:JYY983135 KIT983135:KIU983135 KSP983135:KSQ983135 LCL983135:LCM983135 LMH983135:LMI983135 LWD983135:LWE983135 MFZ983135:MGA983135 MPV983135:MPW983135 MZR983135:MZS983135 NJN983135:NJO983135 NTJ983135:NTK983135 ODF983135:ODG983135 ONB983135:ONC983135 OWX983135:OWY983135 PGT983135:PGU983135 PQP983135:PQQ983135 QAL983135:QAM983135 QKH983135:QKI983135 QUD983135:QUE983135 RDZ983135:REA983135 RNV983135:RNW983135 RXR983135:RXS983135 SHN983135:SHO983135 SRJ983135:SRK983135 TBF983135:TBG983135 TLB983135:TLC983135 TUX983135:TUY983135 UET983135:UEU983135 UOP983135:UOQ983135 UYL983135:UYM983135 VIH983135:VII983135 VSD983135:VSE983135 WBZ983135:WCA983135 WLV983135:WLW983135 WVR983135:WVS983135 J97:K97 JF97:JG97 TB97:TC97 ACX97:ACY97 AMT97:AMU97 AWP97:AWQ97 BGL97:BGM97 BQH97:BQI97 CAD97:CAE97 CJZ97:CKA97 CTV97:CTW97 DDR97:DDS97 DNN97:DNO97 DXJ97:DXK97 EHF97:EHG97 ERB97:ERC97 FAX97:FAY97 FKT97:FKU97 FUP97:FUQ97 GEL97:GEM97 GOH97:GOI97 GYD97:GYE97 HHZ97:HIA97 HRV97:HRW97 IBR97:IBS97 ILN97:ILO97 IVJ97:IVK97 JFF97:JFG97 JPB97:JPC97 JYX97:JYY97 KIT97:KIU97 KSP97:KSQ97 LCL97:LCM97 LMH97:LMI97 LWD97:LWE97 MFZ97:MGA97 MPV97:MPW97 MZR97:MZS97 NJN97:NJO97 NTJ97:NTK97 ODF97:ODG97 ONB97:ONC97 OWX97:OWY97 PGT97:PGU97 PQP97:PQQ97 QAL97:QAM97 QKH97:QKI97 QUD97:QUE97 RDZ97:REA97 RNV97:RNW97 RXR97:RXS97 SHN97:SHO97 SRJ97:SRK97 TBF97:TBG97 TLB97:TLC97 TUX97:TUY97 UET97:UEU97 UOP97:UOQ97 UYL97:UYM97 VIH97:VII97 VSD97:VSE97 WBZ97:WCA97 WLV97:WLW97 WVR97:WVS97 J65633:K65633 JF65633:JG65633 TB65633:TC65633 ACX65633:ACY65633 AMT65633:AMU65633 AWP65633:AWQ65633 BGL65633:BGM65633 BQH65633:BQI65633 CAD65633:CAE65633 CJZ65633:CKA65633 CTV65633:CTW65633 DDR65633:DDS65633 DNN65633:DNO65633 DXJ65633:DXK65633 EHF65633:EHG65633 ERB65633:ERC65633 FAX65633:FAY65633 FKT65633:FKU65633 FUP65633:FUQ65633 GEL65633:GEM65633 GOH65633:GOI65633 GYD65633:GYE65633 HHZ65633:HIA65633 HRV65633:HRW65633 IBR65633:IBS65633 ILN65633:ILO65633 IVJ65633:IVK65633 JFF65633:JFG65633 JPB65633:JPC65633 JYX65633:JYY65633 KIT65633:KIU65633 KSP65633:KSQ65633 LCL65633:LCM65633 LMH65633:LMI65633 LWD65633:LWE65633 MFZ65633:MGA65633 MPV65633:MPW65633 MZR65633:MZS65633 NJN65633:NJO65633 NTJ65633:NTK65633 ODF65633:ODG65633 ONB65633:ONC65633 OWX65633:OWY65633 PGT65633:PGU65633 PQP65633:PQQ65633 QAL65633:QAM65633 QKH65633:QKI65633 QUD65633:QUE65633 RDZ65633:REA65633 RNV65633:RNW65633 RXR65633:RXS65633 SHN65633:SHO65633 SRJ65633:SRK65633 TBF65633:TBG65633 TLB65633:TLC65633 TUX65633:TUY65633 UET65633:UEU65633 UOP65633:UOQ65633 UYL65633:UYM65633 VIH65633:VII65633 VSD65633:VSE65633 WBZ65633:WCA65633 WLV65633:WLW65633 WVR65633:WVS65633 J131169:K131169 JF131169:JG131169 TB131169:TC131169 ACX131169:ACY131169 AMT131169:AMU131169 AWP131169:AWQ131169 BGL131169:BGM131169 BQH131169:BQI131169 CAD131169:CAE131169 CJZ131169:CKA131169 CTV131169:CTW131169 DDR131169:DDS131169 DNN131169:DNO131169 DXJ131169:DXK131169 EHF131169:EHG131169 ERB131169:ERC131169 FAX131169:FAY131169 FKT131169:FKU131169 FUP131169:FUQ131169 GEL131169:GEM131169 GOH131169:GOI131169 GYD131169:GYE131169 HHZ131169:HIA131169 HRV131169:HRW131169 IBR131169:IBS131169 ILN131169:ILO131169 IVJ131169:IVK131169 JFF131169:JFG131169 JPB131169:JPC131169 JYX131169:JYY131169 KIT131169:KIU131169 KSP131169:KSQ131169 LCL131169:LCM131169 LMH131169:LMI131169 LWD131169:LWE131169 MFZ131169:MGA131169 MPV131169:MPW131169 MZR131169:MZS131169 NJN131169:NJO131169 NTJ131169:NTK131169 ODF131169:ODG131169 ONB131169:ONC131169 OWX131169:OWY131169 PGT131169:PGU131169 PQP131169:PQQ131169 QAL131169:QAM131169 QKH131169:QKI131169 QUD131169:QUE131169 RDZ131169:REA131169 RNV131169:RNW131169 RXR131169:RXS131169 SHN131169:SHO131169 SRJ131169:SRK131169 TBF131169:TBG131169 TLB131169:TLC131169 TUX131169:TUY131169 UET131169:UEU131169 UOP131169:UOQ131169 UYL131169:UYM131169 VIH131169:VII131169 VSD131169:VSE131169 WBZ131169:WCA131169 WLV131169:WLW131169 WVR131169:WVS131169 J196705:K196705 JF196705:JG196705 TB196705:TC196705 ACX196705:ACY196705 AMT196705:AMU196705 AWP196705:AWQ196705 BGL196705:BGM196705 BQH196705:BQI196705 CAD196705:CAE196705 CJZ196705:CKA196705 CTV196705:CTW196705 DDR196705:DDS196705 DNN196705:DNO196705 DXJ196705:DXK196705 EHF196705:EHG196705 ERB196705:ERC196705 FAX196705:FAY196705 FKT196705:FKU196705 FUP196705:FUQ196705 GEL196705:GEM196705 GOH196705:GOI196705 GYD196705:GYE196705 HHZ196705:HIA196705 HRV196705:HRW196705 IBR196705:IBS196705 ILN196705:ILO196705 IVJ196705:IVK196705 JFF196705:JFG196705 JPB196705:JPC196705 JYX196705:JYY196705 KIT196705:KIU196705 KSP196705:KSQ196705 LCL196705:LCM196705 LMH196705:LMI196705 LWD196705:LWE196705 MFZ196705:MGA196705 MPV196705:MPW196705 MZR196705:MZS196705 NJN196705:NJO196705 NTJ196705:NTK196705 ODF196705:ODG196705 ONB196705:ONC196705 OWX196705:OWY196705 PGT196705:PGU196705 PQP196705:PQQ196705 QAL196705:QAM196705 QKH196705:QKI196705 QUD196705:QUE196705 RDZ196705:REA196705 RNV196705:RNW196705 RXR196705:RXS196705 SHN196705:SHO196705 SRJ196705:SRK196705 TBF196705:TBG196705 TLB196705:TLC196705 TUX196705:TUY196705 UET196705:UEU196705 UOP196705:UOQ196705 UYL196705:UYM196705 VIH196705:VII196705 VSD196705:VSE196705 WBZ196705:WCA196705 WLV196705:WLW196705 WVR196705:WVS196705 J262241:K262241 JF262241:JG262241 TB262241:TC262241 ACX262241:ACY262241 AMT262241:AMU262241 AWP262241:AWQ262241 BGL262241:BGM262241 BQH262241:BQI262241 CAD262241:CAE262241 CJZ262241:CKA262241 CTV262241:CTW262241 DDR262241:DDS262241 DNN262241:DNO262241 DXJ262241:DXK262241 EHF262241:EHG262241 ERB262241:ERC262241 FAX262241:FAY262241 FKT262241:FKU262241 FUP262241:FUQ262241 GEL262241:GEM262241 GOH262241:GOI262241 GYD262241:GYE262241 HHZ262241:HIA262241 HRV262241:HRW262241 IBR262241:IBS262241 ILN262241:ILO262241 IVJ262241:IVK262241 JFF262241:JFG262241 JPB262241:JPC262241 JYX262241:JYY262241 KIT262241:KIU262241 KSP262241:KSQ262241 LCL262241:LCM262241 LMH262241:LMI262241 LWD262241:LWE262241 MFZ262241:MGA262241 MPV262241:MPW262241 MZR262241:MZS262241 NJN262241:NJO262241 NTJ262241:NTK262241 ODF262241:ODG262241 ONB262241:ONC262241 OWX262241:OWY262241 PGT262241:PGU262241 PQP262241:PQQ262241 QAL262241:QAM262241 QKH262241:QKI262241 QUD262241:QUE262241 RDZ262241:REA262241 RNV262241:RNW262241 RXR262241:RXS262241 SHN262241:SHO262241 SRJ262241:SRK262241 TBF262241:TBG262241 TLB262241:TLC262241 TUX262241:TUY262241 UET262241:UEU262241 UOP262241:UOQ262241 UYL262241:UYM262241 VIH262241:VII262241 VSD262241:VSE262241 WBZ262241:WCA262241 WLV262241:WLW262241 WVR262241:WVS262241 J327777:K327777 JF327777:JG327777 TB327777:TC327777 ACX327777:ACY327777 AMT327777:AMU327777 AWP327777:AWQ327777 BGL327777:BGM327777 BQH327777:BQI327777 CAD327777:CAE327777 CJZ327777:CKA327777 CTV327777:CTW327777 DDR327777:DDS327777 DNN327777:DNO327777 DXJ327777:DXK327777 EHF327777:EHG327777 ERB327777:ERC327777 FAX327777:FAY327777 FKT327777:FKU327777 FUP327777:FUQ327777 GEL327777:GEM327777 GOH327777:GOI327777 GYD327777:GYE327777 HHZ327777:HIA327777 HRV327777:HRW327777 IBR327777:IBS327777 ILN327777:ILO327777 IVJ327777:IVK327777 JFF327777:JFG327777 JPB327777:JPC327777 JYX327777:JYY327777 KIT327777:KIU327777 KSP327777:KSQ327777 LCL327777:LCM327777 LMH327777:LMI327777 LWD327777:LWE327777 MFZ327777:MGA327777 MPV327777:MPW327777 MZR327777:MZS327777 NJN327777:NJO327777 NTJ327777:NTK327777 ODF327777:ODG327777 ONB327777:ONC327777 OWX327777:OWY327777 PGT327777:PGU327777 PQP327777:PQQ327777 QAL327777:QAM327777 QKH327777:QKI327777 QUD327777:QUE327777 RDZ327777:REA327777 RNV327777:RNW327777 RXR327777:RXS327777 SHN327777:SHO327777 SRJ327777:SRK327777 TBF327777:TBG327777 TLB327777:TLC327777 TUX327777:TUY327777 UET327777:UEU327777 UOP327777:UOQ327777 UYL327777:UYM327777 VIH327777:VII327777 VSD327777:VSE327777 WBZ327777:WCA327777 WLV327777:WLW327777 WVR327777:WVS327777 J393313:K393313 JF393313:JG393313 TB393313:TC393313 ACX393313:ACY393313 AMT393313:AMU393313 AWP393313:AWQ393313 BGL393313:BGM393313 BQH393313:BQI393313 CAD393313:CAE393313 CJZ393313:CKA393313 CTV393313:CTW393313 DDR393313:DDS393313 DNN393313:DNO393313 DXJ393313:DXK393313 EHF393313:EHG393313 ERB393313:ERC393313 FAX393313:FAY393313 FKT393313:FKU393313 FUP393313:FUQ393313 GEL393313:GEM393313 GOH393313:GOI393313 GYD393313:GYE393313 HHZ393313:HIA393313 HRV393313:HRW393313 IBR393313:IBS393313 ILN393313:ILO393313 IVJ393313:IVK393313 JFF393313:JFG393313 JPB393313:JPC393313 JYX393313:JYY393313 KIT393313:KIU393313 KSP393313:KSQ393313 LCL393313:LCM393313 LMH393313:LMI393313 LWD393313:LWE393313 MFZ393313:MGA393313 MPV393313:MPW393313 MZR393313:MZS393313 NJN393313:NJO393313 NTJ393313:NTK393313 ODF393313:ODG393313 ONB393313:ONC393313 OWX393313:OWY393313 PGT393313:PGU393313 PQP393313:PQQ393313 QAL393313:QAM393313 QKH393313:QKI393313 QUD393313:QUE393313 RDZ393313:REA393313 RNV393313:RNW393313 RXR393313:RXS393313 SHN393313:SHO393313 SRJ393313:SRK393313 TBF393313:TBG393313 TLB393313:TLC393313 TUX393313:TUY393313 UET393313:UEU393313 UOP393313:UOQ393313 UYL393313:UYM393313 VIH393313:VII393313 VSD393313:VSE393313 WBZ393313:WCA393313 WLV393313:WLW393313 WVR393313:WVS393313 J458849:K458849 JF458849:JG458849 TB458849:TC458849 ACX458849:ACY458849 AMT458849:AMU458849 AWP458849:AWQ458849 BGL458849:BGM458849 BQH458849:BQI458849 CAD458849:CAE458849 CJZ458849:CKA458849 CTV458849:CTW458849 DDR458849:DDS458849 DNN458849:DNO458849 DXJ458849:DXK458849 EHF458849:EHG458849 ERB458849:ERC458849 FAX458849:FAY458849 FKT458849:FKU458849 FUP458849:FUQ458849 GEL458849:GEM458849 GOH458849:GOI458849 GYD458849:GYE458849 HHZ458849:HIA458849 HRV458849:HRW458849 IBR458849:IBS458849 ILN458849:ILO458849 IVJ458849:IVK458849 JFF458849:JFG458849 JPB458849:JPC458849 JYX458849:JYY458849 KIT458849:KIU458849 KSP458849:KSQ458849 LCL458849:LCM458849 LMH458849:LMI458849 LWD458849:LWE458849 MFZ458849:MGA458849 MPV458849:MPW458849 MZR458849:MZS458849 NJN458849:NJO458849 NTJ458849:NTK458849 ODF458849:ODG458849 ONB458849:ONC458849 OWX458849:OWY458849 PGT458849:PGU458849 PQP458849:PQQ458849 QAL458849:QAM458849 QKH458849:QKI458849 QUD458849:QUE458849 RDZ458849:REA458849 RNV458849:RNW458849 RXR458849:RXS458849 SHN458849:SHO458849 SRJ458849:SRK458849 TBF458849:TBG458849 TLB458849:TLC458849 TUX458849:TUY458849 UET458849:UEU458849 UOP458849:UOQ458849 UYL458849:UYM458849 VIH458849:VII458849 VSD458849:VSE458849 WBZ458849:WCA458849 WLV458849:WLW458849 WVR458849:WVS458849 J524385:K524385 JF524385:JG524385 TB524385:TC524385 ACX524385:ACY524385 AMT524385:AMU524385 AWP524385:AWQ524385 BGL524385:BGM524385 BQH524385:BQI524385 CAD524385:CAE524385 CJZ524385:CKA524385 CTV524385:CTW524385 DDR524385:DDS524385 DNN524385:DNO524385 DXJ524385:DXK524385 EHF524385:EHG524385 ERB524385:ERC524385 FAX524385:FAY524385 FKT524385:FKU524385 FUP524385:FUQ524385 GEL524385:GEM524385 GOH524385:GOI524385 GYD524385:GYE524385 HHZ524385:HIA524385 HRV524385:HRW524385 IBR524385:IBS524385 ILN524385:ILO524385 IVJ524385:IVK524385 JFF524385:JFG524385 JPB524385:JPC524385 JYX524385:JYY524385 KIT524385:KIU524385 KSP524385:KSQ524385 LCL524385:LCM524385 LMH524385:LMI524385 LWD524385:LWE524385 MFZ524385:MGA524385 MPV524385:MPW524385 MZR524385:MZS524385 NJN524385:NJO524385 NTJ524385:NTK524385 ODF524385:ODG524385 ONB524385:ONC524385 OWX524385:OWY524385 PGT524385:PGU524385 PQP524385:PQQ524385 QAL524385:QAM524385 QKH524385:QKI524385 QUD524385:QUE524385 RDZ524385:REA524385 RNV524385:RNW524385 RXR524385:RXS524385 SHN524385:SHO524385 SRJ524385:SRK524385 TBF524385:TBG524385 TLB524385:TLC524385 TUX524385:TUY524385 UET524385:UEU524385 UOP524385:UOQ524385 UYL524385:UYM524385 VIH524385:VII524385 VSD524385:VSE524385 WBZ524385:WCA524385 WLV524385:WLW524385 WVR524385:WVS524385 J589921:K589921 JF589921:JG589921 TB589921:TC589921 ACX589921:ACY589921 AMT589921:AMU589921 AWP589921:AWQ589921 BGL589921:BGM589921 BQH589921:BQI589921 CAD589921:CAE589921 CJZ589921:CKA589921 CTV589921:CTW589921 DDR589921:DDS589921 DNN589921:DNO589921 DXJ589921:DXK589921 EHF589921:EHG589921 ERB589921:ERC589921 FAX589921:FAY589921 FKT589921:FKU589921 FUP589921:FUQ589921 GEL589921:GEM589921 GOH589921:GOI589921 GYD589921:GYE589921 HHZ589921:HIA589921 HRV589921:HRW589921 IBR589921:IBS589921 ILN589921:ILO589921 IVJ589921:IVK589921 JFF589921:JFG589921 JPB589921:JPC589921 JYX589921:JYY589921 KIT589921:KIU589921 KSP589921:KSQ589921 LCL589921:LCM589921 LMH589921:LMI589921 LWD589921:LWE589921 MFZ589921:MGA589921 MPV589921:MPW589921 MZR589921:MZS589921 NJN589921:NJO589921 NTJ589921:NTK589921 ODF589921:ODG589921 ONB589921:ONC589921 OWX589921:OWY589921 PGT589921:PGU589921 PQP589921:PQQ589921 QAL589921:QAM589921 QKH589921:QKI589921 QUD589921:QUE589921 RDZ589921:REA589921 RNV589921:RNW589921 RXR589921:RXS589921 SHN589921:SHO589921 SRJ589921:SRK589921 TBF589921:TBG589921 TLB589921:TLC589921 TUX589921:TUY589921 UET589921:UEU589921 UOP589921:UOQ589921 UYL589921:UYM589921 VIH589921:VII589921 VSD589921:VSE589921 WBZ589921:WCA589921 WLV589921:WLW589921 WVR589921:WVS589921 J655457:K655457 JF655457:JG655457 TB655457:TC655457 ACX655457:ACY655457 AMT655457:AMU655457 AWP655457:AWQ655457 BGL655457:BGM655457 BQH655457:BQI655457 CAD655457:CAE655457 CJZ655457:CKA655457 CTV655457:CTW655457 DDR655457:DDS655457 DNN655457:DNO655457 DXJ655457:DXK655457 EHF655457:EHG655457 ERB655457:ERC655457 FAX655457:FAY655457 FKT655457:FKU655457 FUP655457:FUQ655457 GEL655457:GEM655457 GOH655457:GOI655457 GYD655457:GYE655457 HHZ655457:HIA655457 HRV655457:HRW655457 IBR655457:IBS655457 ILN655457:ILO655457 IVJ655457:IVK655457 JFF655457:JFG655457 JPB655457:JPC655457 JYX655457:JYY655457 KIT655457:KIU655457 KSP655457:KSQ655457 LCL655457:LCM655457 LMH655457:LMI655457 LWD655457:LWE655457 MFZ655457:MGA655457 MPV655457:MPW655457 MZR655457:MZS655457 NJN655457:NJO655457 NTJ655457:NTK655457 ODF655457:ODG655457 ONB655457:ONC655457 OWX655457:OWY655457 PGT655457:PGU655457 PQP655457:PQQ655457 QAL655457:QAM655457 QKH655457:QKI655457 QUD655457:QUE655457 RDZ655457:REA655457 RNV655457:RNW655457 RXR655457:RXS655457 SHN655457:SHO655457 SRJ655457:SRK655457 TBF655457:TBG655457 TLB655457:TLC655457 TUX655457:TUY655457 UET655457:UEU655457 UOP655457:UOQ655457 UYL655457:UYM655457 VIH655457:VII655457 VSD655457:VSE655457 WBZ655457:WCA655457 WLV655457:WLW655457 WVR655457:WVS655457 J720993:K720993 JF720993:JG720993 TB720993:TC720993 ACX720993:ACY720993 AMT720993:AMU720993 AWP720993:AWQ720993 BGL720993:BGM720993 BQH720993:BQI720993 CAD720993:CAE720993 CJZ720993:CKA720993 CTV720993:CTW720993 DDR720993:DDS720993 DNN720993:DNO720993 DXJ720993:DXK720993 EHF720993:EHG720993 ERB720993:ERC720993 FAX720993:FAY720993 FKT720993:FKU720993 FUP720993:FUQ720993 GEL720993:GEM720993 GOH720993:GOI720993 GYD720993:GYE720993 HHZ720993:HIA720993 HRV720993:HRW720993 IBR720993:IBS720993 ILN720993:ILO720993 IVJ720993:IVK720993 JFF720993:JFG720993 JPB720993:JPC720993 JYX720993:JYY720993 KIT720993:KIU720993 KSP720993:KSQ720993 LCL720993:LCM720993 LMH720993:LMI720993 LWD720993:LWE720993 MFZ720993:MGA720993 MPV720993:MPW720993 MZR720993:MZS720993 NJN720993:NJO720993 NTJ720993:NTK720993 ODF720993:ODG720993 ONB720993:ONC720993 OWX720993:OWY720993 PGT720993:PGU720993 PQP720993:PQQ720993 QAL720993:QAM720993 QKH720993:QKI720993 QUD720993:QUE720993 RDZ720993:REA720993 RNV720993:RNW720993 RXR720993:RXS720993 SHN720993:SHO720993 SRJ720993:SRK720993 TBF720993:TBG720993 TLB720993:TLC720993 TUX720993:TUY720993 UET720993:UEU720993 UOP720993:UOQ720993 UYL720993:UYM720993 VIH720993:VII720993 VSD720993:VSE720993 WBZ720993:WCA720993 WLV720993:WLW720993 WVR720993:WVS720993 J786529:K786529 JF786529:JG786529 TB786529:TC786529 ACX786529:ACY786529 AMT786529:AMU786529 AWP786529:AWQ786529 BGL786529:BGM786529 BQH786529:BQI786529 CAD786529:CAE786529 CJZ786529:CKA786529 CTV786529:CTW786529 DDR786529:DDS786529 DNN786529:DNO786529 DXJ786529:DXK786529 EHF786529:EHG786529 ERB786529:ERC786529 FAX786529:FAY786529 FKT786529:FKU786529 FUP786529:FUQ786529 GEL786529:GEM786529 GOH786529:GOI786529 GYD786529:GYE786529 HHZ786529:HIA786529 HRV786529:HRW786529 IBR786529:IBS786529 ILN786529:ILO786529 IVJ786529:IVK786529 JFF786529:JFG786529 JPB786529:JPC786529 JYX786529:JYY786529 KIT786529:KIU786529 KSP786529:KSQ786529 LCL786529:LCM786529 LMH786529:LMI786529 LWD786529:LWE786529 MFZ786529:MGA786529 MPV786529:MPW786529 MZR786529:MZS786529 NJN786529:NJO786529 NTJ786529:NTK786529 ODF786529:ODG786529 ONB786529:ONC786529 OWX786529:OWY786529 PGT786529:PGU786529 PQP786529:PQQ786529 QAL786529:QAM786529 QKH786529:QKI786529 QUD786529:QUE786529 RDZ786529:REA786529 RNV786529:RNW786529 RXR786529:RXS786529 SHN786529:SHO786529 SRJ786529:SRK786529 TBF786529:TBG786529 TLB786529:TLC786529 TUX786529:TUY786529 UET786529:UEU786529 UOP786529:UOQ786529 UYL786529:UYM786529 VIH786529:VII786529 VSD786529:VSE786529 WBZ786529:WCA786529 WLV786529:WLW786529 WVR786529:WVS786529 J852065:K852065 JF852065:JG852065 TB852065:TC852065 ACX852065:ACY852065 AMT852065:AMU852065 AWP852065:AWQ852065 BGL852065:BGM852065 BQH852065:BQI852065 CAD852065:CAE852065 CJZ852065:CKA852065 CTV852065:CTW852065 DDR852065:DDS852065 DNN852065:DNO852065 DXJ852065:DXK852065 EHF852065:EHG852065 ERB852065:ERC852065 FAX852065:FAY852065 FKT852065:FKU852065 FUP852065:FUQ852065 GEL852065:GEM852065 GOH852065:GOI852065 GYD852065:GYE852065 HHZ852065:HIA852065 HRV852065:HRW852065 IBR852065:IBS852065 ILN852065:ILO852065 IVJ852065:IVK852065 JFF852065:JFG852065 JPB852065:JPC852065 JYX852065:JYY852065 KIT852065:KIU852065 KSP852065:KSQ852065 LCL852065:LCM852065 LMH852065:LMI852065 LWD852065:LWE852065 MFZ852065:MGA852065 MPV852065:MPW852065 MZR852065:MZS852065 NJN852065:NJO852065 NTJ852065:NTK852065 ODF852065:ODG852065 ONB852065:ONC852065 OWX852065:OWY852065 PGT852065:PGU852065 PQP852065:PQQ852065 QAL852065:QAM852065 QKH852065:QKI852065 QUD852065:QUE852065 RDZ852065:REA852065 RNV852065:RNW852065 RXR852065:RXS852065 SHN852065:SHO852065 SRJ852065:SRK852065 TBF852065:TBG852065 TLB852065:TLC852065 TUX852065:TUY852065 UET852065:UEU852065 UOP852065:UOQ852065 UYL852065:UYM852065 VIH852065:VII852065 VSD852065:VSE852065 WBZ852065:WCA852065 WLV852065:WLW852065 WVR852065:WVS852065 J917601:K917601 JF917601:JG917601 TB917601:TC917601 ACX917601:ACY917601 AMT917601:AMU917601 AWP917601:AWQ917601 BGL917601:BGM917601 BQH917601:BQI917601 CAD917601:CAE917601 CJZ917601:CKA917601 CTV917601:CTW917601 DDR917601:DDS917601 DNN917601:DNO917601 DXJ917601:DXK917601 EHF917601:EHG917601 ERB917601:ERC917601 FAX917601:FAY917601 FKT917601:FKU917601 FUP917601:FUQ917601 GEL917601:GEM917601 GOH917601:GOI917601 GYD917601:GYE917601 HHZ917601:HIA917601 HRV917601:HRW917601 IBR917601:IBS917601 ILN917601:ILO917601 IVJ917601:IVK917601 JFF917601:JFG917601 JPB917601:JPC917601 JYX917601:JYY917601 KIT917601:KIU917601 KSP917601:KSQ917601 LCL917601:LCM917601 LMH917601:LMI917601 LWD917601:LWE917601 MFZ917601:MGA917601 MPV917601:MPW917601 MZR917601:MZS917601 NJN917601:NJO917601 NTJ917601:NTK917601 ODF917601:ODG917601 ONB917601:ONC917601 OWX917601:OWY917601 PGT917601:PGU917601 PQP917601:PQQ917601 QAL917601:QAM917601 QKH917601:QKI917601 QUD917601:QUE917601 RDZ917601:REA917601 RNV917601:RNW917601 RXR917601:RXS917601 SHN917601:SHO917601 SRJ917601:SRK917601 TBF917601:TBG917601 TLB917601:TLC917601 TUX917601:TUY917601 UET917601:UEU917601 UOP917601:UOQ917601 UYL917601:UYM917601 VIH917601:VII917601 VSD917601:VSE917601 WBZ917601:WCA917601 WLV917601:WLW917601 WVR917601:WVS917601 J983137:K983137 JF983137:JG983137 TB983137:TC983137 ACX983137:ACY983137 AMT983137:AMU983137 AWP983137:AWQ983137 BGL983137:BGM983137 BQH983137:BQI983137 CAD983137:CAE983137 CJZ983137:CKA983137 CTV983137:CTW983137 DDR983137:DDS983137 DNN983137:DNO983137 DXJ983137:DXK983137 EHF983137:EHG983137 ERB983137:ERC983137 FAX983137:FAY983137 FKT983137:FKU983137 FUP983137:FUQ983137 GEL983137:GEM983137 GOH983137:GOI983137 GYD983137:GYE983137 HHZ983137:HIA983137 HRV983137:HRW983137 IBR983137:IBS983137 ILN983137:ILO983137 IVJ983137:IVK983137 JFF983137:JFG983137 JPB983137:JPC983137 JYX983137:JYY983137 KIT983137:KIU983137 KSP983137:KSQ983137 LCL983137:LCM983137 LMH983137:LMI983137 LWD983137:LWE983137 MFZ983137:MGA983137 MPV983137:MPW983137 MZR983137:MZS983137 NJN983137:NJO983137 NTJ983137:NTK983137 ODF983137:ODG983137 ONB983137:ONC983137 OWX983137:OWY983137 PGT983137:PGU983137 PQP983137:PQQ983137 QAL983137:QAM983137 QKH983137:QKI983137 QUD983137:QUE983137 RDZ983137:REA983137 RNV983137:RNW983137 RXR983137:RXS983137 SHN983137:SHO983137 SRJ983137:SRK983137 TBF983137:TBG983137 TLB983137:TLC983137 TUX983137:TUY983137 UET983137:UEU983137 UOP983137:UOQ983137 UYL983137:UYM983137 VIH983137:VII983137 VSD983137:VSE983137 WBZ983137:WCA983137 WLV983137:WLW983137 WVR983137:WVS983137 G60 JC60 SY60 ACU60 AMQ60 AWM60 BGI60 BQE60 CAA60 CJW60 CTS60 DDO60 DNK60 DXG60 EHC60 EQY60 FAU60 FKQ60 FUM60 GEI60 GOE60 GYA60 HHW60 HRS60 IBO60 ILK60 IVG60 JFC60 JOY60 JYU60 KIQ60 KSM60 LCI60 LME60 LWA60 MFW60 MPS60 MZO60 NJK60 NTG60 ODC60 OMY60 OWU60 PGQ60 PQM60 QAI60 QKE60 QUA60 RDW60 RNS60 RXO60 SHK60 SRG60 TBC60 TKY60 TUU60 UEQ60 UOM60 UYI60 VIE60 VSA60 WBW60 WLS60 WVO60 G65596 JC65596 SY65596 ACU65596 AMQ65596 AWM65596 BGI65596 BQE65596 CAA65596 CJW65596 CTS65596 DDO65596 DNK65596 DXG65596 EHC65596 EQY65596 FAU65596 FKQ65596 FUM65596 GEI65596 GOE65596 GYA65596 HHW65596 HRS65596 IBO65596 ILK65596 IVG65596 JFC65596 JOY65596 JYU65596 KIQ65596 KSM65596 LCI65596 LME65596 LWA65596 MFW65596 MPS65596 MZO65596 NJK65596 NTG65596 ODC65596 OMY65596 OWU65596 PGQ65596 PQM65596 QAI65596 QKE65596 QUA65596 RDW65596 RNS65596 RXO65596 SHK65596 SRG65596 TBC65596 TKY65596 TUU65596 UEQ65596 UOM65596 UYI65596 VIE65596 VSA65596 WBW65596 WLS65596 WVO65596 G131132 JC131132 SY131132 ACU131132 AMQ131132 AWM131132 BGI131132 BQE131132 CAA131132 CJW131132 CTS131132 DDO131132 DNK131132 DXG131132 EHC131132 EQY131132 FAU131132 FKQ131132 FUM131132 GEI131132 GOE131132 GYA131132 HHW131132 HRS131132 IBO131132 ILK131132 IVG131132 JFC131132 JOY131132 JYU131132 KIQ131132 KSM131132 LCI131132 LME131132 LWA131132 MFW131132 MPS131132 MZO131132 NJK131132 NTG131132 ODC131132 OMY131132 OWU131132 PGQ131132 PQM131132 QAI131132 QKE131132 QUA131132 RDW131132 RNS131132 RXO131132 SHK131132 SRG131132 TBC131132 TKY131132 TUU131132 UEQ131132 UOM131132 UYI131132 VIE131132 VSA131132 WBW131132 WLS131132 WVO131132 G196668 JC196668 SY196668 ACU196668 AMQ196668 AWM196668 BGI196668 BQE196668 CAA196668 CJW196668 CTS196668 DDO196668 DNK196668 DXG196668 EHC196668 EQY196668 FAU196668 FKQ196668 FUM196668 GEI196668 GOE196668 GYA196668 HHW196668 HRS196668 IBO196668 ILK196668 IVG196668 JFC196668 JOY196668 JYU196668 KIQ196668 KSM196668 LCI196668 LME196668 LWA196668 MFW196668 MPS196668 MZO196668 NJK196668 NTG196668 ODC196668 OMY196668 OWU196668 PGQ196668 PQM196668 QAI196668 QKE196668 QUA196668 RDW196668 RNS196668 RXO196668 SHK196668 SRG196668 TBC196668 TKY196668 TUU196668 UEQ196668 UOM196668 UYI196668 VIE196668 VSA196668 WBW196668 WLS196668 WVO196668 G262204 JC262204 SY262204 ACU262204 AMQ262204 AWM262204 BGI262204 BQE262204 CAA262204 CJW262204 CTS262204 DDO262204 DNK262204 DXG262204 EHC262204 EQY262204 FAU262204 FKQ262204 FUM262204 GEI262204 GOE262204 GYA262204 HHW262204 HRS262204 IBO262204 ILK262204 IVG262204 JFC262204 JOY262204 JYU262204 KIQ262204 KSM262204 LCI262204 LME262204 LWA262204 MFW262204 MPS262204 MZO262204 NJK262204 NTG262204 ODC262204 OMY262204 OWU262204 PGQ262204 PQM262204 QAI262204 QKE262204 QUA262204 RDW262204 RNS262204 RXO262204 SHK262204 SRG262204 TBC262204 TKY262204 TUU262204 UEQ262204 UOM262204 UYI262204 VIE262204 VSA262204 WBW262204 WLS262204 WVO262204 G327740 JC327740 SY327740 ACU327740 AMQ327740 AWM327740 BGI327740 BQE327740 CAA327740 CJW327740 CTS327740 DDO327740 DNK327740 DXG327740 EHC327740 EQY327740 FAU327740 FKQ327740 FUM327740 GEI327740 GOE327740 GYA327740 HHW327740 HRS327740 IBO327740 ILK327740 IVG327740 JFC327740 JOY327740 JYU327740 KIQ327740 KSM327740 LCI327740 LME327740 LWA327740 MFW327740 MPS327740 MZO327740 NJK327740 NTG327740 ODC327740 OMY327740 OWU327740 PGQ327740 PQM327740 QAI327740 QKE327740 QUA327740 RDW327740 RNS327740 RXO327740 SHK327740 SRG327740 TBC327740 TKY327740 TUU327740 UEQ327740 UOM327740 UYI327740 VIE327740 VSA327740 WBW327740 WLS327740 WVO327740 G393276 JC393276 SY393276 ACU393276 AMQ393276 AWM393276 BGI393276 BQE393276 CAA393276 CJW393276 CTS393276 DDO393276 DNK393276 DXG393276 EHC393276 EQY393276 FAU393276 FKQ393276 FUM393276 GEI393276 GOE393276 GYA393276 HHW393276 HRS393276 IBO393276 ILK393276 IVG393276 JFC393276 JOY393276 JYU393276 KIQ393276 KSM393276 LCI393276 LME393276 LWA393276 MFW393276 MPS393276 MZO393276 NJK393276 NTG393276 ODC393276 OMY393276 OWU393276 PGQ393276 PQM393276 QAI393276 QKE393276 QUA393276 RDW393276 RNS393276 RXO393276 SHK393276 SRG393276 TBC393276 TKY393276 TUU393276 UEQ393276 UOM393276 UYI393276 VIE393276 VSA393276 WBW393276 WLS393276 WVO393276 G458812 JC458812 SY458812 ACU458812 AMQ458812 AWM458812 BGI458812 BQE458812 CAA458812 CJW458812 CTS458812 DDO458812 DNK458812 DXG458812 EHC458812 EQY458812 FAU458812 FKQ458812 FUM458812 GEI458812 GOE458812 GYA458812 HHW458812 HRS458812 IBO458812 ILK458812 IVG458812 JFC458812 JOY458812 JYU458812 KIQ458812 KSM458812 LCI458812 LME458812 LWA458812 MFW458812 MPS458812 MZO458812 NJK458812 NTG458812 ODC458812 OMY458812 OWU458812 PGQ458812 PQM458812 QAI458812 QKE458812 QUA458812 RDW458812 RNS458812 RXO458812 SHK458812 SRG458812 TBC458812 TKY458812 TUU458812 UEQ458812 UOM458812 UYI458812 VIE458812 VSA458812 WBW458812 WLS458812 WVO458812 G524348 JC524348 SY524348 ACU524348 AMQ524348 AWM524348 BGI524348 BQE524348 CAA524348 CJW524348 CTS524348 DDO524348 DNK524348 DXG524348 EHC524348 EQY524348 FAU524348 FKQ524348 FUM524348 GEI524348 GOE524348 GYA524348 HHW524348 HRS524348 IBO524348 ILK524348 IVG524348 JFC524348 JOY524348 JYU524348 KIQ524348 KSM524348 LCI524348 LME524348 LWA524348 MFW524348 MPS524348 MZO524348 NJK524348 NTG524348 ODC524348 OMY524348 OWU524348 PGQ524348 PQM524348 QAI524348 QKE524348 QUA524348 RDW524348 RNS524348 RXO524348 SHK524348 SRG524348 TBC524348 TKY524348 TUU524348 UEQ524348 UOM524348 UYI524348 VIE524348 VSA524348 WBW524348 WLS524348 WVO524348 G589884 JC589884 SY589884 ACU589884 AMQ589884 AWM589884 BGI589884 BQE589884 CAA589884 CJW589884 CTS589884 DDO589884 DNK589884 DXG589884 EHC589884 EQY589884 FAU589884 FKQ589884 FUM589884 GEI589884 GOE589884 GYA589884 HHW589884 HRS589884 IBO589884 ILK589884 IVG589884 JFC589884 JOY589884 JYU589884 KIQ589884 KSM589884 LCI589884 LME589884 LWA589884 MFW589884 MPS589884 MZO589884 NJK589884 NTG589884 ODC589884 OMY589884 OWU589884 PGQ589884 PQM589884 QAI589884 QKE589884 QUA589884 RDW589884 RNS589884 RXO589884 SHK589884 SRG589884 TBC589884 TKY589884 TUU589884 UEQ589884 UOM589884 UYI589884 VIE589884 VSA589884 WBW589884 WLS589884 WVO589884 G655420 JC655420 SY655420 ACU655420 AMQ655420 AWM655420 BGI655420 BQE655420 CAA655420 CJW655420 CTS655420 DDO655420 DNK655420 DXG655420 EHC655420 EQY655420 FAU655420 FKQ655420 FUM655420 GEI655420 GOE655420 GYA655420 HHW655420 HRS655420 IBO655420 ILK655420 IVG655420 JFC655420 JOY655420 JYU655420 KIQ655420 KSM655420 LCI655420 LME655420 LWA655420 MFW655420 MPS655420 MZO655420 NJK655420 NTG655420 ODC655420 OMY655420 OWU655420 PGQ655420 PQM655420 QAI655420 QKE655420 QUA655420 RDW655420 RNS655420 RXO655420 SHK655420 SRG655420 TBC655420 TKY655420 TUU655420 UEQ655420 UOM655420 UYI655420 VIE655420 VSA655420 WBW655420 WLS655420 WVO655420 G720956 JC720956 SY720956 ACU720956 AMQ720956 AWM720956 BGI720956 BQE720956 CAA720956 CJW720956 CTS720956 DDO720956 DNK720956 DXG720956 EHC720956 EQY720956 FAU720956 FKQ720956 FUM720956 GEI720956 GOE720956 GYA720956 HHW720956 HRS720956 IBO720956 ILK720956 IVG720956 JFC720956 JOY720956 JYU720956 KIQ720956 KSM720956 LCI720956 LME720956 LWA720956 MFW720956 MPS720956 MZO720956 NJK720956 NTG720956 ODC720956 OMY720956 OWU720956 PGQ720956 PQM720956 QAI720956 QKE720956 QUA720956 RDW720956 RNS720956 RXO720956 SHK720956 SRG720956 TBC720956 TKY720956 TUU720956 UEQ720956 UOM720956 UYI720956 VIE720956 VSA720956 WBW720956 WLS720956 WVO720956 G786492 JC786492 SY786492 ACU786492 AMQ786492 AWM786492 BGI786492 BQE786492 CAA786492 CJW786492 CTS786492 DDO786492 DNK786492 DXG786492 EHC786492 EQY786492 FAU786492 FKQ786492 FUM786492 GEI786492 GOE786492 GYA786492 HHW786492 HRS786492 IBO786492 ILK786492 IVG786492 JFC786492 JOY786492 JYU786492 KIQ786492 KSM786492 LCI786492 LME786492 LWA786492 MFW786492 MPS786492 MZO786492 NJK786492 NTG786492 ODC786492 OMY786492 OWU786492 PGQ786492 PQM786492 QAI786492 QKE786492 QUA786492 RDW786492 RNS786492 RXO786492 SHK786492 SRG786492 TBC786492 TKY786492 TUU786492 UEQ786492 UOM786492 UYI786492 VIE786492 VSA786492 WBW786492 WLS786492 WVO786492 G852028 JC852028 SY852028 ACU852028 AMQ852028 AWM852028 BGI852028 BQE852028 CAA852028 CJW852028 CTS852028 DDO852028 DNK852028 DXG852028 EHC852028 EQY852028 FAU852028 FKQ852028 FUM852028 GEI852028 GOE852028 GYA852028 HHW852028 HRS852028 IBO852028 ILK852028 IVG852028 JFC852028 JOY852028 JYU852028 KIQ852028 KSM852028 LCI852028 LME852028 LWA852028 MFW852028 MPS852028 MZO852028 NJK852028 NTG852028 ODC852028 OMY852028 OWU852028 PGQ852028 PQM852028 QAI852028 QKE852028 QUA852028 RDW852028 RNS852028 RXO852028 SHK852028 SRG852028 TBC852028 TKY852028 TUU852028 UEQ852028 UOM852028 UYI852028 VIE852028 VSA852028 WBW852028 WLS852028 WVO852028 G917564 JC917564 SY917564 ACU917564 AMQ917564 AWM917564 BGI917564 BQE917564 CAA917564 CJW917564 CTS917564 DDO917564 DNK917564 DXG917564 EHC917564 EQY917564 FAU917564 FKQ917564 FUM917564 GEI917564 GOE917564 GYA917564 HHW917564 HRS917564 IBO917564 ILK917564 IVG917564 JFC917564 JOY917564 JYU917564 KIQ917564 KSM917564 LCI917564 LME917564 LWA917564 MFW917564 MPS917564 MZO917564 NJK917564 NTG917564 ODC917564 OMY917564 OWU917564 PGQ917564 PQM917564 QAI917564 QKE917564 QUA917564 RDW917564 RNS917564 RXO917564 SHK917564 SRG917564 TBC917564 TKY917564 TUU917564 UEQ917564 UOM917564 UYI917564 VIE917564 VSA917564 WBW917564 WLS917564 WVO917564 G983100 JC983100 SY983100 ACU983100 AMQ983100 AWM983100 BGI983100 BQE983100 CAA983100 CJW983100 CTS983100 DDO983100 DNK983100 DXG983100 EHC983100 EQY983100 FAU983100 FKQ983100 FUM983100 GEI983100 GOE983100 GYA983100 HHW983100 HRS983100 IBO983100 ILK983100 IVG983100 JFC983100 JOY983100 JYU983100 KIQ983100 KSM983100 LCI983100 LME983100 LWA983100 MFW983100 MPS983100 MZO983100 NJK983100 NTG983100 ODC983100 OMY983100 OWU983100 PGQ983100 PQM983100 QAI983100 QKE983100 QUA983100 RDW983100 RNS983100 RXO983100 SHK983100 SRG983100 TBC983100 TKY983100 TUU983100 UEQ983100 UOM983100 UYI983100 VIE983100 VSA983100 WBW983100 WLS983100 WVO983100 I34 JE34 TA34 ACW34 AMS34 AWO34 BGK34 BQG34 CAC34 CJY34 CTU34 DDQ34 DNM34 DXI34 EHE34 ERA34 FAW34 FKS34 FUO34 GEK34 GOG34 GYC34 HHY34 HRU34 IBQ34 ILM34 IVI34 JFE34 JPA34 JYW34 KIS34 KSO34 LCK34 LMG34 LWC34 MFY34 MPU34 MZQ34 NJM34 NTI34 ODE34 ONA34 OWW34 PGS34 PQO34 QAK34 QKG34 QUC34 RDY34 RNU34 RXQ34 SHM34 SRI34 TBE34 TLA34 TUW34 UES34 UOO34 UYK34 VIG34 VSC34 WBY34 WLU34 WVQ34 I65570 JE65570 TA65570 ACW65570 AMS65570 AWO65570 BGK65570 BQG65570 CAC65570 CJY65570 CTU65570 DDQ65570 DNM65570 DXI65570 EHE65570 ERA65570 FAW65570 FKS65570 FUO65570 GEK65570 GOG65570 GYC65570 HHY65570 HRU65570 IBQ65570 ILM65570 IVI65570 JFE65570 JPA65570 JYW65570 KIS65570 KSO65570 LCK65570 LMG65570 LWC65570 MFY65570 MPU65570 MZQ65570 NJM65570 NTI65570 ODE65570 ONA65570 OWW65570 PGS65570 PQO65570 QAK65570 QKG65570 QUC65570 RDY65570 RNU65570 RXQ65570 SHM65570 SRI65570 TBE65570 TLA65570 TUW65570 UES65570 UOO65570 UYK65570 VIG65570 VSC65570 WBY65570 WLU65570 WVQ65570 I131106 JE131106 TA131106 ACW131106 AMS131106 AWO131106 BGK131106 BQG131106 CAC131106 CJY131106 CTU131106 DDQ131106 DNM131106 DXI131106 EHE131106 ERA131106 FAW131106 FKS131106 FUO131106 GEK131106 GOG131106 GYC131106 HHY131106 HRU131106 IBQ131106 ILM131106 IVI131106 JFE131106 JPA131106 JYW131106 KIS131106 KSO131106 LCK131106 LMG131106 LWC131106 MFY131106 MPU131106 MZQ131106 NJM131106 NTI131106 ODE131106 ONA131106 OWW131106 PGS131106 PQO131106 QAK131106 QKG131106 QUC131106 RDY131106 RNU131106 RXQ131106 SHM131106 SRI131106 TBE131106 TLA131106 TUW131106 UES131106 UOO131106 UYK131106 VIG131106 VSC131106 WBY131106 WLU131106 WVQ131106 I196642 JE196642 TA196642 ACW196642 AMS196642 AWO196642 BGK196642 BQG196642 CAC196642 CJY196642 CTU196642 DDQ196642 DNM196642 DXI196642 EHE196642 ERA196642 FAW196642 FKS196642 FUO196642 GEK196642 GOG196642 GYC196642 HHY196642 HRU196642 IBQ196642 ILM196642 IVI196642 JFE196642 JPA196642 JYW196642 KIS196642 KSO196642 LCK196642 LMG196642 LWC196642 MFY196642 MPU196642 MZQ196642 NJM196642 NTI196642 ODE196642 ONA196642 OWW196642 PGS196642 PQO196642 QAK196642 QKG196642 QUC196642 RDY196642 RNU196642 RXQ196642 SHM196642 SRI196642 TBE196642 TLA196642 TUW196642 UES196642 UOO196642 UYK196642 VIG196642 VSC196642 WBY196642 WLU196642 WVQ196642 I262178 JE262178 TA262178 ACW262178 AMS262178 AWO262178 BGK262178 BQG262178 CAC262178 CJY262178 CTU262178 DDQ262178 DNM262178 DXI262178 EHE262178 ERA262178 FAW262178 FKS262178 FUO262178 GEK262178 GOG262178 GYC262178 HHY262178 HRU262178 IBQ262178 ILM262178 IVI262178 JFE262178 JPA262178 JYW262178 KIS262178 KSO262178 LCK262178 LMG262178 LWC262178 MFY262178 MPU262178 MZQ262178 NJM262178 NTI262178 ODE262178 ONA262178 OWW262178 PGS262178 PQO262178 QAK262178 QKG262178 QUC262178 RDY262178 RNU262178 RXQ262178 SHM262178 SRI262178 TBE262178 TLA262178 TUW262178 UES262178 UOO262178 UYK262178 VIG262178 VSC262178 WBY262178 WLU262178 WVQ262178 I327714 JE327714 TA327714 ACW327714 AMS327714 AWO327714 BGK327714 BQG327714 CAC327714 CJY327714 CTU327714 DDQ327714 DNM327714 DXI327714 EHE327714 ERA327714 FAW327714 FKS327714 FUO327714 GEK327714 GOG327714 GYC327714 HHY327714 HRU327714 IBQ327714 ILM327714 IVI327714 JFE327714 JPA327714 JYW327714 KIS327714 KSO327714 LCK327714 LMG327714 LWC327714 MFY327714 MPU327714 MZQ327714 NJM327714 NTI327714 ODE327714 ONA327714 OWW327714 PGS327714 PQO327714 QAK327714 QKG327714 QUC327714 RDY327714 RNU327714 RXQ327714 SHM327714 SRI327714 TBE327714 TLA327714 TUW327714 UES327714 UOO327714 UYK327714 VIG327714 VSC327714 WBY327714 WLU327714 WVQ327714 I393250 JE393250 TA393250 ACW393250 AMS393250 AWO393250 BGK393250 BQG393250 CAC393250 CJY393250 CTU393250 DDQ393250 DNM393250 DXI393250 EHE393250 ERA393250 FAW393250 FKS393250 FUO393250 GEK393250 GOG393250 GYC393250 HHY393250 HRU393250 IBQ393250 ILM393250 IVI393250 JFE393250 JPA393250 JYW393250 KIS393250 KSO393250 LCK393250 LMG393250 LWC393250 MFY393250 MPU393250 MZQ393250 NJM393250 NTI393250 ODE393250 ONA393250 OWW393250 PGS393250 PQO393250 QAK393250 QKG393250 QUC393250 RDY393250 RNU393250 RXQ393250 SHM393250 SRI393250 TBE393250 TLA393250 TUW393250 UES393250 UOO393250 UYK393250 VIG393250 VSC393250 WBY393250 WLU393250 WVQ393250 I458786 JE458786 TA458786 ACW458786 AMS458786 AWO458786 BGK458786 BQG458786 CAC458786 CJY458786 CTU458786 DDQ458786 DNM458786 DXI458786 EHE458786 ERA458786 FAW458786 FKS458786 FUO458786 GEK458786 GOG458786 GYC458786 HHY458786 HRU458786 IBQ458786 ILM458786 IVI458786 JFE458786 JPA458786 JYW458786 KIS458786 KSO458786 LCK458786 LMG458786 LWC458786 MFY458786 MPU458786 MZQ458786 NJM458786 NTI458786 ODE458786 ONA458786 OWW458786 PGS458786 PQO458786 QAK458786 QKG458786 QUC458786 RDY458786 RNU458786 RXQ458786 SHM458786 SRI458786 TBE458786 TLA458786 TUW458786 UES458786 UOO458786 UYK458786 VIG458786 VSC458786 WBY458786 WLU458786 WVQ458786 I524322 JE524322 TA524322 ACW524322 AMS524322 AWO524322 BGK524322 BQG524322 CAC524322 CJY524322 CTU524322 DDQ524322 DNM524322 DXI524322 EHE524322 ERA524322 FAW524322 FKS524322 FUO524322 GEK524322 GOG524322 GYC524322 HHY524322 HRU524322 IBQ524322 ILM524322 IVI524322 JFE524322 JPA524322 JYW524322 KIS524322 KSO524322 LCK524322 LMG524322 LWC524322 MFY524322 MPU524322 MZQ524322 NJM524322 NTI524322 ODE524322 ONA524322 OWW524322 PGS524322 PQO524322 QAK524322 QKG524322 QUC524322 RDY524322 RNU524322 RXQ524322 SHM524322 SRI524322 TBE524322 TLA524322 TUW524322 UES524322 UOO524322 UYK524322 VIG524322 VSC524322 WBY524322 WLU524322 WVQ524322 I589858 JE589858 TA589858 ACW589858 AMS589858 AWO589858 BGK589858 BQG589858 CAC589858 CJY589858 CTU589858 DDQ589858 DNM589858 DXI589858 EHE589858 ERA589858 FAW589858 FKS589858 FUO589858 GEK589858 GOG589858 GYC589858 HHY589858 HRU589858 IBQ589858 ILM589858 IVI589858 JFE589858 JPA589858 JYW589858 KIS589858 KSO589858 LCK589858 LMG589858 LWC589858 MFY589858 MPU589858 MZQ589858 NJM589858 NTI589858 ODE589858 ONA589858 OWW589858 PGS589858 PQO589858 QAK589858 QKG589858 QUC589858 RDY589858 RNU589858 RXQ589858 SHM589858 SRI589858 TBE589858 TLA589858 TUW589858 UES589858 UOO589858 UYK589858 VIG589858 VSC589858 WBY589858 WLU589858 WVQ589858 I655394 JE655394 TA655394 ACW655394 AMS655394 AWO655394 BGK655394 BQG655394 CAC655394 CJY655394 CTU655394 DDQ655394 DNM655394 DXI655394 EHE655394 ERA655394 FAW655394 FKS655394 FUO655394 GEK655394 GOG655394 GYC655394 HHY655394 HRU655394 IBQ655394 ILM655394 IVI655394 JFE655394 JPA655394 JYW655394 KIS655394 KSO655394 LCK655394 LMG655394 LWC655394 MFY655394 MPU655394 MZQ655394 NJM655394 NTI655394 ODE655394 ONA655394 OWW655394 PGS655394 PQO655394 QAK655394 QKG655394 QUC655394 RDY655394 RNU655394 RXQ655394 SHM655394 SRI655394 TBE655394 TLA655394 TUW655394 UES655394 UOO655394 UYK655394 VIG655394 VSC655394 WBY655394 WLU655394 WVQ655394 I720930 JE720930 TA720930 ACW720930 AMS720930 AWO720930 BGK720930 BQG720930 CAC720930 CJY720930 CTU720930 DDQ720930 DNM720930 DXI720930 EHE720930 ERA720930 FAW720930 FKS720930 FUO720930 GEK720930 GOG720930 GYC720930 HHY720930 HRU720930 IBQ720930 ILM720930 IVI720930 JFE720930 JPA720930 JYW720930 KIS720930 KSO720930 LCK720930 LMG720930 LWC720930 MFY720930 MPU720930 MZQ720930 NJM720930 NTI720930 ODE720930 ONA720930 OWW720930 PGS720930 PQO720930 QAK720930 QKG720930 QUC720930 RDY720930 RNU720930 RXQ720930 SHM720930 SRI720930 TBE720930 TLA720930 TUW720930 UES720930 UOO720930 UYK720930 VIG720930 VSC720930 WBY720930 WLU720930 WVQ720930 I786466 JE786466 TA786466 ACW786466 AMS786466 AWO786466 BGK786466 BQG786466 CAC786466 CJY786466 CTU786466 DDQ786466 DNM786466 DXI786466 EHE786466 ERA786466 FAW786466 FKS786466 FUO786466 GEK786466 GOG786466 GYC786466 HHY786466 HRU786466 IBQ786466 ILM786466 IVI786466 JFE786466 JPA786466 JYW786466 KIS786466 KSO786466 LCK786466 LMG786466 LWC786466 MFY786466 MPU786466 MZQ786466 NJM786466 NTI786466 ODE786466 ONA786466 OWW786466 PGS786466 PQO786466 QAK786466 QKG786466 QUC786466 RDY786466 RNU786466 RXQ786466 SHM786466 SRI786466 TBE786466 TLA786466 TUW786466 UES786466 UOO786466 UYK786466 VIG786466 VSC786466 WBY786466 WLU786466 WVQ786466 I852002 JE852002 TA852002 ACW852002 AMS852002 AWO852002 BGK852002 BQG852002 CAC852002 CJY852002 CTU852002 DDQ852002 DNM852002 DXI852002 EHE852002 ERA852002 FAW852002 FKS852002 FUO852002 GEK852002 GOG852002 GYC852002 HHY852002 HRU852002 IBQ852002 ILM852002 IVI852002 JFE852002 JPA852002 JYW852002 KIS852002 KSO852002 LCK852002 LMG852002 LWC852002 MFY852002 MPU852002 MZQ852002 NJM852002 NTI852002 ODE852002 ONA852002 OWW852002 PGS852002 PQO852002 QAK852002 QKG852002 QUC852002 RDY852002 RNU852002 RXQ852002 SHM852002 SRI852002 TBE852002 TLA852002 TUW852002 UES852002 UOO852002 UYK852002 VIG852002 VSC852002 WBY852002 WLU852002 WVQ852002 I917538 JE917538 TA917538 ACW917538 AMS917538 AWO917538 BGK917538 BQG917538 CAC917538 CJY917538 CTU917538 DDQ917538 DNM917538 DXI917538 EHE917538 ERA917538 FAW917538 FKS917538 FUO917538 GEK917538 GOG917538 GYC917538 HHY917538 HRU917538 IBQ917538 ILM917538 IVI917538 JFE917538 JPA917538 JYW917538 KIS917538 KSO917538 LCK917538 LMG917538 LWC917538 MFY917538 MPU917538 MZQ917538 NJM917538 NTI917538 ODE917538 ONA917538 OWW917538 PGS917538 PQO917538 QAK917538 QKG917538 QUC917538 RDY917538 RNU917538 RXQ917538 SHM917538 SRI917538 TBE917538 TLA917538 TUW917538 UES917538 UOO917538 UYK917538 VIG917538 VSC917538 WBY917538 WLU917538 WVQ917538 I983074 JE983074 TA983074 ACW983074 AMS983074 AWO983074 BGK983074 BQG983074 CAC983074 CJY983074 CTU983074 DDQ983074 DNM983074 DXI983074 EHE983074 ERA983074 FAW983074 FKS983074 FUO983074 GEK983074 GOG983074 GYC983074 HHY983074 HRU983074 IBQ983074 ILM983074 IVI983074 JFE983074 JPA983074 JYW983074 KIS983074 KSO983074 LCK983074 LMG983074 LWC983074 MFY983074 MPU983074 MZQ983074 NJM983074 NTI983074 ODE983074 ONA983074 OWW983074 PGS983074 PQO983074 QAK983074 QKG983074 QUC983074 RDY983074 RNU983074 RXQ983074 SHM983074 SRI983074 TBE983074 TLA983074 TUW983074 UES983074 UOO983074 UYK983074 VIG983074 VSC983074 WBY983074 WLU983074 WVQ983074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E46 JA46 SW46 ACS46 AMO46 AWK46 BGG46 BQC46 BZY46 CJU46 CTQ46 DDM46 DNI46 DXE46 EHA46 EQW46 FAS46 FKO46 FUK46 GEG46 GOC46 GXY46 HHU46 HRQ46 IBM46 ILI46 IVE46 JFA46 JOW46 JYS46 KIO46 KSK46 LCG46 LMC46 LVY46 MFU46 MPQ46 MZM46 NJI46 NTE46 ODA46 OMW46 OWS46 PGO46 PQK46 QAG46 QKC46 QTY46 RDU46 RNQ46 RXM46 SHI46 SRE46 TBA46 TKW46 TUS46 UEO46 UOK46 UYG46 VIC46 VRY46 WBU46 WLQ46 WVM46 E65582 JA65582 SW65582 ACS65582 AMO65582 AWK65582 BGG65582 BQC65582 BZY65582 CJU65582 CTQ65582 DDM65582 DNI65582 DXE65582 EHA65582 EQW65582 FAS65582 FKO65582 FUK65582 GEG65582 GOC65582 GXY65582 HHU65582 HRQ65582 IBM65582 ILI65582 IVE65582 JFA65582 JOW65582 JYS65582 KIO65582 KSK65582 LCG65582 LMC65582 LVY65582 MFU65582 MPQ65582 MZM65582 NJI65582 NTE65582 ODA65582 OMW65582 OWS65582 PGO65582 PQK65582 QAG65582 QKC65582 QTY65582 RDU65582 RNQ65582 RXM65582 SHI65582 SRE65582 TBA65582 TKW65582 TUS65582 UEO65582 UOK65582 UYG65582 VIC65582 VRY65582 WBU65582 WLQ65582 WVM65582 E131118 JA131118 SW131118 ACS131118 AMO131118 AWK131118 BGG131118 BQC131118 BZY131118 CJU131118 CTQ131118 DDM131118 DNI131118 DXE131118 EHA131118 EQW131118 FAS131118 FKO131118 FUK131118 GEG131118 GOC131118 GXY131118 HHU131118 HRQ131118 IBM131118 ILI131118 IVE131118 JFA131118 JOW131118 JYS131118 KIO131118 KSK131118 LCG131118 LMC131118 LVY131118 MFU131118 MPQ131118 MZM131118 NJI131118 NTE131118 ODA131118 OMW131118 OWS131118 PGO131118 PQK131118 QAG131118 QKC131118 QTY131118 RDU131118 RNQ131118 RXM131118 SHI131118 SRE131118 TBA131118 TKW131118 TUS131118 UEO131118 UOK131118 UYG131118 VIC131118 VRY131118 WBU131118 WLQ131118 WVM131118 E196654 JA196654 SW196654 ACS196654 AMO196654 AWK196654 BGG196654 BQC196654 BZY196654 CJU196654 CTQ196654 DDM196654 DNI196654 DXE196654 EHA196654 EQW196654 FAS196654 FKO196654 FUK196654 GEG196654 GOC196654 GXY196654 HHU196654 HRQ196654 IBM196654 ILI196654 IVE196654 JFA196654 JOW196654 JYS196654 KIO196654 KSK196654 LCG196654 LMC196654 LVY196654 MFU196654 MPQ196654 MZM196654 NJI196654 NTE196654 ODA196654 OMW196654 OWS196654 PGO196654 PQK196654 QAG196654 QKC196654 QTY196654 RDU196654 RNQ196654 RXM196654 SHI196654 SRE196654 TBA196654 TKW196654 TUS196654 UEO196654 UOK196654 UYG196654 VIC196654 VRY196654 WBU196654 WLQ196654 WVM196654 E262190 JA262190 SW262190 ACS262190 AMO262190 AWK262190 BGG262190 BQC262190 BZY262190 CJU262190 CTQ262190 DDM262190 DNI262190 DXE262190 EHA262190 EQW262190 FAS262190 FKO262190 FUK262190 GEG262190 GOC262190 GXY262190 HHU262190 HRQ262190 IBM262190 ILI262190 IVE262190 JFA262190 JOW262190 JYS262190 KIO262190 KSK262190 LCG262190 LMC262190 LVY262190 MFU262190 MPQ262190 MZM262190 NJI262190 NTE262190 ODA262190 OMW262190 OWS262190 PGO262190 PQK262190 QAG262190 QKC262190 QTY262190 RDU262190 RNQ262190 RXM262190 SHI262190 SRE262190 TBA262190 TKW262190 TUS262190 UEO262190 UOK262190 UYG262190 VIC262190 VRY262190 WBU262190 WLQ262190 WVM262190 E327726 JA327726 SW327726 ACS327726 AMO327726 AWK327726 BGG327726 BQC327726 BZY327726 CJU327726 CTQ327726 DDM327726 DNI327726 DXE327726 EHA327726 EQW327726 FAS327726 FKO327726 FUK327726 GEG327726 GOC327726 GXY327726 HHU327726 HRQ327726 IBM327726 ILI327726 IVE327726 JFA327726 JOW327726 JYS327726 KIO327726 KSK327726 LCG327726 LMC327726 LVY327726 MFU327726 MPQ327726 MZM327726 NJI327726 NTE327726 ODA327726 OMW327726 OWS327726 PGO327726 PQK327726 QAG327726 QKC327726 QTY327726 RDU327726 RNQ327726 RXM327726 SHI327726 SRE327726 TBA327726 TKW327726 TUS327726 UEO327726 UOK327726 UYG327726 VIC327726 VRY327726 WBU327726 WLQ327726 WVM327726 E393262 JA393262 SW393262 ACS393262 AMO393262 AWK393262 BGG393262 BQC393262 BZY393262 CJU393262 CTQ393262 DDM393262 DNI393262 DXE393262 EHA393262 EQW393262 FAS393262 FKO393262 FUK393262 GEG393262 GOC393262 GXY393262 HHU393262 HRQ393262 IBM393262 ILI393262 IVE393262 JFA393262 JOW393262 JYS393262 KIO393262 KSK393262 LCG393262 LMC393262 LVY393262 MFU393262 MPQ393262 MZM393262 NJI393262 NTE393262 ODA393262 OMW393262 OWS393262 PGO393262 PQK393262 QAG393262 QKC393262 QTY393262 RDU393262 RNQ393262 RXM393262 SHI393262 SRE393262 TBA393262 TKW393262 TUS393262 UEO393262 UOK393262 UYG393262 VIC393262 VRY393262 WBU393262 WLQ393262 WVM393262 E458798 JA458798 SW458798 ACS458798 AMO458798 AWK458798 BGG458798 BQC458798 BZY458798 CJU458798 CTQ458798 DDM458798 DNI458798 DXE458798 EHA458798 EQW458798 FAS458798 FKO458798 FUK458798 GEG458798 GOC458798 GXY458798 HHU458798 HRQ458798 IBM458798 ILI458798 IVE458798 JFA458798 JOW458798 JYS458798 KIO458798 KSK458798 LCG458798 LMC458798 LVY458798 MFU458798 MPQ458798 MZM458798 NJI458798 NTE458798 ODA458798 OMW458798 OWS458798 PGO458798 PQK458798 QAG458798 QKC458798 QTY458798 RDU458798 RNQ458798 RXM458798 SHI458798 SRE458798 TBA458798 TKW458798 TUS458798 UEO458798 UOK458798 UYG458798 VIC458798 VRY458798 WBU458798 WLQ458798 WVM458798 E524334 JA524334 SW524334 ACS524334 AMO524334 AWK524334 BGG524334 BQC524334 BZY524334 CJU524334 CTQ524334 DDM524334 DNI524334 DXE524334 EHA524334 EQW524334 FAS524334 FKO524334 FUK524334 GEG524334 GOC524334 GXY524334 HHU524334 HRQ524334 IBM524334 ILI524334 IVE524334 JFA524334 JOW524334 JYS524334 KIO524334 KSK524334 LCG524334 LMC524334 LVY524334 MFU524334 MPQ524334 MZM524334 NJI524334 NTE524334 ODA524334 OMW524334 OWS524334 PGO524334 PQK524334 QAG524334 QKC524334 QTY524334 RDU524334 RNQ524334 RXM524334 SHI524334 SRE524334 TBA524334 TKW524334 TUS524334 UEO524334 UOK524334 UYG524334 VIC524334 VRY524334 WBU524334 WLQ524334 WVM524334 E589870 JA589870 SW589870 ACS589870 AMO589870 AWK589870 BGG589870 BQC589870 BZY589870 CJU589870 CTQ589870 DDM589870 DNI589870 DXE589870 EHA589870 EQW589870 FAS589870 FKO589870 FUK589870 GEG589870 GOC589870 GXY589870 HHU589870 HRQ589870 IBM589870 ILI589870 IVE589870 JFA589870 JOW589870 JYS589870 KIO589870 KSK589870 LCG589870 LMC589870 LVY589870 MFU589870 MPQ589870 MZM589870 NJI589870 NTE589870 ODA589870 OMW589870 OWS589870 PGO589870 PQK589870 QAG589870 QKC589870 QTY589870 RDU589870 RNQ589870 RXM589870 SHI589870 SRE589870 TBA589870 TKW589870 TUS589870 UEO589870 UOK589870 UYG589870 VIC589870 VRY589870 WBU589870 WLQ589870 WVM589870 E655406 JA655406 SW655406 ACS655406 AMO655406 AWK655406 BGG655406 BQC655406 BZY655406 CJU655406 CTQ655406 DDM655406 DNI655406 DXE655406 EHA655406 EQW655406 FAS655406 FKO655406 FUK655406 GEG655406 GOC655406 GXY655406 HHU655406 HRQ655406 IBM655406 ILI655406 IVE655406 JFA655406 JOW655406 JYS655406 KIO655406 KSK655406 LCG655406 LMC655406 LVY655406 MFU655406 MPQ655406 MZM655406 NJI655406 NTE655406 ODA655406 OMW655406 OWS655406 PGO655406 PQK655406 QAG655406 QKC655406 QTY655406 RDU655406 RNQ655406 RXM655406 SHI655406 SRE655406 TBA655406 TKW655406 TUS655406 UEO655406 UOK655406 UYG655406 VIC655406 VRY655406 WBU655406 WLQ655406 WVM655406 E720942 JA720942 SW720942 ACS720942 AMO720942 AWK720942 BGG720942 BQC720942 BZY720942 CJU720942 CTQ720942 DDM720942 DNI720942 DXE720942 EHA720942 EQW720942 FAS720942 FKO720942 FUK720942 GEG720942 GOC720942 GXY720942 HHU720942 HRQ720942 IBM720942 ILI720942 IVE720942 JFA720942 JOW720942 JYS720942 KIO720942 KSK720942 LCG720942 LMC720942 LVY720942 MFU720942 MPQ720942 MZM720942 NJI720942 NTE720942 ODA720942 OMW720942 OWS720942 PGO720942 PQK720942 QAG720942 QKC720942 QTY720942 RDU720942 RNQ720942 RXM720942 SHI720942 SRE720942 TBA720942 TKW720942 TUS720942 UEO720942 UOK720942 UYG720942 VIC720942 VRY720942 WBU720942 WLQ720942 WVM720942 E786478 JA786478 SW786478 ACS786478 AMO786478 AWK786478 BGG786478 BQC786478 BZY786478 CJU786478 CTQ786478 DDM786478 DNI786478 DXE786478 EHA786478 EQW786478 FAS786478 FKO786478 FUK786478 GEG786478 GOC786478 GXY786478 HHU786478 HRQ786478 IBM786478 ILI786478 IVE786478 JFA786478 JOW786478 JYS786478 KIO786478 KSK786478 LCG786478 LMC786478 LVY786478 MFU786478 MPQ786478 MZM786478 NJI786478 NTE786478 ODA786478 OMW786478 OWS786478 PGO786478 PQK786478 QAG786478 QKC786478 QTY786478 RDU786478 RNQ786478 RXM786478 SHI786478 SRE786478 TBA786478 TKW786478 TUS786478 UEO786478 UOK786478 UYG786478 VIC786478 VRY786478 WBU786478 WLQ786478 WVM786478 E852014 JA852014 SW852014 ACS852014 AMO852014 AWK852014 BGG852014 BQC852014 BZY852014 CJU852014 CTQ852014 DDM852014 DNI852014 DXE852014 EHA852014 EQW852014 FAS852014 FKO852014 FUK852014 GEG852014 GOC852014 GXY852014 HHU852014 HRQ852014 IBM852014 ILI852014 IVE852014 JFA852014 JOW852014 JYS852014 KIO852014 KSK852014 LCG852014 LMC852014 LVY852014 MFU852014 MPQ852014 MZM852014 NJI852014 NTE852014 ODA852014 OMW852014 OWS852014 PGO852014 PQK852014 QAG852014 QKC852014 QTY852014 RDU852014 RNQ852014 RXM852014 SHI852014 SRE852014 TBA852014 TKW852014 TUS852014 UEO852014 UOK852014 UYG852014 VIC852014 VRY852014 WBU852014 WLQ852014 WVM852014 E917550 JA917550 SW917550 ACS917550 AMO917550 AWK917550 BGG917550 BQC917550 BZY917550 CJU917550 CTQ917550 DDM917550 DNI917550 DXE917550 EHA917550 EQW917550 FAS917550 FKO917550 FUK917550 GEG917550 GOC917550 GXY917550 HHU917550 HRQ917550 IBM917550 ILI917550 IVE917550 JFA917550 JOW917550 JYS917550 KIO917550 KSK917550 LCG917550 LMC917550 LVY917550 MFU917550 MPQ917550 MZM917550 NJI917550 NTE917550 ODA917550 OMW917550 OWS917550 PGO917550 PQK917550 QAG917550 QKC917550 QTY917550 RDU917550 RNQ917550 RXM917550 SHI917550 SRE917550 TBA917550 TKW917550 TUS917550 UEO917550 UOK917550 UYG917550 VIC917550 VRY917550 WBU917550 WLQ917550 WVM917550 E983086 JA983086 SW983086 ACS983086 AMO983086 AWK983086 BGG983086 BQC983086 BZY983086 CJU983086 CTQ983086 DDM983086 DNI983086 DXE983086 EHA983086 EQW983086 FAS983086 FKO983086 FUK983086 GEG983086 GOC983086 GXY983086 HHU983086 HRQ983086 IBM983086 ILI983086 IVE983086 JFA983086 JOW983086 JYS983086 KIO983086 KSK983086 LCG983086 LMC983086 LVY983086 MFU983086 MPQ983086 MZM983086 NJI983086 NTE983086 ODA983086 OMW983086 OWS983086 PGO983086 PQK983086 QAG983086 QKC983086 QTY983086 RDU983086 RNQ983086 RXM983086 SHI983086 SRE983086 TBA983086 TKW983086 TUS983086 UEO983086 UOK983086 UYG983086 VIC983086 VRY983086 WBU983086 WLQ983086 WVM983086 E51 JA51 SW51 ACS51 AMO51 AWK51 BGG51 BQC51 BZY51 CJU51 CTQ51 DDM51 DNI51 DXE51 EHA51 EQW51 FAS51 FKO51 FUK51 GEG51 GOC51 GXY51 HHU51 HRQ51 IBM51 ILI51 IVE51 JFA51 JOW51 JYS51 KIO51 KSK51 LCG51 LMC51 LVY51 MFU51 MPQ51 MZM51 NJI51 NTE51 ODA51 OMW51 OWS51 PGO51 PQK51 QAG51 QKC51 QTY51 RDU51 RNQ51 RXM51 SHI51 SRE51 TBA51 TKW51 TUS51 UEO51 UOK51 UYG51 VIC51 VRY51 WBU51 WLQ51 WVM51 E65587 JA65587 SW65587 ACS65587 AMO65587 AWK65587 BGG65587 BQC65587 BZY65587 CJU65587 CTQ65587 DDM65587 DNI65587 DXE65587 EHA65587 EQW65587 FAS65587 FKO65587 FUK65587 GEG65587 GOC65587 GXY65587 HHU65587 HRQ65587 IBM65587 ILI65587 IVE65587 JFA65587 JOW65587 JYS65587 KIO65587 KSK65587 LCG65587 LMC65587 LVY65587 MFU65587 MPQ65587 MZM65587 NJI65587 NTE65587 ODA65587 OMW65587 OWS65587 PGO65587 PQK65587 QAG65587 QKC65587 QTY65587 RDU65587 RNQ65587 RXM65587 SHI65587 SRE65587 TBA65587 TKW65587 TUS65587 UEO65587 UOK65587 UYG65587 VIC65587 VRY65587 WBU65587 WLQ65587 WVM65587 E131123 JA131123 SW131123 ACS131123 AMO131123 AWK131123 BGG131123 BQC131123 BZY131123 CJU131123 CTQ131123 DDM131123 DNI131123 DXE131123 EHA131123 EQW131123 FAS131123 FKO131123 FUK131123 GEG131123 GOC131123 GXY131123 HHU131123 HRQ131123 IBM131123 ILI131123 IVE131123 JFA131123 JOW131123 JYS131123 KIO131123 KSK131123 LCG131123 LMC131123 LVY131123 MFU131123 MPQ131123 MZM131123 NJI131123 NTE131123 ODA131123 OMW131123 OWS131123 PGO131123 PQK131123 QAG131123 QKC131123 QTY131123 RDU131123 RNQ131123 RXM131123 SHI131123 SRE131123 TBA131123 TKW131123 TUS131123 UEO131123 UOK131123 UYG131123 VIC131123 VRY131123 WBU131123 WLQ131123 WVM131123 E196659 JA196659 SW196659 ACS196659 AMO196659 AWK196659 BGG196659 BQC196659 BZY196659 CJU196659 CTQ196659 DDM196659 DNI196659 DXE196659 EHA196659 EQW196659 FAS196659 FKO196659 FUK196659 GEG196659 GOC196659 GXY196659 HHU196659 HRQ196659 IBM196659 ILI196659 IVE196659 JFA196659 JOW196659 JYS196659 KIO196659 KSK196659 LCG196659 LMC196659 LVY196659 MFU196659 MPQ196659 MZM196659 NJI196659 NTE196659 ODA196659 OMW196659 OWS196659 PGO196659 PQK196659 QAG196659 QKC196659 QTY196659 RDU196659 RNQ196659 RXM196659 SHI196659 SRE196659 TBA196659 TKW196659 TUS196659 UEO196659 UOK196659 UYG196659 VIC196659 VRY196659 WBU196659 WLQ196659 WVM196659 E262195 JA262195 SW262195 ACS262195 AMO262195 AWK262195 BGG262195 BQC262195 BZY262195 CJU262195 CTQ262195 DDM262195 DNI262195 DXE262195 EHA262195 EQW262195 FAS262195 FKO262195 FUK262195 GEG262195 GOC262195 GXY262195 HHU262195 HRQ262195 IBM262195 ILI262195 IVE262195 JFA262195 JOW262195 JYS262195 KIO262195 KSK262195 LCG262195 LMC262195 LVY262195 MFU262195 MPQ262195 MZM262195 NJI262195 NTE262195 ODA262195 OMW262195 OWS262195 PGO262195 PQK262195 QAG262195 QKC262195 QTY262195 RDU262195 RNQ262195 RXM262195 SHI262195 SRE262195 TBA262195 TKW262195 TUS262195 UEO262195 UOK262195 UYG262195 VIC262195 VRY262195 WBU262195 WLQ262195 WVM262195 E327731 JA327731 SW327731 ACS327731 AMO327731 AWK327731 BGG327731 BQC327731 BZY327731 CJU327731 CTQ327731 DDM327731 DNI327731 DXE327731 EHA327731 EQW327731 FAS327731 FKO327731 FUK327731 GEG327731 GOC327731 GXY327731 HHU327731 HRQ327731 IBM327731 ILI327731 IVE327731 JFA327731 JOW327731 JYS327731 KIO327731 KSK327731 LCG327731 LMC327731 LVY327731 MFU327731 MPQ327731 MZM327731 NJI327731 NTE327731 ODA327731 OMW327731 OWS327731 PGO327731 PQK327731 QAG327731 QKC327731 QTY327731 RDU327731 RNQ327731 RXM327731 SHI327731 SRE327731 TBA327731 TKW327731 TUS327731 UEO327731 UOK327731 UYG327731 VIC327731 VRY327731 WBU327731 WLQ327731 WVM327731 E393267 JA393267 SW393267 ACS393267 AMO393267 AWK393267 BGG393267 BQC393267 BZY393267 CJU393267 CTQ393267 DDM393267 DNI393267 DXE393267 EHA393267 EQW393267 FAS393267 FKO393267 FUK393267 GEG393267 GOC393267 GXY393267 HHU393267 HRQ393267 IBM393267 ILI393267 IVE393267 JFA393267 JOW393267 JYS393267 KIO393267 KSK393267 LCG393267 LMC393267 LVY393267 MFU393267 MPQ393267 MZM393267 NJI393267 NTE393267 ODA393267 OMW393267 OWS393267 PGO393267 PQK393267 QAG393267 QKC393267 QTY393267 RDU393267 RNQ393267 RXM393267 SHI393267 SRE393267 TBA393267 TKW393267 TUS393267 UEO393267 UOK393267 UYG393267 VIC393267 VRY393267 WBU393267 WLQ393267 WVM393267 E458803 JA458803 SW458803 ACS458803 AMO458803 AWK458803 BGG458803 BQC458803 BZY458803 CJU458803 CTQ458803 DDM458803 DNI458803 DXE458803 EHA458803 EQW458803 FAS458803 FKO458803 FUK458803 GEG458803 GOC458803 GXY458803 HHU458803 HRQ458803 IBM458803 ILI458803 IVE458803 JFA458803 JOW458803 JYS458803 KIO458803 KSK458803 LCG458803 LMC458803 LVY458803 MFU458803 MPQ458803 MZM458803 NJI458803 NTE458803 ODA458803 OMW458803 OWS458803 PGO458803 PQK458803 QAG458803 QKC458803 QTY458803 RDU458803 RNQ458803 RXM458803 SHI458803 SRE458803 TBA458803 TKW458803 TUS458803 UEO458803 UOK458803 UYG458803 VIC458803 VRY458803 WBU458803 WLQ458803 WVM458803 E524339 JA524339 SW524339 ACS524339 AMO524339 AWK524339 BGG524339 BQC524339 BZY524339 CJU524339 CTQ524339 DDM524339 DNI524339 DXE524339 EHA524339 EQW524339 FAS524339 FKO524339 FUK524339 GEG524339 GOC524339 GXY524339 HHU524339 HRQ524339 IBM524339 ILI524339 IVE524339 JFA524339 JOW524339 JYS524339 KIO524339 KSK524339 LCG524339 LMC524339 LVY524339 MFU524339 MPQ524339 MZM524339 NJI524339 NTE524339 ODA524339 OMW524339 OWS524339 PGO524339 PQK524339 QAG524339 QKC524339 QTY524339 RDU524339 RNQ524339 RXM524339 SHI524339 SRE524339 TBA524339 TKW524339 TUS524339 UEO524339 UOK524339 UYG524339 VIC524339 VRY524339 WBU524339 WLQ524339 WVM524339 E589875 JA589875 SW589875 ACS589875 AMO589875 AWK589875 BGG589875 BQC589875 BZY589875 CJU589875 CTQ589875 DDM589875 DNI589875 DXE589875 EHA589875 EQW589875 FAS589875 FKO589875 FUK589875 GEG589875 GOC589875 GXY589875 HHU589875 HRQ589875 IBM589875 ILI589875 IVE589875 JFA589875 JOW589875 JYS589875 KIO589875 KSK589875 LCG589875 LMC589875 LVY589875 MFU589875 MPQ589875 MZM589875 NJI589875 NTE589875 ODA589875 OMW589875 OWS589875 PGO589875 PQK589875 QAG589875 QKC589875 QTY589875 RDU589875 RNQ589875 RXM589875 SHI589875 SRE589875 TBA589875 TKW589875 TUS589875 UEO589875 UOK589875 UYG589875 VIC589875 VRY589875 WBU589875 WLQ589875 WVM589875 E655411 JA655411 SW655411 ACS655411 AMO655411 AWK655411 BGG655411 BQC655411 BZY655411 CJU655411 CTQ655411 DDM655411 DNI655411 DXE655411 EHA655411 EQW655411 FAS655411 FKO655411 FUK655411 GEG655411 GOC655411 GXY655411 HHU655411 HRQ655411 IBM655411 ILI655411 IVE655411 JFA655411 JOW655411 JYS655411 KIO655411 KSK655411 LCG655411 LMC655411 LVY655411 MFU655411 MPQ655411 MZM655411 NJI655411 NTE655411 ODA655411 OMW655411 OWS655411 PGO655411 PQK655411 QAG655411 QKC655411 QTY655411 RDU655411 RNQ655411 RXM655411 SHI655411 SRE655411 TBA655411 TKW655411 TUS655411 UEO655411 UOK655411 UYG655411 VIC655411 VRY655411 WBU655411 WLQ655411 WVM655411 E720947 JA720947 SW720947 ACS720947 AMO720947 AWK720947 BGG720947 BQC720947 BZY720947 CJU720947 CTQ720947 DDM720947 DNI720947 DXE720947 EHA720947 EQW720947 FAS720947 FKO720947 FUK720947 GEG720947 GOC720947 GXY720947 HHU720947 HRQ720947 IBM720947 ILI720947 IVE720947 JFA720947 JOW720947 JYS720947 KIO720947 KSK720947 LCG720947 LMC720947 LVY720947 MFU720947 MPQ720947 MZM720947 NJI720947 NTE720947 ODA720947 OMW720947 OWS720947 PGO720947 PQK720947 QAG720947 QKC720947 QTY720947 RDU720947 RNQ720947 RXM720947 SHI720947 SRE720947 TBA720947 TKW720947 TUS720947 UEO720947 UOK720947 UYG720947 VIC720947 VRY720947 WBU720947 WLQ720947 WVM720947 E786483 JA786483 SW786483 ACS786483 AMO786483 AWK786483 BGG786483 BQC786483 BZY786483 CJU786483 CTQ786483 DDM786483 DNI786483 DXE786483 EHA786483 EQW786483 FAS786483 FKO786483 FUK786483 GEG786483 GOC786483 GXY786483 HHU786483 HRQ786483 IBM786483 ILI786483 IVE786483 JFA786483 JOW786483 JYS786483 KIO786483 KSK786483 LCG786483 LMC786483 LVY786483 MFU786483 MPQ786483 MZM786483 NJI786483 NTE786483 ODA786483 OMW786483 OWS786483 PGO786483 PQK786483 QAG786483 QKC786483 QTY786483 RDU786483 RNQ786483 RXM786483 SHI786483 SRE786483 TBA786483 TKW786483 TUS786483 UEO786483 UOK786483 UYG786483 VIC786483 VRY786483 WBU786483 WLQ786483 WVM786483 E852019 JA852019 SW852019 ACS852019 AMO852019 AWK852019 BGG852019 BQC852019 BZY852019 CJU852019 CTQ852019 DDM852019 DNI852019 DXE852019 EHA852019 EQW852019 FAS852019 FKO852019 FUK852019 GEG852019 GOC852019 GXY852019 HHU852019 HRQ852019 IBM852019 ILI852019 IVE852019 JFA852019 JOW852019 JYS852019 KIO852019 KSK852019 LCG852019 LMC852019 LVY852019 MFU852019 MPQ852019 MZM852019 NJI852019 NTE852019 ODA852019 OMW852019 OWS852019 PGO852019 PQK852019 QAG852019 QKC852019 QTY852019 RDU852019 RNQ852019 RXM852019 SHI852019 SRE852019 TBA852019 TKW852019 TUS852019 UEO852019 UOK852019 UYG852019 VIC852019 VRY852019 WBU852019 WLQ852019 WVM852019 E917555 JA917555 SW917555 ACS917555 AMO917555 AWK917555 BGG917555 BQC917555 BZY917555 CJU917555 CTQ917555 DDM917555 DNI917555 DXE917555 EHA917555 EQW917555 FAS917555 FKO917555 FUK917555 GEG917555 GOC917555 GXY917555 HHU917555 HRQ917555 IBM917555 ILI917555 IVE917555 JFA917555 JOW917555 JYS917555 KIO917555 KSK917555 LCG917555 LMC917555 LVY917555 MFU917555 MPQ917555 MZM917555 NJI917555 NTE917555 ODA917555 OMW917555 OWS917555 PGO917555 PQK917555 QAG917555 QKC917555 QTY917555 RDU917555 RNQ917555 RXM917555 SHI917555 SRE917555 TBA917555 TKW917555 TUS917555 UEO917555 UOK917555 UYG917555 VIC917555 VRY917555 WBU917555 WLQ917555 WVM917555 E983091 JA983091 SW983091 ACS983091 AMO983091 AWK983091 BGG983091 BQC983091 BZY983091 CJU983091 CTQ983091 DDM983091 DNI983091 DXE983091 EHA983091 EQW983091 FAS983091 FKO983091 FUK983091 GEG983091 GOC983091 GXY983091 HHU983091 HRQ983091 IBM983091 ILI983091 IVE983091 JFA983091 JOW983091 JYS983091 KIO983091 KSK983091 LCG983091 LMC983091 LVY983091 MFU983091 MPQ983091 MZM983091 NJI983091 NTE983091 ODA983091 OMW983091 OWS983091 PGO983091 PQK983091 QAG983091 QKC983091 QTY983091 RDU983091 RNQ983091 RXM983091 SHI983091 SRE983091 TBA983091 TKW983091 TUS983091 UEO983091 UOK983091 UYG983091 VIC983091 VRY983091 WBU983091 WLQ983091 WVM983091 E53:E54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E65589:E65590 JA65589:JA65590 SW65589:SW65590 ACS65589:ACS65590 AMO65589:AMO65590 AWK65589:AWK65590 BGG65589:BGG65590 BQC65589:BQC65590 BZY65589:BZY65590 CJU65589:CJU65590 CTQ65589:CTQ65590 DDM65589:DDM65590 DNI65589:DNI65590 DXE65589:DXE65590 EHA65589:EHA65590 EQW65589:EQW65590 FAS65589:FAS65590 FKO65589:FKO65590 FUK65589:FUK65590 GEG65589:GEG65590 GOC65589:GOC65590 GXY65589:GXY65590 HHU65589:HHU65590 HRQ65589:HRQ65590 IBM65589:IBM65590 ILI65589:ILI65590 IVE65589:IVE65590 JFA65589:JFA65590 JOW65589:JOW65590 JYS65589:JYS65590 KIO65589:KIO65590 KSK65589:KSK65590 LCG65589:LCG65590 LMC65589:LMC65590 LVY65589:LVY65590 MFU65589:MFU65590 MPQ65589:MPQ65590 MZM65589:MZM65590 NJI65589:NJI65590 NTE65589:NTE65590 ODA65589:ODA65590 OMW65589:OMW65590 OWS65589:OWS65590 PGO65589:PGO65590 PQK65589:PQK65590 QAG65589:QAG65590 QKC65589:QKC65590 QTY65589:QTY65590 RDU65589:RDU65590 RNQ65589:RNQ65590 RXM65589:RXM65590 SHI65589:SHI65590 SRE65589:SRE65590 TBA65589:TBA65590 TKW65589:TKW65590 TUS65589:TUS65590 UEO65589:UEO65590 UOK65589:UOK65590 UYG65589:UYG65590 VIC65589:VIC65590 VRY65589:VRY65590 WBU65589:WBU65590 WLQ65589:WLQ65590 WVM65589:WVM65590 E131125:E131126 JA131125:JA131126 SW131125:SW131126 ACS131125:ACS131126 AMO131125:AMO131126 AWK131125:AWK131126 BGG131125:BGG131126 BQC131125:BQC131126 BZY131125:BZY131126 CJU131125:CJU131126 CTQ131125:CTQ131126 DDM131125:DDM131126 DNI131125:DNI131126 DXE131125:DXE131126 EHA131125:EHA131126 EQW131125:EQW131126 FAS131125:FAS131126 FKO131125:FKO131126 FUK131125:FUK131126 GEG131125:GEG131126 GOC131125:GOC131126 GXY131125:GXY131126 HHU131125:HHU131126 HRQ131125:HRQ131126 IBM131125:IBM131126 ILI131125:ILI131126 IVE131125:IVE131126 JFA131125:JFA131126 JOW131125:JOW131126 JYS131125:JYS131126 KIO131125:KIO131126 KSK131125:KSK131126 LCG131125:LCG131126 LMC131125:LMC131126 LVY131125:LVY131126 MFU131125:MFU131126 MPQ131125:MPQ131126 MZM131125:MZM131126 NJI131125:NJI131126 NTE131125:NTE131126 ODA131125:ODA131126 OMW131125:OMW131126 OWS131125:OWS131126 PGO131125:PGO131126 PQK131125:PQK131126 QAG131125:QAG131126 QKC131125:QKC131126 QTY131125:QTY131126 RDU131125:RDU131126 RNQ131125:RNQ131126 RXM131125:RXM131126 SHI131125:SHI131126 SRE131125:SRE131126 TBA131125:TBA131126 TKW131125:TKW131126 TUS131125:TUS131126 UEO131125:UEO131126 UOK131125:UOK131126 UYG131125:UYG131126 VIC131125:VIC131126 VRY131125:VRY131126 WBU131125:WBU131126 WLQ131125:WLQ131126 WVM131125:WVM131126 E196661:E196662 JA196661:JA196662 SW196661:SW196662 ACS196661:ACS196662 AMO196661:AMO196662 AWK196661:AWK196662 BGG196661:BGG196662 BQC196661:BQC196662 BZY196661:BZY196662 CJU196661:CJU196662 CTQ196661:CTQ196662 DDM196661:DDM196662 DNI196661:DNI196662 DXE196661:DXE196662 EHA196661:EHA196662 EQW196661:EQW196662 FAS196661:FAS196662 FKO196661:FKO196662 FUK196661:FUK196662 GEG196661:GEG196662 GOC196661:GOC196662 GXY196661:GXY196662 HHU196661:HHU196662 HRQ196661:HRQ196662 IBM196661:IBM196662 ILI196661:ILI196662 IVE196661:IVE196662 JFA196661:JFA196662 JOW196661:JOW196662 JYS196661:JYS196662 KIO196661:KIO196662 KSK196661:KSK196662 LCG196661:LCG196662 LMC196661:LMC196662 LVY196661:LVY196662 MFU196661:MFU196662 MPQ196661:MPQ196662 MZM196661:MZM196662 NJI196661:NJI196662 NTE196661:NTE196662 ODA196661:ODA196662 OMW196661:OMW196662 OWS196661:OWS196662 PGO196661:PGO196662 PQK196661:PQK196662 QAG196661:QAG196662 QKC196661:QKC196662 QTY196661:QTY196662 RDU196661:RDU196662 RNQ196661:RNQ196662 RXM196661:RXM196662 SHI196661:SHI196662 SRE196661:SRE196662 TBA196661:TBA196662 TKW196661:TKW196662 TUS196661:TUS196662 UEO196661:UEO196662 UOK196661:UOK196662 UYG196661:UYG196662 VIC196661:VIC196662 VRY196661:VRY196662 WBU196661:WBU196662 WLQ196661:WLQ196662 WVM196661:WVM196662 E262197:E262198 JA262197:JA262198 SW262197:SW262198 ACS262197:ACS262198 AMO262197:AMO262198 AWK262197:AWK262198 BGG262197:BGG262198 BQC262197:BQC262198 BZY262197:BZY262198 CJU262197:CJU262198 CTQ262197:CTQ262198 DDM262197:DDM262198 DNI262197:DNI262198 DXE262197:DXE262198 EHA262197:EHA262198 EQW262197:EQW262198 FAS262197:FAS262198 FKO262197:FKO262198 FUK262197:FUK262198 GEG262197:GEG262198 GOC262197:GOC262198 GXY262197:GXY262198 HHU262197:HHU262198 HRQ262197:HRQ262198 IBM262197:IBM262198 ILI262197:ILI262198 IVE262197:IVE262198 JFA262197:JFA262198 JOW262197:JOW262198 JYS262197:JYS262198 KIO262197:KIO262198 KSK262197:KSK262198 LCG262197:LCG262198 LMC262197:LMC262198 LVY262197:LVY262198 MFU262197:MFU262198 MPQ262197:MPQ262198 MZM262197:MZM262198 NJI262197:NJI262198 NTE262197:NTE262198 ODA262197:ODA262198 OMW262197:OMW262198 OWS262197:OWS262198 PGO262197:PGO262198 PQK262197:PQK262198 QAG262197:QAG262198 QKC262197:QKC262198 QTY262197:QTY262198 RDU262197:RDU262198 RNQ262197:RNQ262198 RXM262197:RXM262198 SHI262197:SHI262198 SRE262197:SRE262198 TBA262197:TBA262198 TKW262197:TKW262198 TUS262197:TUS262198 UEO262197:UEO262198 UOK262197:UOK262198 UYG262197:UYG262198 VIC262197:VIC262198 VRY262197:VRY262198 WBU262197:WBU262198 WLQ262197:WLQ262198 WVM262197:WVM262198 E327733:E327734 JA327733:JA327734 SW327733:SW327734 ACS327733:ACS327734 AMO327733:AMO327734 AWK327733:AWK327734 BGG327733:BGG327734 BQC327733:BQC327734 BZY327733:BZY327734 CJU327733:CJU327734 CTQ327733:CTQ327734 DDM327733:DDM327734 DNI327733:DNI327734 DXE327733:DXE327734 EHA327733:EHA327734 EQW327733:EQW327734 FAS327733:FAS327734 FKO327733:FKO327734 FUK327733:FUK327734 GEG327733:GEG327734 GOC327733:GOC327734 GXY327733:GXY327734 HHU327733:HHU327734 HRQ327733:HRQ327734 IBM327733:IBM327734 ILI327733:ILI327734 IVE327733:IVE327734 JFA327733:JFA327734 JOW327733:JOW327734 JYS327733:JYS327734 KIO327733:KIO327734 KSK327733:KSK327734 LCG327733:LCG327734 LMC327733:LMC327734 LVY327733:LVY327734 MFU327733:MFU327734 MPQ327733:MPQ327734 MZM327733:MZM327734 NJI327733:NJI327734 NTE327733:NTE327734 ODA327733:ODA327734 OMW327733:OMW327734 OWS327733:OWS327734 PGO327733:PGO327734 PQK327733:PQK327734 QAG327733:QAG327734 QKC327733:QKC327734 QTY327733:QTY327734 RDU327733:RDU327734 RNQ327733:RNQ327734 RXM327733:RXM327734 SHI327733:SHI327734 SRE327733:SRE327734 TBA327733:TBA327734 TKW327733:TKW327734 TUS327733:TUS327734 UEO327733:UEO327734 UOK327733:UOK327734 UYG327733:UYG327734 VIC327733:VIC327734 VRY327733:VRY327734 WBU327733:WBU327734 WLQ327733:WLQ327734 WVM327733:WVM327734 E393269:E393270 JA393269:JA393270 SW393269:SW393270 ACS393269:ACS393270 AMO393269:AMO393270 AWK393269:AWK393270 BGG393269:BGG393270 BQC393269:BQC393270 BZY393269:BZY393270 CJU393269:CJU393270 CTQ393269:CTQ393270 DDM393269:DDM393270 DNI393269:DNI393270 DXE393269:DXE393270 EHA393269:EHA393270 EQW393269:EQW393270 FAS393269:FAS393270 FKO393269:FKO393270 FUK393269:FUK393270 GEG393269:GEG393270 GOC393269:GOC393270 GXY393269:GXY393270 HHU393269:HHU393270 HRQ393269:HRQ393270 IBM393269:IBM393270 ILI393269:ILI393270 IVE393269:IVE393270 JFA393269:JFA393270 JOW393269:JOW393270 JYS393269:JYS393270 KIO393269:KIO393270 KSK393269:KSK393270 LCG393269:LCG393270 LMC393269:LMC393270 LVY393269:LVY393270 MFU393269:MFU393270 MPQ393269:MPQ393270 MZM393269:MZM393270 NJI393269:NJI393270 NTE393269:NTE393270 ODA393269:ODA393270 OMW393269:OMW393270 OWS393269:OWS393270 PGO393269:PGO393270 PQK393269:PQK393270 QAG393269:QAG393270 QKC393269:QKC393270 QTY393269:QTY393270 RDU393269:RDU393270 RNQ393269:RNQ393270 RXM393269:RXM393270 SHI393269:SHI393270 SRE393269:SRE393270 TBA393269:TBA393270 TKW393269:TKW393270 TUS393269:TUS393270 UEO393269:UEO393270 UOK393269:UOK393270 UYG393269:UYG393270 VIC393269:VIC393270 VRY393269:VRY393270 WBU393269:WBU393270 WLQ393269:WLQ393270 WVM393269:WVM393270 E458805:E458806 JA458805:JA458806 SW458805:SW458806 ACS458805:ACS458806 AMO458805:AMO458806 AWK458805:AWK458806 BGG458805:BGG458806 BQC458805:BQC458806 BZY458805:BZY458806 CJU458805:CJU458806 CTQ458805:CTQ458806 DDM458805:DDM458806 DNI458805:DNI458806 DXE458805:DXE458806 EHA458805:EHA458806 EQW458805:EQW458806 FAS458805:FAS458806 FKO458805:FKO458806 FUK458805:FUK458806 GEG458805:GEG458806 GOC458805:GOC458806 GXY458805:GXY458806 HHU458805:HHU458806 HRQ458805:HRQ458806 IBM458805:IBM458806 ILI458805:ILI458806 IVE458805:IVE458806 JFA458805:JFA458806 JOW458805:JOW458806 JYS458805:JYS458806 KIO458805:KIO458806 KSK458805:KSK458806 LCG458805:LCG458806 LMC458805:LMC458806 LVY458805:LVY458806 MFU458805:MFU458806 MPQ458805:MPQ458806 MZM458805:MZM458806 NJI458805:NJI458806 NTE458805:NTE458806 ODA458805:ODA458806 OMW458805:OMW458806 OWS458805:OWS458806 PGO458805:PGO458806 PQK458805:PQK458806 QAG458805:QAG458806 QKC458805:QKC458806 QTY458805:QTY458806 RDU458805:RDU458806 RNQ458805:RNQ458806 RXM458805:RXM458806 SHI458805:SHI458806 SRE458805:SRE458806 TBA458805:TBA458806 TKW458805:TKW458806 TUS458805:TUS458806 UEO458805:UEO458806 UOK458805:UOK458806 UYG458805:UYG458806 VIC458805:VIC458806 VRY458805:VRY458806 WBU458805:WBU458806 WLQ458805:WLQ458806 WVM458805:WVM458806 E524341:E524342 JA524341:JA524342 SW524341:SW524342 ACS524341:ACS524342 AMO524341:AMO524342 AWK524341:AWK524342 BGG524341:BGG524342 BQC524341:BQC524342 BZY524341:BZY524342 CJU524341:CJU524342 CTQ524341:CTQ524342 DDM524341:DDM524342 DNI524341:DNI524342 DXE524341:DXE524342 EHA524341:EHA524342 EQW524341:EQW524342 FAS524341:FAS524342 FKO524341:FKO524342 FUK524341:FUK524342 GEG524341:GEG524342 GOC524341:GOC524342 GXY524341:GXY524342 HHU524341:HHU524342 HRQ524341:HRQ524342 IBM524341:IBM524342 ILI524341:ILI524342 IVE524341:IVE524342 JFA524341:JFA524342 JOW524341:JOW524342 JYS524341:JYS524342 KIO524341:KIO524342 KSK524341:KSK524342 LCG524341:LCG524342 LMC524341:LMC524342 LVY524341:LVY524342 MFU524341:MFU524342 MPQ524341:MPQ524342 MZM524341:MZM524342 NJI524341:NJI524342 NTE524341:NTE524342 ODA524341:ODA524342 OMW524341:OMW524342 OWS524341:OWS524342 PGO524341:PGO524342 PQK524341:PQK524342 QAG524341:QAG524342 QKC524341:QKC524342 QTY524341:QTY524342 RDU524341:RDU524342 RNQ524341:RNQ524342 RXM524341:RXM524342 SHI524341:SHI524342 SRE524341:SRE524342 TBA524341:TBA524342 TKW524341:TKW524342 TUS524341:TUS524342 UEO524341:UEO524342 UOK524341:UOK524342 UYG524341:UYG524342 VIC524341:VIC524342 VRY524341:VRY524342 WBU524341:WBU524342 WLQ524341:WLQ524342 WVM524341:WVM524342 E589877:E589878 JA589877:JA589878 SW589877:SW589878 ACS589877:ACS589878 AMO589877:AMO589878 AWK589877:AWK589878 BGG589877:BGG589878 BQC589877:BQC589878 BZY589877:BZY589878 CJU589877:CJU589878 CTQ589877:CTQ589878 DDM589877:DDM589878 DNI589877:DNI589878 DXE589877:DXE589878 EHA589877:EHA589878 EQW589877:EQW589878 FAS589877:FAS589878 FKO589877:FKO589878 FUK589877:FUK589878 GEG589877:GEG589878 GOC589877:GOC589878 GXY589877:GXY589878 HHU589877:HHU589878 HRQ589877:HRQ589878 IBM589877:IBM589878 ILI589877:ILI589878 IVE589877:IVE589878 JFA589877:JFA589878 JOW589877:JOW589878 JYS589877:JYS589878 KIO589877:KIO589878 KSK589877:KSK589878 LCG589877:LCG589878 LMC589877:LMC589878 LVY589877:LVY589878 MFU589877:MFU589878 MPQ589877:MPQ589878 MZM589877:MZM589878 NJI589877:NJI589878 NTE589877:NTE589878 ODA589877:ODA589878 OMW589877:OMW589878 OWS589877:OWS589878 PGO589877:PGO589878 PQK589877:PQK589878 QAG589877:QAG589878 QKC589877:QKC589878 QTY589877:QTY589878 RDU589877:RDU589878 RNQ589877:RNQ589878 RXM589877:RXM589878 SHI589877:SHI589878 SRE589877:SRE589878 TBA589877:TBA589878 TKW589877:TKW589878 TUS589877:TUS589878 UEO589877:UEO589878 UOK589877:UOK589878 UYG589877:UYG589878 VIC589877:VIC589878 VRY589877:VRY589878 WBU589877:WBU589878 WLQ589877:WLQ589878 WVM589877:WVM589878 E655413:E655414 JA655413:JA655414 SW655413:SW655414 ACS655413:ACS655414 AMO655413:AMO655414 AWK655413:AWK655414 BGG655413:BGG655414 BQC655413:BQC655414 BZY655413:BZY655414 CJU655413:CJU655414 CTQ655413:CTQ655414 DDM655413:DDM655414 DNI655413:DNI655414 DXE655413:DXE655414 EHA655413:EHA655414 EQW655413:EQW655414 FAS655413:FAS655414 FKO655413:FKO655414 FUK655413:FUK655414 GEG655413:GEG655414 GOC655413:GOC655414 GXY655413:GXY655414 HHU655413:HHU655414 HRQ655413:HRQ655414 IBM655413:IBM655414 ILI655413:ILI655414 IVE655413:IVE655414 JFA655413:JFA655414 JOW655413:JOW655414 JYS655413:JYS655414 KIO655413:KIO655414 KSK655413:KSK655414 LCG655413:LCG655414 LMC655413:LMC655414 LVY655413:LVY655414 MFU655413:MFU655414 MPQ655413:MPQ655414 MZM655413:MZM655414 NJI655413:NJI655414 NTE655413:NTE655414 ODA655413:ODA655414 OMW655413:OMW655414 OWS655413:OWS655414 PGO655413:PGO655414 PQK655413:PQK655414 QAG655413:QAG655414 QKC655413:QKC655414 QTY655413:QTY655414 RDU655413:RDU655414 RNQ655413:RNQ655414 RXM655413:RXM655414 SHI655413:SHI655414 SRE655413:SRE655414 TBA655413:TBA655414 TKW655413:TKW655414 TUS655413:TUS655414 UEO655413:UEO655414 UOK655413:UOK655414 UYG655413:UYG655414 VIC655413:VIC655414 VRY655413:VRY655414 WBU655413:WBU655414 WLQ655413:WLQ655414 WVM655413:WVM655414 E720949:E720950 JA720949:JA720950 SW720949:SW720950 ACS720949:ACS720950 AMO720949:AMO720950 AWK720949:AWK720950 BGG720949:BGG720950 BQC720949:BQC720950 BZY720949:BZY720950 CJU720949:CJU720950 CTQ720949:CTQ720950 DDM720949:DDM720950 DNI720949:DNI720950 DXE720949:DXE720950 EHA720949:EHA720950 EQW720949:EQW720950 FAS720949:FAS720950 FKO720949:FKO720950 FUK720949:FUK720950 GEG720949:GEG720950 GOC720949:GOC720950 GXY720949:GXY720950 HHU720949:HHU720950 HRQ720949:HRQ720950 IBM720949:IBM720950 ILI720949:ILI720950 IVE720949:IVE720950 JFA720949:JFA720950 JOW720949:JOW720950 JYS720949:JYS720950 KIO720949:KIO720950 KSK720949:KSK720950 LCG720949:LCG720950 LMC720949:LMC720950 LVY720949:LVY720950 MFU720949:MFU720950 MPQ720949:MPQ720950 MZM720949:MZM720950 NJI720949:NJI720950 NTE720949:NTE720950 ODA720949:ODA720950 OMW720949:OMW720950 OWS720949:OWS720950 PGO720949:PGO720950 PQK720949:PQK720950 QAG720949:QAG720950 QKC720949:QKC720950 QTY720949:QTY720950 RDU720949:RDU720950 RNQ720949:RNQ720950 RXM720949:RXM720950 SHI720949:SHI720950 SRE720949:SRE720950 TBA720949:TBA720950 TKW720949:TKW720950 TUS720949:TUS720950 UEO720949:UEO720950 UOK720949:UOK720950 UYG720949:UYG720950 VIC720949:VIC720950 VRY720949:VRY720950 WBU720949:WBU720950 WLQ720949:WLQ720950 WVM720949:WVM720950 E786485:E786486 JA786485:JA786486 SW786485:SW786486 ACS786485:ACS786486 AMO786485:AMO786486 AWK786485:AWK786486 BGG786485:BGG786486 BQC786485:BQC786486 BZY786485:BZY786486 CJU786485:CJU786486 CTQ786485:CTQ786486 DDM786485:DDM786486 DNI786485:DNI786486 DXE786485:DXE786486 EHA786485:EHA786486 EQW786485:EQW786486 FAS786485:FAS786486 FKO786485:FKO786486 FUK786485:FUK786486 GEG786485:GEG786486 GOC786485:GOC786486 GXY786485:GXY786486 HHU786485:HHU786486 HRQ786485:HRQ786486 IBM786485:IBM786486 ILI786485:ILI786486 IVE786485:IVE786486 JFA786485:JFA786486 JOW786485:JOW786486 JYS786485:JYS786486 KIO786485:KIO786486 KSK786485:KSK786486 LCG786485:LCG786486 LMC786485:LMC786486 LVY786485:LVY786486 MFU786485:MFU786486 MPQ786485:MPQ786486 MZM786485:MZM786486 NJI786485:NJI786486 NTE786485:NTE786486 ODA786485:ODA786486 OMW786485:OMW786486 OWS786485:OWS786486 PGO786485:PGO786486 PQK786485:PQK786486 QAG786485:QAG786486 QKC786485:QKC786486 QTY786485:QTY786486 RDU786485:RDU786486 RNQ786485:RNQ786486 RXM786485:RXM786486 SHI786485:SHI786486 SRE786485:SRE786486 TBA786485:TBA786486 TKW786485:TKW786486 TUS786485:TUS786486 UEO786485:UEO786486 UOK786485:UOK786486 UYG786485:UYG786486 VIC786485:VIC786486 VRY786485:VRY786486 WBU786485:WBU786486 WLQ786485:WLQ786486 WVM786485:WVM786486 E852021:E852022 JA852021:JA852022 SW852021:SW852022 ACS852021:ACS852022 AMO852021:AMO852022 AWK852021:AWK852022 BGG852021:BGG852022 BQC852021:BQC852022 BZY852021:BZY852022 CJU852021:CJU852022 CTQ852021:CTQ852022 DDM852021:DDM852022 DNI852021:DNI852022 DXE852021:DXE852022 EHA852021:EHA852022 EQW852021:EQW852022 FAS852021:FAS852022 FKO852021:FKO852022 FUK852021:FUK852022 GEG852021:GEG852022 GOC852021:GOC852022 GXY852021:GXY852022 HHU852021:HHU852022 HRQ852021:HRQ852022 IBM852021:IBM852022 ILI852021:ILI852022 IVE852021:IVE852022 JFA852021:JFA852022 JOW852021:JOW852022 JYS852021:JYS852022 KIO852021:KIO852022 KSK852021:KSK852022 LCG852021:LCG852022 LMC852021:LMC852022 LVY852021:LVY852022 MFU852021:MFU852022 MPQ852021:MPQ852022 MZM852021:MZM852022 NJI852021:NJI852022 NTE852021:NTE852022 ODA852021:ODA852022 OMW852021:OMW852022 OWS852021:OWS852022 PGO852021:PGO852022 PQK852021:PQK852022 QAG852021:QAG852022 QKC852021:QKC852022 QTY852021:QTY852022 RDU852021:RDU852022 RNQ852021:RNQ852022 RXM852021:RXM852022 SHI852021:SHI852022 SRE852021:SRE852022 TBA852021:TBA852022 TKW852021:TKW852022 TUS852021:TUS852022 UEO852021:UEO852022 UOK852021:UOK852022 UYG852021:UYG852022 VIC852021:VIC852022 VRY852021:VRY852022 WBU852021:WBU852022 WLQ852021:WLQ852022 WVM852021:WVM852022 E917557:E917558 JA917557:JA917558 SW917557:SW917558 ACS917557:ACS917558 AMO917557:AMO917558 AWK917557:AWK917558 BGG917557:BGG917558 BQC917557:BQC917558 BZY917557:BZY917558 CJU917557:CJU917558 CTQ917557:CTQ917558 DDM917557:DDM917558 DNI917557:DNI917558 DXE917557:DXE917558 EHA917557:EHA917558 EQW917557:EQW917558 FAS917557:FAS917558 FKO917557:FKO917558 FUK917557:FUK917558 GEG917557:GEG917558 GOC917557:GOC917558 GXY917557:GXY917558 HHU917557:HHU917558 HRQ917557:HRQ917558 IBM917557:IBM917558 ILI917557:ILI917558 IVE917557:IVE917558 JFA917557:JFA917558 JOW917557:JOW917558 JYS917557:JYS917558 KIO917557:KIO917558 KSK917557:KSK917558 LCG917557:LCG917558 LMC917557:LMC917558 LVY917557:LVY917558 MFU917557:MFU917558 MPQ917557:MPQ917558 MZM917557:MZM917558 NJI917557:NJI917558 NTE917557:NTE917558 ODA917557:ODA917558 OMW917557:OMW917558 OWS917557:OWS917558 PGO917557:PGO917558 PQK917557:PQK917558 QAG917557:QAG917558 QKC917557:QKC917558 QTY917557:QTY917558 RDU917557:RDU917558 RNQ917557:RNQ917558 RXM917557:RXM917558 SHI917557:SHI917558 SRE917557:SRE917558 TBA917557:TBA917558 TKW917557:TKW917558 TUS917557:TUS917558 UEO917557:UEO917558 UOK917557:UOK917558 UYG917557:UYG917558 VIC917557:VIC917558 VRY917557:VRY917558 WBU917557:WBU917558 WLQ917557:WLQ917558 WVM917557:WVM917558 E983093:E983094 JA983093:JA983094 SW983093:SW983094 ACS983093:ACS983094 AMO983093:AMO983094 AWK983093:AWK983094 BGG983093:BGG983094 BQC983093:BQC983094 BZY983093:BZY983094 CJU983093:CJU983094 CTQ983093:CTQ983094 DDM983093:DDM983094 DNI983093:DNI983094 DXE983093:DXE983094 EHA983093:EHA983094 EQW983093:EQW983094 FAS983093:FAS983094 FKO983093:FKO983094 FUK983093:FUK983094 GEG983093:GEG983094 GOC983093:GOC983094 GXY983093:GXY983094 HHU983093:HHU983094 HRQ983093:HRQ983094 IBM983093:IBM983094 ILI983093:ILI983094 IVE983093:IVE983094 JFA983093:JFA983094 JOW983093:JOW983094 JYS983093:JYS983094 KIO983093:KIO983094 KSK983093:KSK983094 LCG983093:LCG983094 LMC983093:LMC983094 LVY983093:LVY983094 MFU983093:MFU983094 MPQ983093:MPQ983094 MZM983093:MZM983094 NJI983093:NJI983094 NTE983093:NTE983094 ODA983093:ODA983094 OMW983093:OMW983094 OWS983093:OWS983094 PGO983093:PGO983094 PQK983093:PQK983094 QAG983093:QAG983094 QKC983093:QKC983094 QTY983093:QTY983094 RDU983093:RDU983094 RNQ983093:RNQ983094 RXM983093:RXM983094 SHI983093:SHI983094 SRE983093:SRE983094 TBA983093:TBA983094 TKW983093:TKW983094 TUS983093:TUS983094 UEO983093:UEO983094 UOK983093:UOK983094 UYG983093:UYG983094 VIC983093:VIC983094 VRY983093:VRY983094 WBU983093:WBU983094 WLQ983093:WLQ983094 WVM983093:WVM983094 G92:I92 JC92:JE92 SY92:TA92 ACU92:ACW92 AMQ92:AMS92 AWM92:AWO92 BGI92:BGK92 BQE92:BQG92 CAA92:CAC92 CJW92:CJY92 CTS92:CTU92 DDO92:DDQ92 DNK92:DNM92 DXG92:DXI92 EHC92:EHE92 EQY92:ERA92 FAU92:FAW92 FKQ92:FKS92 FUM92:FUO92 GEI92:GEK92 GOE92:GOG92 GYA92:GYC92 HHW92:HHY92 HRS92:HRU92 IBO92:IBQ92 ILK92:ILM92 IVG92:IVI92 JFC92:JFE92 JOY92:JPA92 JYU92:JYW92 KIQ92:KIS92 KSM92:KSO92 LCI92:LCK92 LME92:LMG92 LWA92:LWC92 MFW92:MFY92 MPS92:MPU92 MZO92:MZQ92 NJK92:NJM92 NTG92:NTI92 ODC92:ODE92 OMY92:ONA92 OWU92:OWW92 PGQ92:PGS92 PQM92:PQO92 QAI92:QAK92 QKE92:QKG92 QUA92:QUC92 RDW92:RDY92 RNS92:RNU92 RXO92:RXQ92 SHK92:SHM92 SRG92:SRI92 TBC92:TBE92 TKY92:TLA92 TUU92:TUW92 UEQ92:UES92 UOM92:UOO92 UYI92:UYK92 VIE92:VIG92 VSA92:VSC92 WBW92:WBY92 WLS92:WLU92 WVO92:WVQ92 G65628:I65628 JC65628:JE65628 SY65628:TA65628 ACU65628:ACW65628 AMQ65628:AMS65628 AWM65628:AWO65628 BGI65628:BGK65628 BQE65628:BQG65628 CAA65628:CAC65628 CJW65628:CJY65628 CTS65628:CTU65628 DDO65628:DDQ65628 DNK65628:DNM65628 DXG65628:DXI65628 EHC65628:EHE65628 EQY65628:ERA65628 FAU65628:FAW65628 FKQ65628:FKS65628 FUM65628:FUO65628 GEI65628:GEK65628 GOE65628:GOG65628 GYA65628:GYC65628 HHW65628:HHY65628 HRS65628:HRU65628 IBO65628:IBQ65628 ILK65628:ILM65628 IVG65628:IVI65628 JFC65628:JFE65628 JOY65628:JPA65628 JYU65628:JYW65628 KIQ65628:KIS65628 KSM65628:KSO65628 LCI65628:LCK65628 LME65628:LMG65628 LWA65628:LWC65628 MFW65628:MFY65628 MPS65628:MPU65628 MZO65628:MZQ65628 NJK65628:NJM65628 NTG65628:NTI65628 ODC65628:ODE65628 OMY65628:ONA65628 OWU65628:OWW65628 PGQ65628:PGS65628 PQM65628:PQO65628 QAI65628:QAK65628 QKE65628:QKG65628 QUA65628:QUC65628 RDW65628:RDY65628 RNS65628:RNU65628 RXO65628:RXQ65628 SHK65628:SHM65628 SRG65628:SRI65628 TBC65628:TBE65628 TKY65628:TLA65628 TUU65628:TUW65628 UEQ65628:UES65628 UOM65628:UOO65628 UYI65628:UYK65628 VIE65628:VIG65628 VSA65628:VSC65628 WBW65628:WBY65628 WLS65628:WLU65628 WVO65628:WVQ65628 G131164:I131164 JC131164:JE131164 SY131164:TA131164 ACU131164:ACW131164 AMQ131164:AMS131164 AWM131164:AWO131164 BGI131164:BGK131164 BQE131164:BQG131164 CAA131164:CAC131164 CJW131164:CJY131164 CTS131164:CTU131164 DDO131164:DDQ131164 DNK131164:DNM131164 DXG131164:DXI131164 EHC131164:EHE131164 EQY131164:ERA131164 FAU131164:FAW131164 FKQ131164:FKS131164 FUM131164:FUO131164 GEI131164:GEK131164 GOE131164:GOG131164 GYA131164:GYC131164 HHW131164:HHY131164 HRS131164:HRU131164 IBO131164:IBQ131164 ILK131164:ILM131164 IVG131164:IVI131164 JFC131164:JFE131164 JOY131164:JPA131164 JYU131164:JYW131164 KIQ131164:KIS131164 KSM131164:KSO131164 LCI131164:LCK131164 LME131164:LMG131164 LWA131164:LWC131164 MFW131164:MFY131164 MPS131164:MPU131164 MZO131164:MZQ131164 NJK131164:NJM131164 NTG131164:NTI131164 ODC131164:ODE131164 OMY131164:ONA131164 OWU131164:OWW131164 PGQ131164:PGS131164 PQM131164:PQO131164 QAI131164:QAK131164 QKE131164:QKG131164 QUA131164:QUC131164 RDW131164:RDY131164 RNS131164:RNU131164 RXO131164:RXQ131164 SHK131164:SHM131164 SRG131164:SRI131164 TBC131164:TBE131164 TKY131164:TLA131164 TUU131164:TUW131164 UEQ131164:UES131164 UOM131164:UOO131164 UYI131164:UYK131164 VIE131164:VIG131164 VSA131164:VSC131164 WBW131164:WBY131164 WLS131164:WLU131164 WVO131164:WVQ131164 G196700:I196700 JC196700:JE196700 SY196700:TA196700 ACU196700:ACW196700 AMQ196700:AMS196700 AWM196700:AWO196700 BGI196700:BGK196700 BQE196700:BQG196700 CAA196700:CAC196700 CJW196700:CJY196700 CTS196700:CTU196700 DDO196700:DDQ196700 DNK196700:DNM196700 DXG196700:DXI196700 EHC196700:EHE196700 EQY196700:ERA196700 FAU196700:FAW196700 FKQ196700:FKS196700 FUM196700:FUO196700 GEI196700:GEK196700 GOE196700:GOG196700 GYA196700:GYC196700 HHW196700:HHY196700 HRS196700:HRU196700 IBO196700:IBQ196700 ILK196700:ILM196700 IVG196700:IVI196700 JFC196700:JFE196700 JOY196700:JPA196700 JYU196700:JYW196700 KIQ196700:KIS196700 KSM196700:KSO196700 LCI196700:LCK196700 LME196700:LMG196700 LWA196700:LWC196700 MFW196700:MFY196700 MPS196700:MPU196700 MZO196700:MZQ196700 NJK196700:NJM196700 NTG196700:NTI196700 ODC196700:ODE196700 OMY196700:ONA196700 OWU196700:OWW196700 PGQ196700:PGS196700 PQM196700:PQO196700 QAI196700:QAK196700 QKE196700:QKG196700 QUA196700:QUC196700 RDW196700:RDY196700 RNS196700:RNU196700 RXO196700:RXQ196700 SHK196700:SHM196700 SRG196700:SRI196700 TBC196700:TBE196700 TKY196700:TLA196700 TUU196700:TUW196700 UEQ196700:UES196700 UOM196700:UOO196700 UYI196700:UYK196700 VIE196700:VIG196700 VSA196700:VSC196700 WBW196700:WBY196700 WLS196700:WLU196700 WVO196700:WVQ196700 G262236:I262236 JC262236:JE262236 SY262236:TA262236 ACU262236:ACW262236 AMQ262236:AMS262236 AWM262236:AWO262236 BGI262236:BGK262236 BQE262236:BQG262236 CAA262236:CAC262236 CJW262236:CJY262236 CTS262236:CTU262236 DDO262236:DDQ262236 DNK262236:DNM262236 DXG262236:DXI262236 EHC262236:EHE262236 EQY262236:ERA262236 FAU262236:FAW262236 FKQ262236:FKS262236 FUM262236:FUO262236 GEI262236:GEK262236 GOE262236:GOG262236 GYA262236:GYC262236 HHW262236:HHY262236 HRS262236:HRU262236 IBO262236:IBQ262236 ILK262236:ILM262236 IVG262236:IVI262236 JFC262236:JFE262236 JOY262236:JPA262236 JYU262236:JYW262236 KIQ262236:KIS262236 KSM262236:KSO262236 LCI262236:LCK262236 LME262236:LMG262236 LWA262236:LWC262236 MFW262236:MFY262236 MPS262236:MPU262236 MZO262236:MZQ262236 NJK262236:NJM262236 NTG262236:NTI262236 ODC262236:ODE262236 OMY262236:ONA262236 OWU262236:OWW262236 PGQ262236:PGS262236 PQM262236:PQO262236 QAI262236:QAK262236 QKE262236:QKG262236 QUA262236:QUC262236 RDW262236:RDY262236 RNS262236:RNU262236 RXO262236:RXQ262236 SHK262236:SHM262236 SRG262236:SRI262236 TBC262236:TBE262236 TKY262236:TLA262236 TUU262236:TUW262236 UEQ262236:UES262236 UOM262236:UOO262236 UYI262236:UYK262236 VIE262236:VIG262236 VSA262236:VSC262236 WBW262236:WBY262236 WLS262236:WLU262236 WVO262236:WVQ262236 G327772:I327772 JC327772:JE327772 SY327772:TA327772 ACU327772:ACW327772 AMQ327772:AMS327772 AWM327772:AWO327772 BGI327772:BGK327772 BQE327772:BQG327772 CAA327772:CAC327772 CJW327772:CJY327772 CTS327772:CTU327772 DDO327772:DDQ327772 DNK327772:DNM327772 DXG327772:DXI327772 EHC327772:EHE327772 EQY327772:ERA327772 FAU327772:FAW327772 FKQ327772:FKS327772 FUM327772:FUO327772 GEI327772:GEK327772 GOE327772:GOG327772 GYA327772:GYC327772 HHW327772:HHY327772 HRS327772:HRU327772 IBO327772:IBQ327772 ILK327772:ILM327772 IVG327772:IVI327772 JFC327772:JFE327772 JOY327772:JPA327772 JYU327772:JYW327772 KIQ327772:KIS327772 KSM327772:KSO327772 LCI327772:LCK327772 LME327772:LMG327772 LWA327772:LWC327772 MFW327772:MFY327772 MPS327772:MPU327772 MZO327772:MZQ327772 NJK327772:NJM327772 NTG327772:NTI327772 ODC327772:ODE327772 OMY327772:ONA327772 OWU327772:OWW327772 PGQ327772:PGS327772 PQM327772:PQO327772 QAI327772:QAK327772 QKE327772:QKG327772 QUA327772:QUC327772 RDW327772:RDY327772 RNS327772:RNU327772 RXO327772:RXQ327772 SHK327772:SHM327772 SRG327772:SRI327772 TBC327772:TBE327772 TKY327772:TLA327772 TUU327772:TUW327772 UEQ327772:UES327772 UOM327772:UOO327772 UYI327772:UYK327772 VIE327772:VIG327772 VSA327772:VSC327772 WBW327772:WBY327772 WLS327772:WLU327772 WVO327772:WVQ327772 G393308:I393308 JC393308:JE393308 SY393308:TA393308 ACU393308:ACW393308 AMQ393308:AMS393308 AWM393308:AWO393308 BGI393308:BGK393308 BQE393308:BQG393308 CAA393308:CAC393308 CJW393308:CJY393308 CTS393308:CTU393308 DDO393308:DDQ393308 DNK393308:DNM393308 DXG393308:DXI393308 EHC393308:EHE393308 EQY393308:ERA393308 FAU393308:FAW393308 FKQ393308:FKS393308 FUM393308:FUO393308 GEI393308:GEK393308 GOE393308:GOG393308 GYA393308:GYC393308 HHW393308:HHY393308 HRS393308:HRU393308 IBO393308:IBQ393308 ILK393308:ILM393308 IVG393308:IVI393308 JFC393308:JFE393308 JOY393308:JPA393308 JYU393308:JYW393308 KIQ393308:KIS393308 KSM393308:KSO393308 LCI393308:LCK393308 LME393308:LMG393308 LWA393308:LWC393308 MFW393308:MFY393308 MPS393308:MPU393308 MZO393308:MZQ393308 NJK393308:NJM393308 NTG393308:NTI393308 ODC393308:ODE393308 OMY393308:ONA393308 OWU393308:OWW393308 PGQ393308:PGS393308 PQM393308:PQO393308 QAI393308:QAK393308 QKE393308:QKG393308 QUA393308:QUC393308 RDW393308:RDY393308 RNS393308:RNU393308 RXO393308:RXQ393308 SHK393308:SHM393308 SRG393308:SRI393308 TBC393308:TBE393308 TKY393308:TLA393308 TUU393308:TUW393308 UEQ393308:UES393308 UOM393308:UOO393308 UYI393308:UYK393308 VIE393308:VIG393308 VSA393308:VSC393308 WBW393308:WBY393308 WLS393308:WLU393308 WVO393308:WVQ393308 G458844:I458844 JC458844:JE458844 SY458844:TA458844 ACU458844:ACW458844 AMQ458844:AMS458844 AWM458844:AWO458844 BGI458844:BGK458844 BQE458844:BQG458844 CAA458844:CAC458844 CJW458844:CJY458844 CTS458844:CTU458844 DDO458844:DDQ458844 DNK458844:DNM458844 DXG458844:DXI458844 EHC458844:EHE458844 EQY458844:ERA458844 FAU458844:FAW458844 FKQ458844:FKS458844 FUM458844:FUO458844 GEI458844:GEK458844 GOE458844:GOG458844 GYA458844:GYC458844 HHW458844:HHY458844 HRS458844:HRU458844 IBO458844:IBQ458844 ILK458844:ILM458844 IVG458844:IVI458844 JFC458844:JFE458844 JOY458844:JPA458844 JYU458844:JYW458844 KIQ458844:KIS458844 KSM458844:KSO458844 LCI458844:LCK458844 LME458844:LMG458844 LWA458844:LWC458844 MFW458844:MFY458844 MPS458844:MPU458844 MZO458844:MZQ458844 NJK458844:NJM458844 NTG458844:NTI458844 ODC458844:ODE458844 OMY458844:ONA458844 OWU458844:OWW458844 PGQ458844:PGS458844 PQM458844:PQO458844 QAI458844:QAK458844 QKE458844:QKG458844 QUA458844:QUC458844 RDW458844:RDY458844 RNS458844:RNU458844 RXO458844:RXQ458844 SHK458844:SHM458844 SRG458844:SRI458844 TBC458844:TBE458844 TKY458844:TLA458844 TUU458844:TUW458844 UEQ458844:UES458844 UOM458844:UOO458844 UYI458844:UYK458844 VIE458844:VIG458844 VSA458844:VSC458844 WBW458844:WBY458844 WLS458844:WLU458844 WVO458844:WVQ458844 G524380:I524380 JC524380:JE524380 SY524380:TA524380 ACU524380:ACW524380 AMQ524380:AMS524380 AWM524380:AWO524380 BGI524380:BGK524380 BQE524380:BQG524380 CAA524380:CAC524380 CJW524380:CJY524380 CTS524380:CTU524380 DDO524380:DDQ524380 DNK524380:DNM524380 DXG524380:DXI524380 EHC524380:EHE524380 EQY524380:ERA524380 FAU524380:FAW524380 FKQ524380:FKS524380 FUM524380:FUO524380 GEI524380:GEK524380 GOE524380:GOG524380 GYA524380:GYC524380 HHW524380:HHY524380 HRS524380:HRU524380 IBO524380:IBQ524380 ILK524380:ILM524380 IVG524380:IVI524380 JFC524380:JFE524380 JOY524380:JPA524380 JYU524380:JYW524380 KIQ524380:KIS524380 KSM524380:KSO524380 LCI524380:LCK524380 LME524380:LMG524380 LWA524380:LWC524380 MFW524380:MFY524380 MPS524380:MPU524380 MZO524380:MZQ524380 NJK524380:NJM524380 NTG524380:NTI524380 ODC524380:ODE524380 OMY524380:ONA524380 OWU524380:OWW524380 PGQ524380:PGS524380 PQM524380:PQO524380 QAI524380:QAK524380 QKE524380:QKG524380 QUA524380:QUC524380 RDW524380:RDY524380 RNS524380:RNU524380 RXO524380:RXQ524380 SHK524380:SHM524380 SRG524380:SRI524380 TBC524380:TBE524380 TKY524380:TLA524380 TUU524380:TUW524380 UEQ524380:UES524380 UOM524380:UOO524380 UYI524380:UYK524380 VIE524380:VIG524380 VSA524380:VSC524380 WBW524380:WBY524380 WLS524380:WLU524380 WVO524380:WVQ524380 G589916:I589916 JC589916:JE589916 SY589916:TA589916 ACU589916:ACW589916 AMQ589916:AMS589916 AWM589916:AWO589916 BGI589916:BGK589916 BQE589916:BQG589916 CAA589916:CAC589916 CJW589916:CJY589916 CTS589916:CTU589916 DDO589916:DDQ589916 DNK589916:DNM589916 DXG589916:DXI589916 EHC589916:EHE589916 EQY589916:ERA589916 FAU589916:FAW589916 FKQ589916:FKS589916 FUM589916:FUO589916 GEI589916:GEK589916 GOE589916:GOG589916 GYA589916:GYC589916 HHW589916:HHY589916 HRS589916:HRU589916 IBO589916:IBQ589916 ILK589916:ILM589916 IVG589916:IVI589916 JFC589916:JFE589916 JOY589916:JPA589916 JYU589916:JYW589916 KIQ589916:KIS589916 KSM589916:KSO589916 LCI589916:LCK589916 LME589916:LMG589916 LWA589916:LWC589916 MFW589916:MFY589916 MPS589916:MPU589916 MZO589916:MZQ589916 NJK589916:NJM589916 NTG589916:NTI589916 ODC589916:ODE589916 OMY589916:ONA589916 OWU589916:OWW589916 PGQ589916:PGS589916 PQM589916:PQO589916 QAI589916:QAK589916 QKE589916:QKG589916 QUA589916:QUC589916 RDW589916:RDY589916 RNS589916:RNU589916 RXO589916:RXQ589916 SHK589916:SHM589916 SRG589916:SRI589916 TBC589916:TBE589916 TKY589916:TLA589916 TUU589916:TUW589916 UEQ589916:UES589916 UOM589916:UOO589916 UYI589916:UYK589916 VIE589916:VIG589916 VSA589916:VSC589916 WBW589916:WBY589916 WLS589916:WLU589916 WVO589916:WVQ589916 G655452:I655452 JC655452:JE655452 SY655452:TA655452 ACU655452:ACW655452 AMQ655452:AMS655452 AWM655452:AWO655452 BGI655452:BGK655452 BQE655452:BQG655452 CAA655452:CAC655452 CJW655452:CJY655452 CTS655452:CTU655452 DDO655452:DDQ655452 DNK655452:DNM655452 DXG655452:DXI655452 EHC655452:EHE655452 EQY655452:ERA655452 FAU655452:FAW655452 FKQ655452:FKS655452 FUM655452:FUO655452 GEI655452:GEK655452 GOE655452:GOG655452 GYA655452:GYC655452 HHW655452:HHY655452 HRS655452:HRU655452 IBO655452:IBQ655452 ILK655452:ILM655452 IVG655452:IVI655452 JFC655452:JFE655452 JOY655452:JPA655452 JYU655452:JYW655452 KIQ655452:KIS655452 KSM655452:KSO655452 LCI655452:LCK655452 LME655452:LMG655452 LWA655452:LWC655452 MFW655452:MFY655452 MPS655452:MPU655452 MZO655452:MZQ655452 NJK655452:NJM655452 NTG655452:NTI655452 ODC655452:ODE655452 OMY655452:ONA655452 OWU655452:OWW655452 PGQ655452:PGS655452 PQM655452:PQO655452 QAI655452:QAK655452 QKE655452:QKG655452 QUA655452:QUC655452 RDW655452:RDY655452 RNS655452:RNU655452 RXO655452:RXQ655452 SHK655452:SHM655452 SRG655452:SRI655452 TBC655452:TBE655452 TKY655452:TLA655452 TUU655452:TUW655452 UEQ655452:UES655452 UOM655452:UOO655452 UYI655452:UYK655452 VIE655452:VIG655452 VSA655452:VSC655452 WBW655452:WBY655452 WLS655452:WLU655452 WVO655452:WVQ655452 G720988:I720988 JC720988:JE720988 SY720988:TA720988 ACU720988:ACW720988 AMQ720988:AMS720988 AWM720988:AWO720988 BGI720988:BGK720988 BQE720988:BQG720988 CAA720988:CAC720988 CJW720988:CJY720988 CTS720988:CTU720988 DDO720988:DDQ720988 DNK720988:DNM720988 DXG720988:DXI720988 EHC720988:EHE720988 EQY720988:ERA720988 FAU720988:FAW720988 FKQ720988:FKS720988 FUM720988:FUO720988 GEI720988:GEK720988 GOE720988:GOG720988 GYA720988:GYC720988 HHW720988:HHY720988 HRS720988:HRU720988 IBO720988:IBQ720988 ILK720988:ILM720988 IVG720988:IVI720988 JFC720988:JFE720988 JOY720988:JPA720988 JYU720988:JYW720988 KIQ720988:KIS720988 KSM720988:KSO720988 LCI720988:LCK720988 LME720988:LMG720988 LWA720988:LWC720988 MFW720988:MFY720988 MPS720988:MPU720988 MZO720988:MZQ720988 NJK720988:NJM720988 NTG720988:NTI720988 ODC720988:ODE720988 OMY720988:ONA720988 OWU720988:OWW720988 PGQ720988:PGS720988 PQM720988:PQO720988 QAI720988:QAK720988 QKE720988:QKG720988 QUA720988:QUC720988 RDW720988:RDY720988 RNS720988:RNU720988 RXO720988:RXQ720988 SHK720988:SHM720988 SRG720988:SRI720988 TBC720988:TBE720988 TKY720988:TLA720988 TUU720988:TUW720988 UEQ720988:UES720988 UOM720988:UOO720988 UYI720988:UYK720988 VIE720988:VIG720988 VSA720988:VSC720988 WBW720988:WBY720988 WLS720988:WLU720988 WVO720988:WVQ720988 G786524:I786524 JC786524:JE786524 SY786524:TA786524 ACU786524:ACW786524 AMQ786524:AMS786524 AWM786524:AWO786524 BGI786524:BGK786524 BQE786524:BQG786524 CAA786524:CAC786524 CJW786524:CJY786524 CTS786524:CTU786524 DDO786524:DDQ786524 DNK786524:DNM786524 DXG786524:DXI786524 EHC786524:EHE786524 EQY786524:ERA786524 FAU786524:FAW786524 FKQ786524:FKS786524 FUM786524:FUO786524 GEI786524:GEK786524 GOE786524:GOG786524 GYA786524:GYC786524 HHW786524:HHY786524 HRS786524:HRU786524 IBO786524:IBQ786524 ILK786524:ILM786524 IVG786524:IVI786524 JFC786524:JFE786524 JOY786524:JPA786524 JYU786524:JYW786524 KIQ786524:KIS786524 KSM786524:KSO786524 LCI786524:LCK786524 LME786524:LMG786524 LWA786524:LWC786524 MFW786524:MFY786524 MPS786524:MPU786524 MZO786524:MZQ786524 NJK786524:NJM786524 NTG786524:NTI786524 ODC786524:ODE786524 OMY786524:ONA786524 OWU786524:OWW786524 PGQ786524:PGS786524 PQM786524:PQO786524 QAI786524:QAK786524 QKE786524:QKG786524 QUA786524:QUC786524 RDW786524:RDY786524 RNS786524:RNU786524 RXO786524:RXQ786524 SHK786524:SHM786524 SRG786524:SRI786524 TBC786524:TBE786524 TKY786524:TLA786524 TUU786524:TUW786524 UEQ786524:UES786524 UOM786524:UOO786524 UYI786524:UYK786524 VIE786524:VIG786524 VSA786524:VSC786524 WBW786524:WBY786524 WLS786524:WLU786524 WVO786524:WVQ786524 G852060:I852060 JC852060:JE852060 SY852060:TA852060 ACU852060:ACW852060 AMQ852060:AMS852060 AWM852060:AWO852060 BGI852060:BGK852060 BQE852060:BQG852060 CAA852060:CAC852060 CJW852060:CJY852060 CTS852060:CTU852060 DDO852060:DDQ852060 DNK852060:DNM852060 DXG852060:DXI852060 EHC852060:EHE852060 EQY852060:ERA852060 FAU852060:FAW852060 FKQ852060:FKS852060 FUM852060:FUO852060 GEI852060:GEK852060 GOE852060:GOG852060 GYA852060:GYC852060 HHW852060:HHY852060 HRS852060:HRU852060 IBO852060:IBQ852060 ILK852060:ILM852060 IVG852060:IVI852060 JFC852060:JFE852060 JOY852060:JPA852060 JYU852060:JYW852060 KIQ852060:KIS852060 KSM852060:KSO852060 LCI852060:LCK852060 LME852060:LMG852060 LWA852060:LWC852060 MFW852060:MFY852060 MPS852060:MPU852060 MZO852060:MZQ852060 NJK852060:NJM852060 NTG852060:NTI852060 ODC852060:ODE852060 OMY852060:ONA852060 OWU852060:OWW852060 PGQ852060:PGS852060 PQM852060:PQO852060 QAI852060:QAK852060 QKE852060:QKG852060 QUA852060:QUC852060 RDW852060:RDY852060 RNS852060:RNU852060 RXO852060:RXQ852060 SHK852060:SHM852060 SRG852060:SRI852060 TBC852060:TBE852060 TKY852060:TLA852060 TUU852060:TUW852060 UEQ852060:UES852060 UOM852060:UOO852060 UYI852060:UYK852060 VIE852060:VIG852060 VSA852060:VSC852060 WBW852060:WBY852060 WLS852060:WLU852060 WVO852060:WVQ852060 G917596:I917596 JC917596:JE917596 SY917596:TA917596 ACU917596:ACW917596 AMQ917596:AMS917596 AWM917596:AWO917596 BGI917596:BGK917596 BQE917596:BQG917596 CAA917596:CAC917596 CJW917596:CJY917596 CTS917596:CTU917596 DDO917596:DDQ917596 DNK917596:DNM917596 DXG917596:DXI917596 EHC917596:EHE917596 EQY917596:ERA917596 FAU917596:FAW917596 FKQ917596:FKS917596 FUM917596:FUO917596 GEI917596:GEK917596 GOE917596:GOG917596 GYA917596:GYC917596 HHW917596:HHY917596 HRS917596:HRU917596 IBO917596:IBQ917596 ILK917596:ILM917596 IVG917596:IVI917596 JFC917596:JFE917596 JOY917596:JPA917596 JYU917596:JYW917596 KIQ917596:KIS917596 KSM917596:KSO917596 LCI917596:LCK917596 LME917596:LMG917596 LWA917596:LWC917596 MFW917596:MFY917596 MPS917596:MPU917596 MZO917596:MZQ917596 NJK917596:NJM917596 NTG917596:NTI917596 ODC917596:ODE917596 OMY917596:ONA917596 OWU917596:OWW917596 PGQ917596:PGS917596 PQM917596:PQO917596 QAI917596:QAK917596 QKE917596:QKG917596 QUA917596:QUC917596 RDW917596:RDY917596 RNS917596:RNU917596 RXO917596:RXQ917596 SHK917596:SHM917596 SRG917596:SRI917596 TBC917596:TBE917596 TKY917596:TLA917596 TUU917596:TUW917596 UEQ917596:UES917596 UOM917596:UOO917596 UYI917596:UYK917596 VIE917596:VIG917596 VSA917596:VSC917596 WBW917596:WBY917596 WLS917596:WLU917596 WVO917596:WVQ917596 G983132:I983132 JC983132:JE983132 SY983132:TA983132 ACU983132:ACW983132 AMQ983132:AMS983132 AWM983132:AWO983132 BGI983132:BGK983132 BQE983132:BQG983132 CAA983132:CAC983132 CJW983132:CJY983132 CTS983132:CTU983132 DDO983132:DDQ983132 DNK983132:DNM983132 DXG983132:DXI983132 EHC983132:EHE983132 EQY983132:ERA983132 FAU983132:FAW983132 FKQ983132:FKS983132 FUM983132:FUO983132 GEI983132:GEK983132 GOE983132:GOG983132 GYA983132:GYC983132 HHW983132:HHY983132 HRS983132:HRU983132 IBO983132:IBQ983132 ILK983132:ILM983132 IVG983132:IVI983132 JFC983132:JFE983132 JOY983132:JPA983132 JYU983132:JYW983132 KIQ983132:KIS983132 KSM983132:KSO983132 LCI983132:LCK983132 LME983132:LMG983132 LWA983132:LWC983132 MFW983132:MFY983132 MPS983132:MPU983132 MZO983132:MZQ983132 NJK983132:NJM983132 NTG983132:NTI983132 ODC983132:ODE983132 OMY983132:ONA983132 OWU983132:OWW983132 PGQ983132:PGS983132 PQM983132:PQO983132 QAI983132:QAK983132 QKE983132:QKG983132 QUA983132:QUC983132 RDW983132:RDY983132 RNS983132:RNU983132 RXO983132:RXQ983132 SHK983132:SHM983132 SRG983132:SRI983132 TBC983132:TBE983132 TKY983132:TLA983132 TUU983132:TUW983132 UEQ983132:UES983132 UOM983132:UOO983132 UYI983132:UYK983132 VIE983132:VIG983132 VSA983132:VSC983132 WBW983132:WBY983132 WLS983132:WLU983132 WVO983132:WVQ983132 I32 JE32 TA32 ACW32 AMS32 AWO32 BGK32 BQG32 CAC32 CJY32 CTU32 DDQ32 DNM32 DXI32 EHE32 ERA32 FAW32 FKS32 FUO32 GEK32 GOG32 GYC32 HHY32 HRU32 IBQ32 ILM32 IVI32 JFE32 JPA32 JYW32 KIS32 KSO32 LCK32 LMG32 LWC32 MFY32 MPU32 MZQ32 NJM32 NTI32 ODE32 ONA32 OWW32 PGS32 PQO32 QAK32 QKG32 QUC32 RDY32 RNU32 RXQ32 SHM32 SRI32 TBE32 TLA32 TUW32 UES32 UOO32 UYK32 VIG32 VSC32 WBY32 WLU32 WVQ32 I65568 JE65568 TA65568 ACW65568 AMS65568 AWO65568 BGK65568 BQG65568 CAC65568 CJY65568 CTU65568 DDQ65568 DNM65568 DXI65568 EHE65568 ERA65568 FAW65568 FKS65568 FUO65568 GEK65568 GOG65568 GYC65568 HHY65568 HRU65568 IBQ65568 ILM65568 IVI65568 JFE65568 JPA65568 JYW65568 KIS65568 KSO65568 LCK65568 LMG65568 LWC65568 MFY65568 MPU65568 MZQ65568 NJM65568 NTI65568 ODE65568 ONA65568 OWW65568 PGS65568 PQO65568 QAK65568 QKG65568 QUC65568 RDY65568 RNU65568 RXQ65568 SHM65568 SRI65568 TBE65568 TLA65568 TUW65568 UES65568 UOO65568 UYK65568 VIG65568 VSC65568 WBY65568 WLU65568 WVQ65568 I131104 JE131104 TA131104 ACW131104 AMS131104 AWO131104 BGK131104 BQG131104 CAC131104 CJY131104 CTU131104 DDQ131104 DNM131104 DXI131104 EHE131104 ERA131104 FAW131104 FKS131104 FUO131104 GEK131104 GOG131104 GYC131104 HHY131104 HRU131104 IBQ131104 ILM131104 IVI131104 JFE131104 JPA131104 JYW131104 KIS131104 KSO131104 LCK131104 LMG131104 LWC131104 MFY131104 MPU131104 MZQ131104 NJM131104 NTI131104 ODE131104 ONA131104 OWW131104 PGS131104 PQO131104 QAK131104 QKG131104 QUC131104 RDY131104 RNU131104 RXQ131104 SHM131104 SRI131104 TBE131104 TLA131104 TUW131104 UES131104 UOO131104 UYK131104 VIG131104 VSC131104 WBY131104 WLU131104 WVQ131104 I196640 JE196640 TA196640 ACW196640 AMS196640 AWO196640 BGK196640 BQG196640 CAC196640 CJY196640 CTU196640 DDQ196640 DNM196640 DXI196640 EHE196640 ERA196640 FAW196640 FKS196640 FUO196640 GEK196640 GOG196640 GYC196640 HHY196640 HRU196640 IBQ196640 ILM196640 IVI196640 JFE196640 JPA196640 JYW196640 KIS196640 KSO196640 LCK196640 LMG196640 LWC196640 MFY196640 MPU196640 MZQ196640 NJM196640 NTI196640 ODE196640 ONA196640 OWW196640 PGS196640 PQO196640 QAK196640 QKG196640 QUC196640 RDY196640 RNU196640 RXQ196640 SHM196640 SRI196640 TBE196640 TLA196640 TUW196640 UES196640 UOO196640 UYK196640 VIG196640 VSC196640 WBY196640 WLU196640 WVQ196640 I262176 JE262176 TA262176 ACW262176 AMS262176 AWO262176 BGK262176 BQG262176 CAC262176 CJY262176 CTU262176 DDQ262176 DNM262176 DXI262176 EHE262176 ERA262176 FAW262176 FKS262176 FUO262176 GEK262176 GOG262176 GYC262176 HHY262176 HRU262176 IBQ262176 ILM262176 IVI262176 JFE262176 JPA262176 JYW262176 KIS262176 KSO262176 LCK262176 LMG262176 LWC262176 MFY262176 MPU262176 MZQ262176 NJM262176 NTI262176 ODE262176 ONA262176 OWW262176 PGS262176 PQO262176 QAK262176 QKG262176 QUC262176 RDY262176 RNU262176 RXQ262176 SHM262176 SRI262176 TBE262176 TLA262176 TUW262176 UES262176 UOO262176 UYK262176 VIG262176 VSC262176 WBY262176 WLU262176 WVQ262176 I327712 JE327712 TA327712 ACW327712 AMS327712 AWO327712 BGK327712 BQG327712 CAC327712 CJY327712 CTU327712 DDQ327712 DNM327712 DXI327712 EHE327712 ERA327712 FAW327712 FKS327712 FUO327712 GEK327712 GOG327712 GYC327712 HHY327712 HRU327712 IBQ327712 ILM327712 IVI327712 JFE327712 JPA327712 JYW327712 KIS327712 KSO327712 LCK327712 LMG327712 LWC327712 MFY327712 MPU327712 MZQ327712 NJM327712 NTI327712 ODE327712 ONA327712 OWW327712 PGS327712 PQO327712 QAK327712 QKG327712 QUC327712 RDY327712 RNU327712 RXQ327712 SHM327712 SRI327712 TBE327712 TLA327712 TUW327712 UES327712 UOO327712 UYK327712 VIG327712 VSC327712 WBY327712 WLU327712 WVQ327712 I393248 JE393248 TA393248 ACW393248 AMS393248 AWO393248 BGK393248 BQG393248 CAC393248 CJY393248 CTU393248 DDQ393248 DNM393248 DXI393248 EHE393248 ERA393248 FAW393248 FKS393248 FUO393248 GEK393248 GOG393248 GYC393248 HHY393248 HRU393248 IBQ393248 ILM393248 IVI393248 JFE393248 JPA393248 JYW393248 KIS393248 KSO393248 LCK393248 LMG393248 LWC393248 MFY393248 MPU393248 MZQ393248 NJM393248 NTI393248 ODE393248 ONA393248 OWW393248 PGS393248 PQO393248 QAK393248 QKG393248 QUC393248 RDY393248 RNU393248 RXQ393248 SHM393248 SRI393248 TBE393248 TLA393248 TUW393248 UES393248 UOO393248 UYK393248 VIG393248 VSC393248 WBY393248 WLU393248 WVQ393248 I458784 JE458784 TA458784 ACW458784 AMS458784 AWO458784 BGK458784 BQG458784 CAC458784 CJY458784 CTU458784 DDQ458784 DNM458784 DXI458784 EHE458784 ERA458784 FAW458784 FKS458784 FUO458784 GEK458784 GOG458784 GYC458784 HHY458784 HRU458784 IBQ458784 ILM458784 IVI458784 JFE458784 JPA458784 JYW458784 KIS458784 KSO458784 LCK458784 LMG458784 LWC458784 MFY458784 MPU458784 MZQ458784 NJM458784 NTI458784 ODE458784 ONA458784 OWW458784 PGS458784 PQO458784 QAK458784 QKG458784 QUC458784 RDY458784 RNU458784 RXQ458784 SHM458784 SRI458784 TBE458784 TLA458784 TUW458784 UES458784 UOO458784 UYK458784 VIG458784 VSC458784 WBY458784 WLU458784 WVQ458784 I524320 JE524320 TA524320 ACW524320 AMS524320 AWO524320 BGK524320 BQG524320 CAC524320 CJY524320 CTU524320 DDQ524320 DNM524320 DXI524320 EHE524320 ERA524320 FAW524320 FKS524320 FUO524320 GEK524320 GOG524320 GYC524320 HHY524320 HRU524320 IBQ524320 ILM524320 IVI524320 JFE524320 JPA524320 JYW524320 KIS524320 KSO524320 LCK524320 LMG524320 LWC524320 MFY524320 MPU524320 MZQ524320 NJM524320 NTI524320 ODE524320 ONA524320 OWW524320 PGS524320 PQO524320 QAK524320 QKG524320 QUC524320 RDY524320 RNU524320 RXQ524320 SHM524320 SRI524320 TBE524320 TLA524320 TUW524320 UES524320 UOO524320 UYK524320 VIG524320 VSC524320 WBY524320 WLU524320 WVQ524320 I589856 JE589856 TA589856 ACW589856 AMS589856 AWO589856 BGK589856 BQG589856 CAC589856 CJY589856 CTU589856 DDQ589856 DNM589856 DXI589856 EHE589856 ERA589856 FAW589856 FKS589856 FUO589856 GEK589856 GOG589856 GYC589856 HHY589856 HRU589856 IBQ589856 ILM589856 IVI589856 JFE589856 JPA589856 JYW589856 KIS589856 KSO589856 LCK589856 LMG589856 LWC589856 MFY589856 MPU589856 MZQ589856 NJM589856 NTI589856 ODE589856 ONA589856 OWW589856 PGS589856 PQO589856 QAK589856 QKG589856 QUC589856 RDY589856 RNU589856 RXQ589856 SHM589856 SRI589856 TBE589856 TLA589856 TUW589856 UES589856 UOO589856 UYK589856 VIG589856 VSC589856 WBY589856 WLU589856 WVQ589856 I655392 JE655392 TA655392 ACW655392 AMS655392 AWO655392 BGK655392 BQG655392 CAC655392 CJY655392 CTU655392 DDQ655392 DNM655392 DXI655392 EHE655392 ERA655392 FAW655392 FKS655392 FUO655392 GEK655392 GOG655392 GYC655392 HHY655392 HRU655392 IBQ655392 ILM655392 IVI655392 JFE655392 JPA655392 JYW655392 KIS655392 KSO655392 LCK655392 LMG655392 LWC655392 MFY655392 MPU655392 MZQ655392 NJM655392 NTI655392 ODE655392 ONA655392 OWW655392 PGS655392 PQO655392 QAK655392 QKG655392 QUC655392 RDY655392 RNU655392 RXQ655392 SHM655392 SRI655392 TBE655392 TLA655392 TUW655392 UES655392 UOO655392 UYK655392 VIG655392 VSC655392 WBY655392 WLU655392 WVQ655392 I720928 JE720928 TA720928 ACW720928 AMS720928 AWO720928 BGK720928 BQG720928 CAC720928 CJY720928 CTU720928 DDQ720928 DNM720928 DXI720928 EHE720928 ERA720928 FAW720928 FKS720928 FUO720928 GEK720928 GOG720928 GYC720928 HHY720928 HRU720928 IBQ720928 ILM720928 IVI720928 JFE720928 JPA720928 JYW720928 KIS720928 KSO720928 LCK720928 LMG720928 LWC720928 MFY720928 MPU720928 MZQ720928 NJM720928 NTI720928 ODE720928 ONA720928 OWW720928 PGS720928 PQO720928 QAK720928 QKG720928 QUC720928 RDY720928 RNU720928 RXQ720928 SHM720928 SRI720928 TBE720928 TLA720928 TUW720928 UES720928 UOO720928 UYK720928 VIG720928 VSC720928 WBY720928 WLU720928 WVQ720928 I786464 JE786464 TA786464 ACW786464 AMS786464 AWO786464 BGK786464 BQG786464 CAC786464 CJY786464 CTU786464 DDQ786464 DNM786464 DXI786464 EHE786464 ERA786464 FAW786464 FKS786464 FUO786464 GEK786464 GOG786464 GYC786464 HHY786464 HRU786464 IBQ786464 ILM786464 IVI786464 JFE786464 JPA786464 JYW786464 KIS786464 KSO786464 LCK786464 LMG786464 LWC786464 MFY786464 MPU786464 MZQ786464 NJM786464 NTI786464 ODE786464 ONA786464 OWW786464 PGS786464 PQO786464 QAK786464 QKG786464 QUC786464 RDY786464 RNU786464 RXQ786464 SHM786464 SRI786464 TBE786464 TLA786464 TUW786464 UES786464 UOO786464 UYK786464 VIG786464 VSC786464 WBY786464 WLU786464 WVQ786464 I852000 JE852000 TA852000 ACW852000 AMS852000 AWO852000 BGK852000 BQG852000 CAC852000 CJY852000 CTU852000 DDQ852000 DNM852000 DXI852000 EHE852000 ERA852000 FAW852000 FKS852000 FUO852000 GEK852000 GOG852000 GYC852000 HHY852000 HRU852000 IBQ852000 ILM852000 IVI852000 JFE852000 JPA852000 JYW852000 KIS852000 KSO852000 LCK852000 LMG852000 LWC852000 MFY852000 MPU852000 MZQ852000 NJM852000 NTI852000 ODE852000 ONA852000 OWW852000 PGS852000 PQO852000 QAK852000 QKG852000 QUC852000 RDY852000 RNU852000 RXQ852000 SHM852000 SRI852000 TBE852000 TLA852000 TUW852000 UES852000 UOO852000 UYK852000 VIG852000 VSC852000 WBY852000 WLU852000 WVQ852000 I917536 JE917536 TA917536 ACW917536 AMS917536 AWO917536 BGK917536 BQG917536 CAC917536 CJY917536 CTU917536 DDQ917536 DNM917536 DXI917536 EHE917536 ERA917536 FAW917536 FKS917536 FUO917536 GEK917536 GOG917536 GYC917536 HHY917536 HRU917536 IBQ917536 ILM917536 IVI917536 JFE917536 JPA917536 JYW917536 KIS917536 KSO917536 LCK917536 LMG917536 LWC917536 MFY917536 MPU917536 MZQ917536 NJM917536 NTI917536 ODE917536 ONA917536 OWW917536 PGS917536 PQO917536 QAK917536 QKG917536 QUC917536 RDY917536 RNU917536 RXQ917536 SHM917536 SRI917536 TBE917536 TLA917536 TUW917536 UES917536 UOO917536 UYK917536 VIG917536 VSC917536 WBY917536 WLU917536 WVQ917536 I983072 JE983072 TA983072 ACW983072 AMS983072 AWO983072 BGK983072 BQG983072 CAC983072 CJY983072 CTU983072 DDQ983072 DNM983072 DXI983072 EHE983072 ERA983072 FAW983072 FKS983072 FUO983072 GEK983072 GOG983072 GYC983072 HHY983072 HRU983072 IBQ983072 ILM983072 IVI983072 JFE983072 JPA983072 JYW983072 KIS983072 KSO983072 LCK983072 LMG983072 LWC983072 MFY983072 MPU983072 MZQ983072 NJM983072 NTI983072 ODE983072 ONA983072 OWW983072 PGS983072 PQO983072 QAK983072 QKG983072 QUC983072 RDY983072 RNU983072 RXQ983072 SHM983072 SRI983072 TBE983072 TLA983072 TUW983072 UES983072 UOO983072 UYK983072 VIG983072 VSC983072 WBY983072 WLU983072 WVQ983072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sheetPr>
  <dimension ref="A1:EE186"/>
  <sheetViews>
    <sheetView showGridLines="0" showRowColHeaders="0" zoomScaleNormal="100" workbookViewId="0">
      <selection activeCell="A10" sqref="A10:I10"/>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39</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66.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959" t="s">
        <v>373</v>
      </c>
      <c r="F13" s="960"/>
      <c r="G13" s="960"/>
      <c r="H13" s="960"/>
      <c r="I13" s="961"/>
      <c r="J13" s="81"/>
      <c r="K13" s="104" t="str">
        <f>E13</f>
        <v>Not applicable</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373</v>
      </c>
      <c r="F15" s="329" t="s">
        <v>1675</v>
      </c>
      <c r="G15" s="968"/>
      <c r="H15" s="969"/>
      <c r="I15" s="970"/>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c r="A16" s="330" t="s">
        <v>1676</v>
      </c>
      <c r="B16" s="957" t="s">
        <v>1677</v>
      </c>
      <c r="C16" s="957"/>
      <c r="D16" s="958"/>
      <c r="E16" s="788" t="s">
        <v>373</v>
      </c>
      <c r="F16" s="331" t="s">
        <v>1675</v>
      </c>
      <c r="G16" s="968"/>
      <c r="H16" s="969"/>
      <c r="I16" s="970"/>
      <c r="J16" s="81"/>
      <c r="K16" s="68"/>
      <c r="L16" s="61">
        <f t="shared" si="0"/>
        <v>0</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373</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373</v>
      </c>
      <c r="F18" s="331" t="s">
        <v>1682</v>
      </c>
      <c r="G18" s="968"/>
      <c r="H18" s="969"/>
      <c r="I18" s="970"/>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373</v>
      </c>
      <c r="F19" s="331" t="s">
        <v>1685</v>
      </c>
      <c r="G19" s="968"/>
      <c r="H19" s="969"/>
      <c r="I19" s="970"/>
      <c r="J19" s="81"/>
      <c r="K19" s="68"/>
      <c r="L19" s="61">
        <f t="shared" si="0"/>
        <v>0</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c r="A20" s="330" t="s">
        <v>1686</v>
      </c>
      <c r="B20" s="957" t="s">
        <v>1687</v>
      </c>
      <c r="C20" s="957"/>
      <c r="D20" s="958"/>
      <c r="E20" s="788" t="s">
        <v>373</v>
      </c>
      <c r="F20" s="331" t="s">
        <v>1688</v>
      </c>
      <c r="G20" s="968"/>
      <c r="H20" s="969"/>
      <c r="I20" s="970"/>
      <c r="J20" s="81"/>
      <c r="K20" s="68"/>
      <c r="L20" s="61">
        <f t="shared" si="0"/>
        <v>0</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373</v>
      </c>
      <c r="F21" s="331" t="s">
        <v>1691</v>
      </c>
      <c r="G21" s="968"/>
      <c r="H21" s="969"/>
      <c r="I21" s="970"/>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373</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373</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343</v>
      </c>
      <c r="F26" s="332" t="s">
        <v>1702</v>
      </c>
      <c r="G26" s="43" t="s">
        <v>1198</v>
      </c>
      <c r="H26" s="333" t="s">
        <v>1703</v>
      </c>
      <c r="I26" s="57" t="s">
        <v>1199</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6175641.8200000003</v>
      </c>
      <c r="I29" s="996"/>
      <c r="J29" s="97"/>
      <c r="K29" s="67"/>
      <c r="L29" s="61"/>
      <c r="M29" s="336">
        <f>H29</f>
        <v>6175641.8200000003</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452</v>
      </c>
      <c r="H30" s="337" t="s">
        <v>1713</v>
      </c>
      <c r="I30" s="484" t="s">
        <v>453</v>
      </c>
      <c r="J30" s="97"/>
      <c r="K30" s="67"/>
      <c r="L30" s="61"/>
      <c r="M30" s="60"/>
      <c r="N30" s="98"/>
      <c r="O30" s="60"/>
      <c r="P30" s="60"/>
      <c r="Q30" s="60"/>
      <c r="R30" s="60"/>
      <c r="S30" s="60"/>
      <c r="T30" s="60"/>
      <c r="U30" s="70"/>
      <c r="V30" s="70"/>
      <c r="W30" s="70"/>
      <c r="X30" s="71"/>
      <c r="Y30" s="71"/>
      <c r="Z30" s="99"/>
      <c r="AA30" s="85"/>
      <c r="AB30" s="73"/>
    </row>
    <row r="31" spans="1:135" s="24" customFormat="1" ht="35.25" customHeight="1">
      <c r="A31" s="338" t="s">
        <v>1670</v>
      </c>
      <c r="B31" s="971" t="s">
        <v>1714</v>
      </c>
      <c r="C31" s="971"/>
      <c r="D31" s="971"/>
      <c r="E31" s="971"/>
      <c r="F31" s="971"/>
      <c r="G31" s="1204" t="s">
        <v>1200</v>
      </c>
      <c r="H31" s="1205"/>
      <c r="I31" s="1206"/>
      <c r="J31" s="97"/>
      <c r="K31" s="67"/>
      <c r="L31" s="61" t="str">
        <f>G31</f>
        <v>Directorate of Drugs and Supplies  (DARES for acronym in Spanish), Ministry of Health</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1719</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6175641.8200000003</v>
      </c>
      <c r="G37" s="48" t="s">
        <v>967</v>
      </c>
      <c r="H37" s="49" t="s">
        <v>1201</v>
      </c>
      <c r="I37" s="50" t="s">
        <v>1202</v>
      </c>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6175641.8200000003</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c r="J42" s="428"/>
    </row>
    <row r="43" spans="1:28" s="24" customFormat="1" ht="66">
      <c r="A43" s="350" t="s">
        <v>1733</v>
      </c>
      <c r="B43" s="1001" t="s">
        <v>1734</v>
      </c>
      <c r="C43" s="1001"/>
      <c r="D43" s="1002"/>
      <c r="E43" s="351" t="s">
        <v>1735</v>
      </c>
      <c r="F43" s="352" t="s">
        <v>1736</v>
      </c>
      <c r="G43" s="352" t="s">
        <v>1737</v>
      </c>
      <c r="H43" s="353" t="s">
        <v>1738</v>
      </c>
      <c r="I43" s="354" t="s">
        <v>96</v>
      </c>
      <c r="J43" s="100"/>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343</v>
      </c>
      <c r="F44" s="47">
        <v>6175641.8200000003</v>
      </c>
      <c r="G44" s="48" t="s">
        <v>967</v>
      </c>
      <c r="H44" s="49" t="s">
        <v>1201</v>
      </c>
      <c r="I44" s="50" t="s">
        <v>1202</v>
      </c>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6175641.8200000003</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347</v>
      </c>
      <c r="F51" s="47">
        <v>0</v>
      </c>
      <c r="G51" s="53"/>
      <c r="H51" s="55"/>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c r="F52" s="1014"/>
      <c r="G52" s="1014"/>
      <c r="H52" s="1014"/>
      <c r="I52" s="1015"/>
      <c r="J52" s="29"/>
      <c r="K52" s="360">
        <f>E52</f>
        <v>0</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347</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0</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1</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1</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426</v>
      </c>
      <c r="H61" s="1017"/>
      <c r="I61" s="1018"/>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t="s">
        <v>1203</v>
      </c>
      <c r="H62" s="969"/>
      <c r="I62" s="970"/>
      <c r="J62" s="97"/>
      <c r="K62" s="96"/>
      <c r="L62" s="86" t="str">
        <f>G62</f>
        <v>DARES, Ministry of Health</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347</v>
      </c>
      <c r="H63" s="1017"/>
      <c r="I63" s="1018"/>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325" t="s">
        <v>2343</v>
      </c>
      <c r="F64" s="1326"/>
      <c r="G64" s="1326"/>
      <c r="H64" s="1326"/>
      <c r="I64" s="1327"/>
      <c r="J64" s="81"/>
      <c r="K64" s="96" t="str">
        <f>E64</f>
        <v xml:space="preserve">The amount includes condoms for both Sexual and Reproductive Health (FP) and STI prevention. One total procurement takes place.  At the time of distribution these are not exactly the same amounts that are ordered. </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433"/>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c r="F67" s="1052"/>
      <c r="G67" s="1052"/>
      <c r="H67" s="1052"/>
      <c r="I67" s="1053"/>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347</v>
      </c>
      <c r="H73" s="787" t="s">
        <v>343</v>
      </c>
      <c r="I73" s="46"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360</v>
      </c>
      <c r="I75" s="46" t="s">
        <v>347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343</v>
      </c>
      <c r="H78" s="787" t="s">
        <v>347</v>
      </c>
      <c r="I78" s="46" t="s">
        <v>360</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347</v>
      </c>
      <c r="H79" s="787" t="s">
        <v>343</v>
      </c>
      <c r="I79" s="46" t="s">
        <v>360</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343</v>
      </c>
      <c r="G80" s="787" t="s">
        <v>343</v>
      </c>
      <c r="H80" s="787" t="s">
        <v>343</v>
      </c>
      <c r="I80" s="46" t="s">
        <v>373</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343</v>
      </c>
      <c r="H81" s="787" t="s">
        <v>343</v>
      </c>
      <c r="I81" s="46" t="s">
        <v>373</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360</v>
      </c>
      <c r="G82" s="787" t="s">
        <v>347</v>
      </c>
      <c r="H82" s="787" t="s">
        <v>347</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180"/>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45.75" thickBot="1">
      <c r="A84" s="1054" t="s">
        <v>1800</v>
      </c>
      <c r="B84" s="977"/>
      <c r="C84" s="977"/>
      <c r="D84" s="977"/>
      <c r="E84" s="978"/>
      <c r="F84" s="1242" t="s">
        <v>2344</v>
      </c>
      <c r="G84" s="1242"/>
      <c r="H84" s="1242"/>
      <c r="I84" s="1243"/>
      <c r="J84" s="81"/>
      <c r="K84" s="96"/>
      <c r="L84" s="61"/>
      <c r="M84" s="60"/>
      <c r="N84" s="60" t="str">
        <f>F84</f>
        <v xml:space="preserve">Currently, emergency contraception is provided on a limited basis and cyclebeads are not procured but they are included in the MOH family planning norms. </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30">
      <c r="A88" s="330" t="s">
        <v>1805</v>
      </c>
      <c r="B88" s="957" t="s">
        <v>1806</v>
      </c>
      <c r="C88" s="957"/>
      <c r="D88" s="957"/>
      <c r="E88" s="957"/>
      <c r="F88" s="957"/>
      <c r="G88" s="1148" t="s">
        <v>1205</v>
      </c>
      <c r="H88" s="1149"/>
      <c r="I88" s="1150"/>
      <c r="J88" s="116"/>
      <c r="K88" s="96"/>
      <c r="L88" s="61" t="str">
        <f t="shared" ref="L88:L98" si="1">G88</f>
        <v>Strategy for Centralized Commodities through Performance Based Incentives</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1148" t="s">
        <v>1206</v>
      </c>
      <c r="H89" s="1149"/>
      <c r="I89" s="1150"/>
      <c r="J89" s="116"/>
      <c r="K89" s="96"/>
      <c r="L89" s="61" t="str">
        <f t="shared" si="1"/>
        <v>Since 2012, updated every year</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670</v>
      </c>
      <c r="H93" s="1059"/>
      <c r="I93" s="1060"/>
      <c r="J93" s="382"/>
      <c r="K93" s="383"/>
      <c r="L93" s="61" t="str">
        <f t="shared" si="1"/>
        <v>All sectors</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t="s">
        <v>1207</v>
      </c>
      <c r="H94" s="1059"/>
      <c r="I94" s="1060"/>
      <c r="J94" s="382"/>
      <c r="K94" s="383"/>
      <c r="L94" s="61" t="str">
        <f t="shared" si="1"/>
        <v>18%, value added tax</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347</v>
      </c>
      <c r="H95" s="1070"/>
      <c r="I95" s="1071"/>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347</v>
      </c>
      <c r="H97" s="1067"/>
      <c r="I97" s="1068"/>
      <c r="J97" s="392"/>
      <c r="K97" s="393"/>
      <c r="L97" s="61" t="str">
        <f t="shared" si="1"/>
        <v>No</v>
      </c>
      <c r="M97" s="60"/>
      <c r="N97" s="60"/>
      <c r="O97" s="60"/>
      <c r="P97" s="60"/>
      <c r="Q97" s="61"/>
      <c r="R97" s="60"/>
      <c r="S97" s="61"/>
      <c r="T97" s="60"/>
      <c r="U97" s="70"/>
      <c r="V97" s="70"/>
      <c r="W97" s="70"/>
      <c r="X97" s="71"/>
      <c r="Y97" s="71"/>
      <c r="Z97" s="84"/>
      <c r="AA97" s="85"/>
      <c r="AB97" s="73"/>
    </row>
    <row r="98" spans="1:29" s="24" customFormat="1" ht="20.100000000000001" customHeight="1" thickBot="1">
      <c r="A98" s="326" t="s">
        <v>1670</v>
      </c>
      <c r="B98" s="1041" t="s">
        <v>1816</v>
      </c>
      <c r="C98" s="1041"/>
      <c r="D98" s="1041"/>
      <c r="E98" s="1041"/>
      <c r="F98" s="1042"/>
      <c r="G98" s="1043"/>
      <c r="H98" s="1044"/>
      <c r="I98" s="1045"/>
      <c r="J98" s="115"/>
      <c r="K98" s="103"/>
      <c r="L98" s="61">
        <f t="shared" si="1"/>
        <v>0</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436</v>
      </c>
      <c r="G101" s="1137"/>
      <c r="H101" s="1138" t="s">
        <v>403</v>
      </c>
      <c r="I101" s="1139"/>
      <c r="J101" s="122"/>
      <c r="K101" s="103"/>
      <c r="L101" s="61"/>
      <c r="M101" s="117" t="str">
        <f t="shared" ref="M101:M108" si="2">H101</f>
        <v>Pharmacist</v>
      </c>
      <c r="N101" s="86"/>
      <c r="O101" s="117" t="str">
        <f t="shared" ref="O101:O108" si="3">F101</f>
        <v>Auxiliary Nurse</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436</v>
      </c>
      <c r="G102" s="1137"/>
      <c r="H102" s="1138" t="s">
        <v>403</v>
      </c>
      <c r="I102" s="1139"/>
      <c r="J102" s="122"/>
      <c r="K102" s="103"/>
      <c r="L102" s="61"/>
      <c r="M102" s="117" t="str">
        <f t="shared" si="2"/>
        <v>Pharmacist</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375</v>
      </c>
      <c r="G103" s="1137"/>
      <c r="H103" s="1138" t="s">
        <v>375</v>
      </c>
      <c r="I103" s="1139"/>
      <c r="J103" s="122"/>
      <c r="K103" s="103"/>
      <c r="L103" s="61"/>
      <c r="M103" s="117" t="str">
        <f t="shared" si="2"/>
        <v>Doctor</v>
      </c>
      <c r="N103" s="86"/>
      <c r="O103" s="117" t="str">
        <f t="shared" si="3"/>
        <v>Doctor</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375</v>
      </c>
      <c r="G104" s="1137"/>
      <c r="H104" s="1138" t="s">
        <v>375</v>
      </c>
      <c r="I104" s="1139"/>
      <c r="J104" s="122"/>
      <c r="K104" s="103"/>
      <c r="L104" s="61"/>
      <c r="M104" s="117" t="str">
        <f t="shared" si="2"/>
        <v>Doctor</v>
      </c>
      <c r="N104" s="86"/>
      <c r="O104" s="117" t="str">
        <f t="shared" si="3"/>
        <v>Doctor</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436</v>
      </c>
      <c r="G105" s="1137"/>
      <c r="H105" s="1138" t="s">
        <v>2345</v>
      </c>
      <c r="I105" s="1139"/>
      <c r="J105" s="122"/>
      <c r="K105" s="103"/>
      <c r="L105" s="61"/>
      <c r="M105" s="117" t="str">
        <f t="shared" si="2"/>
        <v>PharmacyTechnician</v>
      </c>
      <c r="N105" s="86"/>
      <c r="O105" s="117" t="str">
        <f t="shared" si="3"/>
        <v>Auxiliary Nurse</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375</v>
      </c>
      <c r="G106" s="1137"/>
      <c r="H106" s="1138" t="s">
        <v>403</v>
      </c>
      <c r="I106" s="1139"/>
      <c r="J106" s="122"/>
      <c r="K106" s="103"/>
      <c r="L106" s="61"/>
      <c r="M106" s="117" t="str">
        <f t="shared" si="2"/>
        <v>Pharmacist</v>
      </c>
      <c r="N106" s="86"/>
      <c r="O106" s="117" t="str">
        <f t="shared" si="3"/>
        <v>Doctor</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375</v>
      </c>
      <c r="I107" s="113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36" t="s">
        <v>375</v>
      </c>
      <c r="G108" s="1137"/>
      <c r="H108" s="1140" t="s">
        <v>373</v>
      </c>
      <c r="I108" s="1142"/>
      <c r="J108" s="122"/>
      <c r="K108" s="103"/>
      <c r="L108" s="61"/>
      <c r="M108" s="117" t="str">
        <f t="shared" si="2"/>
        <v>Not applicable</v>
      </c>
      <c r="N108" s="86"/>
      <c r="O108" s="117" t="str">
        <f t="shared" si="3"/>
        <v>Doctor</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331" t="s">
        <v>2346</v>
      </c>
      <c r="G109" s="1331"/>
      <c r="H109" s="1331"/>
      <c r="I109" s="1332"/>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82.5" customHeight="1">
      <c r="A112" s="330" t="s">
        <v>1676</v>
      </c>
      <c r="B112" s="957" t="s">
        <v>1838</v>
      </c>
      <c r="C112" s="957"/>
      <c r="D112" s="957"/>
      <c r="E112" s="58" t="s">
        <v>343</v>
      </c>
      <c r="F112" s="1328" t="s">
        <v>1209</v>
      </c>
      <c r="G112" s="1329"/>
      <c r="H112" s="1330"/>
      <c r="I112" s="46" t="s">
        <v>343</v>
      </c>
      <c r="J112" s="104"/>
      <c r="K112" s="103"/>
      <c r="L112" s="61"/>
      <c r="M112" s="60"/>
      <c r="N112" s="86"/>
      <c r="O112" s="60"/>
      <c r="P112" s="86" t="str">
        <f>F112</f>
        <v xml:space="preserve">Minors (under 18 years of age) can not solicit contraceptives individually unless they are coming out of an abortion or are already mothers. They must be accompanied by their parents or adult guardian. This is regulated by the National Health Article 4.   </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016" t="s">
        <v>373</v>
      </c>
      <c r="F118" s="1017"/>
      <c r="G118" s="1017"/>
      <c r="H118" s="1017"/>
      <c r="I118" s="101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360</v>
      </c>
      <c r="I129" s="1018"/>
      <c r="J129" s="91"/>
      <c r="K129" s="103"/>
      <c r="L129" s="61"/>
      <c r="M129" s="86" t="str">
        <f t="shared" si="4"/>
        <v>Don't know</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2012</v>
      </c>
      <c r="I131" s="1057"/>
      <c r="J131" s="91"/>
      <c r="K131" s="103"/>
      <c r="L131" s="61"/>
      <c r="M131" s="86">
        <f t="shared" si="4"/>
        <v>2012</v>
      </c>
      <c r="N131" s="60"/>
      <c r="O131" s="60"/>
      <c r="P131" s="61"/>
      <c r="Q131" s="60"/>
      <c r="R131" s="126"/>
      <c r="S131" s="61"/>
      <c r="T131" s="76"/>
      <c r="U131" s="77"/>
      <c r="V131" s="77"/>
      <c r="W131" s="77"/>
      <c r="X131" s="78"/>
      <c r="Y131" s="78"/>
      <c r="Z131" s="126"/>
      <c r="AA131" s="127"/>
      <c r="AB131" s="73"/>
    </row>
    <row r="132" spans="1:28" s="32" customFormat="1" ht="36" customHeight="1">
      <c r="A132" s="183" t="s">
        <v>1855</v>
      </c>
      <c r="B132" s="957" t="s">
        <v>1856</v>
      </c>
      <c r="C132" s="957"/>
      <c r="D132" s="958"/>
      <c r="E132" s="968" t="s">
        <v>1210</v>
      </c>
      <c r="F132" s="969"/>
      <c r="G132" s="969"/>
      <c r="H132" s="969"/>
      <c r="I132" s="970"/>
      <c r="J132" s="91"/>
      <c r="K132" s="125" t="str">
        <f>E132</f>
        <v>National Essential Medicines List (PNUME for acronym in Spanish) and the separate Essential Supplies List</v>
      </c>
      <c r="L132" s="61"/>
      <c r="M132" s="61"/>
      <c r="N132" s="60"/>
      <c r="O132" s="60"/>
      <c r="P132" s="61"/>
      <c r="Q132" s="60"/>
      <c r="R132" s="126"/>
      <c r="S132" s="60"/>
      <c r="T132" s="76"/>
      <c r="U132" s="77"/>
      <c r="V132" s="77"/>
      <c r="W132" s="77"/>
      <c r="X132" s="78"/>
      <c r="Y132" s="78"/>
      <c r="Z132" s="126"/>
      <c r="AA132" s="127"/>
      <c r="AB132" s="73"/>
    </row>
    <row r="133" spans="1:28" s="32" customFormat="1" ht="33.75" customHeight="1">
      <c r="A133" s="181" t="s">
        <v>1857</v>
      </c>
      <c r="B133" s="1041" t="s">
        <v>1858</v>
      </c>
      <c r="C133" s="1041"/>
      <c r="D133" s="1042"/>
      <c r="E133" s="1151" t="s">
        <v>1211</v>
      </c>
      <c r="F133" s="1152"/>
      <c r="G133" s="1152"/>
      <c r="H133" s="1152"/>
      <c r="I133" s="1153"/>
      <c r="J133" s="91"/>
      <c r="K133" s="125" t="str">
        <f>E133</f>
        <v>Only medicines are included in the PNUME. IUDs and condoms are included on a separate supplies list.</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t="s">
        <v>373</v>
      </c>
      <c r="I135" s="1108"/>
      <c r="J135" s="91"/>
      <c r="K135" s="103"/>
      <c r="L135" s="61"/>
      <c r="M135" s="61" t="str">
        <f>H135</f>
        <v>Not applicable</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373</v>
      </c>
      <c r="I136" s="1018"/>
      <c r="J136" s="91"/>
      <c r="K136" s="103"/>
      <c r="L136" s="61"/>
      <c r="M136" s="61" t="str">
        <f>H136</f>
        <v>Not applicable</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373</v>
      </c>
      <c r="I137" s="1018"/>
      <c r="J137" s="91"/>
      <c r="K137" s="103"/>
      <c r="L137" s="61"/>
      <c r="M137" s="61" t="str">
        <f>H137</f>
        <v>Not applicable</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373</v>
      </c>
      <c r="I138" s="1018"/>
      <c r="J138" s="91"/>
      <c r="K138" s="103"/>
      <c r="L138" s="61"/>
      <c r="M138" s="61" t="str">
        <f>H138</f>
        <v>Not applicable</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373</v>
      </c>
      <c r="I139" s="1018"/>
      <c r="J139" s="91"/>
      <c r="K139" s="103"/>
      <c r="L139" s="61"/>
      <c r="M139" s="61" t="str">
        <f>H139</f>
        <v>Not applicable</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373</v>
      </c>
      <c r="H144" s="969"/>
      <c r="I144" s="970"/>
      <c r="J144" s="81"/>
      <c r="K144" s="103"/>
      <c r="L144" s="61" t="str">
        <f t="shared" si="5"/>
        <v>Not applicable</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343</v>
      </c>
      <c r="H148" s="969"/>
      <c r="I148" s="970"/>
      <c r="J148" s="81"/>
      <c r="K148" s="103"/>
      <c r="L148" s="61" t="str">
        <f t="shared" si="5"/>
        <v>Yes</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347</v>
      </c>
      <c r="H149" s="969"/>
      <c r="I149" s="970"/>
      <c r="J149" s="81"/>
      <c r="K149" s="103"/>
      <c r="L149" s="61" t="str">
        <f t="shared" si="5"/>
        <v>No</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373</v>
      </c>
      <c r="H150" s="969"/>
      <c r="I150" s="970"/>
      <c r="J150" s="81"/>
      <c r="K150" s="103"/>
      <c r="L150" s="61" t="str">
        <f t="shared" si="5"/>
        <v>Not applicable</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373</v>
      </c>
      <c r="H151" s="969"/>
      <c r="I151" s="970"/>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1212</v>
      </c>
      <c r="H152" s="969"/>
      <c r="I152" s="970"/>
      <c r="J152" s="81"/>
      <c r="K152" s="103"/>
      <c r="L152" s="61" t="str">
        <f t="shared" si="5"/>
        <v>reports from 01/14 - 11/14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1204" t="s">
        <v>1213</v>
      </c>
      <c r="H153" s="1205"/>
      <c r="I153" s="1206"/>
      <c r="J153" s="81"/>
      <c r="K153" s="103"/>
      <c r="L153" s="61" t="str">
        <f t="shared" si="5"/>
        <v>Integrated System for Medicines (SISMED)</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409.6" thickBot="1">
      <c r="A157" s="245" t="s">
        <v>1875</v>
      </c>
      <c r="B157" s="977" t="s">
        <v>1876</v>
      </c>
      <c r="C157" s="977"/>
      <c r="D157" s="977"/>
      <c r="E157" s="977"/>
      <c r="F157" s="977"/>
      <c r="G157" s="1104" t="s">
        <v>2347</v>
      </c>
      <c r="H157" s="1105"/>
      <c r="I157" s="1106"/>
      <c r="J157" s="81"/>
      <c r="K157" s="103"/>
      <c r="L157" s="61" t="str">
        <f>G157</f>
        <v xml:space="preserve">A1. In Perú there has not been a CS Committee, topics related to contraceptives, medicines, and supplies are discussed at the Technical Consultative Committee that does not meet regularly. 
B2. Centralized procurements take up to one year to process since they require local suppliers and there are few. DARES prepares quantifications that they send to the Strategy team that carries out the procurements. 
B3a. The ESNSSR gives the criteria for quantifications and the Regional Directorates (DIRESAS) prepare their quantifications and carry out procurements, distribution taking into account stock on hand in each region and the estimated amount needed. B4. The contraceptive budget line is located within the results based budget (PPR for acronym in Spanish) for maternal and neonatal health. It is assigned to DARES that oversees procurement. The Ministry of Economy and Finance oversees the PPRs. 
C1.i, j  The provision of permanent methods, primarily female sterilization has not been included officially in the norms although it is always provided.  Also, there is an effort to improve access to IUDs by sensitizing and training service providers. 
D4 there are no specific norms that permit emergency contraception but there is a restriction for public sector facilities to provide the brand Postinor; however, there is access to this brand in the private sector, including pharmacies. </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363" priority="26">
      <formula>$G$92="Don't know"</formula>
    </cfRule>
    <cfRule type="expression" dxfId="362" priority="27">
      <formula>$G$92="no"</formula>
    </cfRule>
  </conditionalFormatting>
  <conditionalFormatting sqref="G96:I96">
    <cfRule type="expression" dxfId="361" priority="24">
      <formula>$G$95="Don't know"</formula>
    </cfRule>
    <cfRule type="expression" dxfId="360" priority="25">
      <formula>$G$95="No"</formula>
    </cfRule>
  </conditionalFormatting>
  <conditionalFormatting sqref="G98:I98">
    <cfRule type="expression" dxfId="359" priority="22">
      <formula>$G$97="Don't know"</formula>
    </cfRule>
    <cfRule type="expression" dxfId="358" priority="23">
      <formula>$G$97="No"</formula>
    </cfRule>
  </conditionalFormatting>
  <conditionalFormatting sqref="G90:I91">
    <cfRule type="expression" dxfId="357" priority="20">
      <formula>$I$86="Don't know"</formula>
    </cfRule>
    <cfRule type="expression" dxfId="356" priority="21">
      <formula>$I$86="No"</formula>
    </cfRule>
  </conditionalFormatting>
  <conditionalFormatting sqref="F111:I111">
    <cfRule type="expression" dxfId="355" priority="16">
      <formula>$E$111="Don't know"</formula>
    </cfRule>
    <cfRule type="expression" dxfId="354" priority="19">
      <formula>$E$111="No"</formula>
    </cfRule>
  </conditionalFormatting>
  <conditionalFormatting sqref="I112">
    <cfRule type="expression" dxfId="353" priority="15">
      <formula>$E$112="Don't know"</formula>
    </cfRule>
    <cfRule type="expression" dxfId="352" priority="18">
      <formula>$E$112="No"</formula>
    </cfRule>
  </conditionalFormatting>
  <conditionalFormatting sqref="F113:I113">
    <cfRule type="expression" dxfId="351" priority="14">
      <formula>$E$113="Don't know"</formula>
    </cfRule>
    <cfRule type="expression" dxfId="350" priority="17">
      <formula>$E$113="No"</formula>
    </cfRule>
  </conditionalFormatting>
  <conditionalFormatting sqref="G15:I15">
    <cfRule type="expression" dxfId="349" priority="11">
      <formula>$E$15="Not applicable"</formula>
    </cfRule>
    <cfRule type="expression" dxfId="348" priority="12">
      <formula>$E$15="Don't know"</formula>
    </cfRule>
    <cfRule type="expression" dxfId="347" priority="13">
      <formula>$E$15="No"</formula>
    </cfRule>
  </conditionalFormatting>
  <conditionalFormatting sqref="G16:I23">
    <cfRule type="expression" dxfId="346" priority="8">
      <formula>$E16="Not applicable"</formula>
    </cfRule>
    <cfRule type="expression" dxfId="345" priority="9">
      <formula>$E16="Don't know"</formula>
    </cfRule>
    <cfRule type="expression" dxfId="344" priority="10">
      <formula>$E16="No"</formula>
    </cfRule>
  </conditionalFormatting>
  <conditionalFormatting sqref="G15:I23 I24:I25 E13:I13 E15:E23">
    <cfRule type="expression" dxfId="343" priority="7">
      <formula>$I$12="Don't know"</formula>
    </cfRule>
  </conditionalFormatting>
  <conditionalFormatting sqref="G15:I23 I24:I25 E13:I13 E15:E23">
    <cfRule type="expression" dxfId="342" priority="6">
      <formula>$I$12="Not applicable"</formula>
    </cfRule>
  </conditionalFormatting>
  <conditionalFormatting sqref="G15:I23 I24:I25 E13:I13 E15:E23">
    <cfRule type="expression" dxfId="341" priority="5">
      <formula>$I$12="No"</formula>
    </cfRule>
  </conditionalFormatting>
  <conditionalFormatting sqref="G88:I89">
    <cfRule type="expression" dxfId="340" priority="3">
      <formula>$I$86="No sé"</formula>
    </cfRule>
    <cfRule type="expression" dxfId="339" priority="4">
      <formula>$I$86="No"</formula>
    </cfRule>
  </conditionalFormatting>
  <conditionalFormatting sqref="F112:H112">
    <cfRule type="expression" dxfId="338" priority="1">
      <formula>$E$112="No sé"</formula>
    </cfRule>
    <cfRule type="expression" dxfId="337" priority="2">
      <formula>$E$112="No"</formula>
    </cfRule>
  </conditionalFormatting>
  <dataValidations count="18">
    <dataValidation type="list" allowBlank="1" showInputMessage="1" showErrorMessage="1" error="Please select from the dropdown list" prompt="Please select from the dropdown list" sqref="G28 I28" xr:uid="{00000000-0002-0000-2900-000000000000}">
      <formula1>"January, February, March, April, May, June, July August, September, October, November, December, Don’t know"</formula1>
    </dataValidation>
    <dataValidation type="list" allowBlank="1" showInputMessage="1" showErrorMessage="1" error="Please choose from the dropdown list." prompt="Please select from the dropdown list" sqref="H120:I129" xr:uid="{00000000-0002-0000-2900-000001000000}">
      <formula1>"Yes, No, Don't know"</formula1>
    </dataValidation>
    <dataValidation type="list" allowBlank="1" showInputMessage="1" showErrorMessage="1" error="Please choose from the dropdown list." prompt="Please select from the dropdown list" sqref="E115:I117 G143:I151 G155:I156" xr:uid="{00000000-0002-0000-2900-000002000000}">
      <formula1>"Yes, No, Don't know, Not applicable"</formula1>
    </dataValidation>
    <dataValidation type="list" errorStyle="warning" allowBlank="1" showInputMessage="1" prompt="Please select from the dropdown list if possible. If you cannot find a provider cadre that fits, you may write it in." sqref="F101:I108" xr:uid="{00000000-0002-0000-2900-000003000000}">
      <formula1>"Community Health Worker, Auxiliary Nurse, Auxiliary Nurse Midwife, Clinical Officer, Doctor, Don't know, Not applicable"</formula1>
    </dataValidation>
    <dataValidation allowBlank="1" showInputMessage="1" prompt="Please provide the name of the contraceptive" sqref="F83:I83" xr:uid="{00000000-0002-0000-2900-000004000000}"/>
    <dataValidation type="list" allowBlank="1" showInputMessage="1" showErrorMessage="1" error="Please choose from the dropdown list." prompt="Please select from the dropdown list." sqref="G95:I95 G97:I97" xr:uid="{00000000-0002-0000-2900-000005000000}">
      <formula1>"Yes, No, Don't know"</formula1>
    </dataValidation>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2900-000006000000}"/>
    <dataValidation allowBlank="1" showInputMessage="1" showErrorMessage="1" promptTitle="This will auto-calculate" prompt="It contains the following formula: Government internally generated spending (question B8a) /Total government spending (question B8c" sqref="G58" xr:uid="{00000000-0002-0000-2900-000007000000}"/>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2900-000008000000}"/>
    <dataValidation type="list" allowBlank="1" showInputMessage="1" showErrorMessage="1" error="Please select from the dropdown list" prompt="Please select from the dropdown list" sqref="E111:E113 G66:I66" xr:uid="{00000000-0002-0000-2900-000009000000}">
      <formula1>"Yes, No, Don't know"</formula1>
    </dataValidation>
    <dataValidation type="list" allowBlank="1" showInputMessage="1" showErrorMessage="1" error="Please select from the dropdown list" prompt="Please select from the dropdown list" sqref="G90:I91 I111:I113" xr:uid="{00000000-0002-0000-2900-00000A000000}">
      <formula1>"Yes, No, Don't know, Not applicable"</formula1>
    </dataValidation>
    <dataValidation type="list" allowBlank="1" showInputMessage="1" showErrorMessage="1" errorTitle="Choose from dropdown" error="Please choose from the dropdown list." prompt="Please select from the dropdown list." sqref="F72:I82 E26 I12 E73:E83 E15:E23" xr:uid="{00000000-0002-0000-2900-00000B000000}">
      <formula1>"Yes, No, Don't know, Not applicable"</formula1>
    </dataValidation>
    <dataValidation type="list" allowBlank="1" showInputMessage="1" showErrorMessage="1" error="Please choose from the dropdown list." sqref="G63 H136:H139 I25" xr:uid="{00000000-0002-0000-2900-00000C000000}">
      <formula1>"Yes, No, Don't know, Not applicable"</formula1>
    </dataValidation>
    <dataValidation type="list" allowBlank="1" showErrorMessage="1" error="Please choose from the dropdown list." sqref="I41" xr:uid="{00000000-0002-0000-2900-00000D000000}">
      <formula1>"Yes, No, Don't know"</formula1>
    </dataValidation>
    <dataValidation type="list" allowBlank="1" showInputMessage="1" showErrorMessage="1" error="Please choose from the dropdown list." sqref="J95:K95 J97:K97 G60 I34 E44 E46 E51 E53:E54 G92:I92 I32" xr:uid="{00000000-0002-0000-2900-00000E000000}">
      <formula1>"Yes, No, Don't know"</formula1>
    </dataValidation>
    <dataValidation type="list" allowBlank="1" showInputMessage="1" showErrorMessage="1" error="Please choose from the dropdown list." prompt="Please select from the dropdown list" sqref="G61:I61" xr:uid="{00000000-0002-0000-2900-00000F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I24" xr:uid="{00000000-0002-0000-2900-000010000000}">
      <formula1>"0 times, 1-2 times, 3-5 times, 6 or more times, Don't know"</formula1>
    </dataValidation>
    <dataValidation type="list" allowBlank="1" showInputMessage="1" showErrorMessage="1" errorTitle="Choose from dropdown" error="Please choose from the dropdown list." prompt="Please select from the dropdown list." sqref="I86" xr:uid="{00000000-0002-0000-2900-000011000000}">
      <formula1>"Yes, No, Don't know"</formula1>
    </dataValidation>
  </dataValidation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8"/>
    <pageSetUpPr fitToPage="1"/>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40</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60">
      <c r="A13" s="326" t="s">
        <v>1670</v>
      </c>
      <c r="B13" s="957" t="s">
        <v>1671</v>
      </c>
      <c r="C13" s="957"/>
      <c r="D13" s="958"/>
      <c r="E13" s="959" t="s">
        <v>1215</v>
      </c>
      <c r="F13" s="960"/>
      <c r="G13" s="960"/>
      <c r="H13" s="960"/>
      <c r="I13" s="961"/>
      <c r="J13" s="81"/>
      <c r="K13" s="104" t="str">
        <f>E13</f>
        <v>National Implementation Team (NIT) at the Department of Health which takes care of implementing the Responsible Parenthood and Reproductive Health (RPRH) Law Implementing Rules and Regulations</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360</v>
      </c>
      <c r="F15" s="329" t="s">
        <v>1675</v>
      </c>
      <c r="G15" s="968"/>
      <c r="H15" s="969"/>
      <c r="I15" s="970"/>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 r="A16" s="330" t="s">
        <v>1676</v>
      </c>
      <c r="B16" s="957" t="s">
        <v>1677</v>
      </c>
      <c r="C16" s="957"/>
      <c r="D16" s="958"/>
      <c r="E16" s="788" t="s">
        <v>343</v>
      </c>
      <c r="F16" s="331" t="s">
        <v>1675</v>
      </c>
      <c r="G16" s="968" t="s">
        <v>1216</v>
      </c>
      <c r="H16" s="969"/>
      <c r="I16" s="970"/>
      <c r="J16" s="81"/>
      <c r="K16" s="68"/>
      <c r="L16" s="61" t="str">
        <f t="shared" si="0"/>
        <v>Likhaan, various Civil Society Organizations</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 r="A17" s="330" t="s">
        <v>1678</v>
      </c>
      <c r="B17" s="957" t="s">
        <v>1679</v>
      </c>
      <c r="C17" s="957"/>
      <c r="D17" s="958"/>
      <c r="E17" s="788" t="s">
        <v>360</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30">
      <c r="A18" s="330" t="s">
        <v>1680</v>
      </c>
      <c r="B18" s="957" t="s">
        <v>1681</v>
      </c>
      <c r="C18" s="957"/>
      <c r="D18" s="958"/>
      <c r="E18" s="788" t="s">
        <v>343</v>
      </c>
      <c r="F18" s="331" t="s">
        <v>1682</v>
      </c>
      <c r="G18" s="968" t="s">
        <v>1217</v>
      </c>
      <c r="H18" s="969"/>
      <c r="I18" s="970"/>
      <c r="J18" s="81"/>
      <c r="K18" s="68"/>
      <c r="L18" s="61" t="str">
        <f t="shared" si="0"/>
        <v>United States Agency for International Development (USAID), World Health Organization (WHO)</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 r="A19" s="330" t="s">
        <v>1683</v>
      </c>
      <c r="B19" s="957" t="s">
        <v>1684</v>
      </c>
      <c r="C19" s="957"/>
      <c r="D19" s="958"/>
      <c r="E19" s="788" t="s">
        <v>343</v>
      </c>
      <c r="F19" s="331" t="s">
        <v>1685</v>
      </c>
      <c r="G19" s="968" t="s">
        <v>546</v>
      </c>
      <c r="H19" s="969"/>
      <c r="I19" s="970"/>
      <c r="J19" s="81"/>
      <c r="K19" s="68"/>
      <c r="L19" s="61" t="str">
        <f t="shared" si="0"/>
        <v>United Nations Population Fund (UNFPA)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180">
      <c r="A20" s="330" t="s">
        <v>1686</v>
      </c>
      <c r="B20" s="957" t="s">
        <v>1687</v>
      </c>
      <c r="C20" s="957"/>
      <c r="D20" s="958"/>
      <c r="E20" s="788" t="s">
        <v>343</v>
      </c>
      <c r="F20" s="331" t="s">
        <v>1688</v>
      </c>
      <c r="G20" s="968" t="s">
        <v>1218</v>
      </c>
      <c r="H20" s="969"/>
      <c r="I20" s="970"/>
      <c r="J20" s="81"/>
      <c r="K20" s="68"/>
      <c r="L20" s="61" t="str">
        <f t="shared" si="0"/>
        <v>Disease Prevention and Control Bureau, Materials Management Division, Bureau of Local Health Systems Development, Bureau for International Health Cooperation, Health Policy Development and Planning Bureau, National Center for Pharmaceutical Access and Management, Department of Health (DOH) attached agencies: Food and Drug Administration, Population Commission, Philippine Health Insurance Corporation (PhilHealth), DOH-ARMM (Autonomous Region in Muslim Mindanao), Center for Health and Development Region IV-A, Local Government Units (LGUs)</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c r="A21" s="330" t="s">
        <v>1689</v>
      </c>
      <c r="B21" s="975" t="s">
        <v>1690</v>
      </c>
      <c r="C21" s="975"/>
      <c r="D21" s="975"/>
      <c r="E21" s="788" t="s">
        <v>343</v>
      </c>
      <c r="F21" s="331" t="s">
        <v>1691</v>
      </c>
      <c r="G21" s="968" t="s">
        <v>1219</v>
      </c>
      <c r="H21" s="969"/>
      <c r="I21" s="970"/>
      <c r="J21" s="81"/>
      <c r="K21" s="68"/>
      <c r="L21" s="61" t="str">
        <f t="shared" si="0"/>
        <v>DOH Materials Management Division</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347</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354</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343</v>
      </c>
      <c r="J25" s="90"/>
      <c r="K25" s="68"/>
      <c r="L25" s="61"/>
      <c r="M25" s="60"/>
      <c r="N25" s="60"/>
      <c r="O25" s="60"/>
      <c r="P25" s="61"/>
      <c r="Q25" s="60"/>
      <c r="R25" s="60"/>
      <c r="S25" s="60"/>
      <c r="T25" s="60"/>
      <c r="U25" s="70"/>
      <c r="V25" s="70"/>
      <c r="W25" s="70"/>
      <c r="X25" s="71"/>
      <c r="Y25" s="71"/>
      <c r="Z25" s="84"/>
      <c r="AA25" s="85"/>
      <c r="AB25" s="73"/>
    </row>
    <row r="26" spans="1:135" s="24" customFormat="1" ht="53.25" customHeight="1" thickBot="1">
      <c r="A26" s="245" t="s">
        <v>1700</v>
      </c>
      <c r="B26" s="977" t="s">
        <v>1701</v>
      </c>
      <c r="C26" s="977"/>
      <c r="D26" s="978"/>
      <c r="E26" s="787" t="s">
        <v>343</v>
      </c>
      <c r="F26" s="332" t="s">
        <v>1702</v>
      </c>
      <c r="G26" s="43" t="s">
        <v>1220</v>
      </c>
      <c r="H26" s="333" t="s">
        <v>1703</v>
      </c>
      <c r="I26" s="57" t="s">
        <v>1221</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20488372</v>
      </c>
      <c r="I29" s="996"/>
      <c r="J29" s="97"/>
      <c r="K29" s="67"/>
      <c r="L29" s="61"/>
      <c r="M29" s="336">
        <f>H29</f>
        <v>20488372</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97" t="s">
        <v>452</v>
      </c>
      <c r="H30" s="337" t="s">
        <v>1713</v>
      </c>
      <c r="I30" s="490" t="s">
        <v>453</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c r="A31" s="338" t="s">
        <v>1670</v>
      </c>
      <c r="B31" s="971" t="s">
        <v>1714</v>
      </c>
      <c r="C31" s="971"/>
      <c r="D31" s="971"/>
      <c r="E31" s="971"/>
      <c r="F31" s="971"/>
      <c r="G31" s="997" t="s">
        <v>1222</v>
      </c>
      <c r="H31" s="997"/>
      <c r="I31" s="998"/>
      <c r="J31" s="97"/>
      <c r="K31" s="67"/>
      <c r="L31" s="61" t="str">
        <f>G31</f>
        <v>Program Manager of Family Planning of the DOH</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1719</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20488372</v>
      </c>
      <c r="G37" s="48" t="s">
        <v>406</v>
      </c>
      <c r="H37" s="49" t="s">
        <v>1223</v>
      </c>
      <c r="I37" s="50" t="s">
        <v>1224</v>
      </c>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c r="H38" s="49"/>
      <c r="I38" s="50" t="s">
        <v>1225</v>
      </c>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20488372</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343</v>
      </c>
      <c r="F44" s="47">
        <v>20488372</v>
      </c>
      <c r="G44" s="48" t="s">
        <v>406</v>
      </c>
      <c r="H44" s="54" t="s">
        <v>1223</v>
      </c>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c r="H46" s="49"/>
      <c r="I46" s="50" t="s">
        <v>1225</v>
      </c>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20488372</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343</v>
      </c>
      <c r="F51" s="47">
        <v>6446644</v>
      </c>
      <c r="G51" s="48" t="s">
        <v>406</v>
      </c>
      <c r="H51" s="55" t="s">
        <v>615</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1226</v>
      </c>
      <c r="F52" s="1014"/>
      <c r="G52" s="1014"/>
      <c r="H52" s="1014"/>
      <c r="I52" s="1015"/>
      <c r="J52" s="29"/>
      <c r="K52" s="360" t="str">
        <f>E52</f>
        <v>UNFPA for Contraceptive Subdermal Implants</v>
      </c>
      <c r="L52" s="61"/>
      <c r="M52" s="60"/>
      <c r="N52" s="60"/>
      <c r="O52" s="60"/>
      <c r="P52" s="62"/>
      <c r="Q52" s="60"/>
      <c r="R52" s="60"/>
      <c r="S52" s="60"/>
      <c r="T52" s="60"/>
      <c r="U52" s="70"/>
      <c r="V52" s="70"/>
      <c r="W52" s="70"/>
      <c r="X52" s="71"/>
      <c r="Y52" s="71"/>
      <c r="Z52" s="84"/>
      <c r="AA52" s="85"/>
      <c r="AB52" s="73"/>
    </row>
    <row r="53" spans="1:28" s="24" customFormat="1" ht="114.75" customHeight="1">
      <c r="A53" s="338" t="s">
        <v>1676</v>
      </c>
      <c r="B53" s="971" t="s">
        <v>1752</v>
      </c>
      <c r="C53" s="971"/>
      <c r="D53" s="972"/>
      <c r="E53" s="789" t="s">
        <v>360</v>
      </c>
      <c r="F53" s="47"/>
      <c r="G53" s="53"/>
      <c r="H53" s="55"/>
      <c r="I53" s="56" t="s">
        <v>1227</v>
      </c>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t="s">
        <v>1228</v>
      </c>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6446644</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96.6" customHeight="1">
      <c r="A57" s="362" t="s">
        <v>1756</v>
      </c>
      <c r="B57" s="1003" t="s">
        <v>1757</v>
      </c>
      <c r="C57" s="1003"/>
      <c r="D57" s="1003"/>
      <c r="E57" s="1003"/>
      <c r="F57" s="1004"/>
      <c r="G57" s="363">
        <f>F48/(F48+F55)</f>
        <v>0.76065935880639535</v>
      </c>
      <c r="H57" s="1005" t="s">
        <v>1229</v>
      </c>
      <c r="I57" s="1006"/>
      <c r="J57" s="97"/>
      <c r="K57" s="103"/>
      <c r="L57" s="61"/>
      <c r="M57" s="364" t="str">
        <f>H57</f>
        <v xml:space="preserve">Comments: Please take note that the total amount reflected in B10 does not reflect the amount of commodities that were procured at the Regional levels or even at the local level (e.g. province/ municipalities)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1.3146489140279178</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959" t="s">
        <v>426</v>
      </c>
      <c r="H61" s="960"/>
      <c r="I61" s="961"/>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t="s">
        <v>1230</v>
      </c>
      <c r="H62" s="969"/>
      <c r="I62" s="970"/>
      <c r="J62" s="97"/>
      <c r="K62" s="96"/>
      <c r="L62" s="86" t="str">
        <f>G62</f>
        <v>Materials Management Division</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347</v>
      </c>
      <c r="H63" s="1017"/>
      <c r="I63" s="1018"/>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t="s">
        <v>1228</v>
      </c>
      <c r="F64" s="1044"/>
      <c r="G64" s="1044"/>
      <c r="H64" s="1044"/>
      <c r="I64" s="1045"/>
      <c r="J64" s="81"/>
      <c r="K64" s="96" t="str">
        <f>E64</f>
        <v>none</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104" t="s">
        <v>1231</v>
      </c>
      <c r="F67" s="1105"/>
      <c r="G67" s="1105"/>
      <c r="H67" s="1105"/>
      <c r="I67" s="1106"/>
      <c r="J67" s="81"/>
      <c r="K67" s="96" t="str">
        <f>E67</f>
        <v>Government of the Philippines Annual Budget - General Appropriations:  $23,573,230 (allocated for procurement of pills, injectables, implants, IUDs and medical supplies for IUD and implant insertion).  (Note: ER US$1 - Php43)</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343</v>
      </c>
      <c r="I75" s="46" t="s">
        <v>347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347</v>
      </c>
      <c r="G78" s="787" t="s">
        <v>347</v>
      </c>
      <c r="H78" s="787" t="s">
        <v>360</v>
      </c>
      <c r="I78" s="46" t="s">
        <v>360</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360</v>
      </c>
      <c r="G79" s="787" t="s">
        <v>347</v>
      </c>
      <c r="H79" s="787" t="s">
        <v>360</v>
      </c>
      <c r="I79" s="46" t="s">
        <v>360</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343</v>
      </c>
      <c r="G80" s="787" t="s">
        <v>343</v>
      </c>
      <c r="H80" s="787" t="s">
        <v>343</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343</v>
      </c>
      <c r="H81" s="787" t="s">
        <v>343</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343</v>
      </c>
      <c r="G82" s="787" t="s">
        <v>343</v>
      </c>
      <c r="H82" s="787" t="s">
        <v>343</v>
      </c>
      <c r="I82" s="46" t="s">
        <v>360</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t="s">
        <v>1232</v>
      </c>
      <c r="G83" s="787"/>
      <c r="H83" s="787"/>
      <c r="I83" s="46" t="s">
        <v>588</v>
      </c>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330" customHeight="1">
      <c r="A88" s="330" t="s">
        <v>1805</v>
      </c>
      <c r="B88" s="957" t="s">
        <v>1806</v>
      </c>
      <c r="C88" s="957"/>
      <c r="D88" s="957"/>
      <c r="E88" s="957"/>
      <c r="F88" s="957"/>
      <c r="G88" s="968" t="s">
        <v>1233</v>
      </c>
      <c r="H88" s="969"/>
      <c r="I88" s="970"/>
      <c r="J88" s="116"/>
      <c r="K88" s="96"/>
      <c r="L88" s="61" t="str">
        <f t="shared" ref="L88:L98" si="1">G88</f>
        <v xml:space="preserve">National Family Planning Policy and others:
National Family Planning Policy (DOH Administrative Order (AO) No. 50-A s. 2001;
Guidelines on the Management of Donated Commodities under the Contraceptive Self-Reliance Strategy (DOH AO No. 158 s. 2004);
Guidelines on Public-Private Collaboration in Delivery of Health Services Including Family Planning for Women of Reproductive Age (DOH AO No. 2006-0008);
Implementing Health Reforms for Rapid Reduction of Maternal and Neonatal Mortality (AO No. 2008-0029); Amendment to the AO 158 series 2004 incorporating policy directives crucial to the overall framework of contraceptive self-reliance strategy to ensure reproductive health commodity security (RHCS), DOH AO 2010-0027;
National Strategy towards Reducing Unmet Need for Modern Family Planning as a means to Achieving MDGs on Maternal Health (AO 2012-0009). Passing of the Responsible Parenting and Reproductive Health Law (RA 10354), issuance of the Implementing Rules and Regulation (Memorandum Circular 2013-0011 RPRH IRR)                                         </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1234</v>
      </c>
      <c r="H89" s="969"/>
      <c r="I89" s="970"/>
      <c r="J89" s="116"/>
      <c r="K89" s="96"/>
      <c r="L89" s="61" t="str">
        <f t="shared" si="1"/>
        <v>2004 to date</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60">
      <c r="A93" s="330" t="s">
        <v>1670</v>
      </c>
      <c r="B93" s="957" t="s">
        <v>1812</v>
      </c>
      <c r="C93" s="957"/>
      <c r="D93" s="957"/>
      <c r="E93" s="957"/>
      <c r="F93" s="958"/>
      <c r="G93" s="959" t="s">
        <v>1235</v>
      </c>
      <c r="H93" s="960"/>
      <c r="I93" s="961"/>
      <c r="J93" s="382"/>
      <c r="K93" s="383"/>
      <c r="L93" s="61" t="str">
        <f t="shared" si="1"/>
        <v>All sectors - however, if an NGO has obtained a tax exemption, the payment of taxes and duties may be waived. The DOH pays for taxes and duties for donations and social marketing.</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959" t="s">
        <v>360</v>
      </c>
      <c r="H94" s="960"/>
      <c r="I94" s="961"/>
      <c r="J94" s="382"/>
      <c r="K94" s="383"/>
      <c r="L94" s="61" t="str">
        <f t="shared" si="1"/>
        <v>Don't know</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204" t="s">
        <v>347</v>
      </c>
      <c r="H95" s="1205"/>
      <c r="I95" s="1206"/>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227" t="s">
        <v>343</v>
      </c>
      <c r="H97" s="1228"/>
      <c r="I97" s="1229"/>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95.45" customHeight="1" thickBot="1">
      <c r="A98" s="326" t="s">
        <v>1670</v>
      </c>
      <c r="B98" s="1041" t="s">
        <v>1816</v>
      </c>
      <c r="C98" s="1041"/>
      <c r="D98" s="1041"/>
      <c r="E98" s="1041"/>
      <c r="F98" s="1042"/>
      <c r="G98" s="1043" t="s">
        <v>1236</v>
      </c>
      <c r="H98" s="1044"/>
      <c r="I98" s="1045"/>
      <c r="J98" s="115"/>
      <c r="K98" s="103"/>
      <c r="L98" s="61" t="str">
        <f t="shared" si="1"/>
        <v>Policy on Public-Private Partnership specified under the DOH Administrative Order 2006-08, signed in May 2006, which describes the guidelines on public-private collaboration in delivery of health services, including family planning for women of reproductive age.</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374</v>
      </c>
      <c r="G101" s="1137"/>
      <c r="H101" s="1138" t="s">
        <v>374</v>
      </c>
      <c r="I101" s="1139"/>
      <c r="J101" s="122"/>
      <c r="K101" s="103"/>
      <c r="L101" s="61"/>
      <c r="M101" s="117" t="str">
        <f t="shared" ref="M101:M108" si="2">H101</f>
        <v>Midwife</v>
      </c>
      <c r="N101" s="86"/>
      <c r="O101" s="117" t="str">
        <f t="shared" ref="O101:O108" si="3">F101</f>
        <v>Midwife</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374</v>
      </c>
      <c r="G102" s="1137"/>
      <c r="H102" s="1138" t="s">
        <v>374</v>
      </c>
      <c r="I102" s="1139"/>
      <c r="J102" s="122"/>
      <c r="K102" s="103"/>
      <c r="L102" s="61"/>
      <c r="M102" s="117" t="str">
        <f t="shared" si="2"/>
        <v>Midwife</v>
      </c>
      <c r="N102" s="86"/>
      <c r="O102" s="117" t="str">
        <f t="shared" si="3"/>
        <v>Midwife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375</v>
      </c>
      <c r="G103" s="1137"/>
      <c r="H103" s="1138" t="s">
        <v>360</v>
      </c>
      <c r="I103" s="1139"/>
      <c r="J103" s="122"/>
      <c r="K103" s="103"/>
      <c r="L103" s="61"/>
      <c r="M103" s="117" t="str">
        <f t="shared" si="2"/>
        <v>Don't know</v>
      </c>
      <c r="N103" s="86"/>
      <c r="O103" s="117" t="str">
        <f t="shared" si="3"/>
        <v>Doctor</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374</v>
      </c>
      <c r="G104" s="1137"/>
      <c r="H104" s="1138" t="s">
        <v>374</v>
      </c>
      <c r="I104" s="1139"/>
      <c r="J104" s="122"/>
      <c r="K104" s="103"/>
      <c r="L104" s="61"/>
      <c r="M104" s="117" t="str">
        <f t="shared" si="2"/>
        <v>Midwife</v>
      </c>
      <c r="N104" s="86"/>
      <c r="O104" s="117" t="str">
        <f t="shared" si="3"/>
        <v>Midwife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372</v>
      </c>
      <c r="G105" s="1137"/>
      <c r="H105" s="1138" t="s">
        <v>374</v>
      </c>
      <c r="I105" s="1139"/>
      <c r="J105" s="122"/>
      <c r="K105" s="103"/>
      <c r="L105" s="61"/>
      <c r="M105" s="117" t="str">
        <f t="shared" si="2"/>
        <v>Midwife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373</v>
      </c>
      <c r="G106" s="1137"/>
      <c r="H106" s="1138" t="s">
        <v>373</v>
      </c>
      <c r="I106" s="1139"/>
      <c r="J106" s="122"/>
      <c r="K106" s="103"/>
      <c r="L106" s="61"/>
      <c r="M106" s="117" t="str">
        <f t="shared" si="2"/>
        <v>Not applicable</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375</v>
      </c>
      <c r="I107" s="113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372</v>
      </c>
      <c r="G108" s="1141"/>
      <c r="H108" s="1140" t="s">
        <v>374</v>
      </c>
      <c r="I108" s="1142"/>
      <c r="J108" s="122"/>
      <c r="K108" s="103"/>
      <c r="L108" s="61"/>
      <c r="M108" s="117" t="str">
        <f t="shared" si="2"/>
        <v>Midwife</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066" t="s">
        <v>373</v>
      </c>
      <c r="F118" s="1067"/>
      <c r="G118" s="1067"/>
      <c r="H118" s="1067"/>
      <c r="I118" s="106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347</v>
      </c>
      <c r="I123" s="1018"/>
      <c r="J123" s="91"/>
      <c r="K123" s="103"/>
      <c r="L123" s="61"/>
      <c r="M123" s="86" t="str">
        <f t="shared" si="4"/>
        <v>No</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347</v>
      </c>
      <c r="I126" s="1018"/>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347</v>
      </c>
      <c r="I127" s="1018"/>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343</v>
      </c>
      <c r="I128" s="1018"/>
      <c r="J128" s="91"/>
      <c r="K128" s="103"/>
      <c r="L128" s="61"/>
      <c r="M128" s="86" t="str">
        <f t="shared" si="4"/>
        <v>Yes</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2008</v>
      </c>
      <c r="I131" s="1057"/>
      <c r="J131" s="91"/>
      <c r="K131" s="103"/>
      <c r="L131" s="61"/>
      <c r="M131" s="86">
        <f t="shared" si="4"/>
        <v>2008</v>
      </c>
      <c r="N131" s="60"/>
      <c r="O131" s="60"/>
      <c r="P131" s="61"/>
      <c r="Q131" s="60"/>
      <c r="R131" s="126"/>
      <c r="S131" s="61"/>
      <c r="T131" s="76"/>
      <c r="U131" s="77"/>
      <c r="V131" s="77"/>
      <c r="W131" s="77"/>
      <c r="X131" s="78"/>
      <c r="Y131" s="78"/>
      <c r="Z131" s="126"/>
      <c r="AA131" s="127"/>
      <c r="AB131" s="73"/>
    </row>
    <row r="132" spans="1:28" s="32" customFormat="1" ht="22.5" customHeight="1">
      <c r="A132" s="183" t="s">
        <v>1855</v>
      </c>
      <c r="B132" s="957" t="s">
        <v>1856</v>
      </c>
      <c r="C132" s="957"/>
      <c r="D132" s="958"/>
      <c r="E132" s="968" t="s">
        <v>1237</v>
      </c>
      <c r="F132" s="969"/>
      <c r="G132" s="969"/>
      <c r="H132" s="969"/>
      <c r="I132" s="970"/>
      <c r="J132" s="91"/>
      <c r="K132" s="125" t="str">
        <f>E132</f>
        <v xml:space="preserve">Phil National Drug Formulary 7th Edition 2008 (current) </v>
      </c>
      <c r="L132" s="61"/>
      <c r="M132" s="61"/>
      <c r="N132" s="60"/>
      <c r="O132" s="60"/>
      <c r="P132" s="61"/>
      <c r="Q132" s="60"/>
      <c r="R132" s="126"/>
      <c r="S132" s="60"/>
      <c r="T132" s="76"/>
      <c r="U132" s="77"/>
      <c r="V132" s="77"/>
      <c r="W132" s="77"/>
      <c r="X132" s="78"/>
      <c r="Y132" s="78"/>
      <c r="Z132" s="126"/>
      <c r="AA132" s="127"/>
      <c r="AB132" s="73"/>
    </row>
    <row r="133" spans="1:28" s="32" customFormat="1" ht="45">
      <c r="A133" s="181" t="s">
        <v>1857</v>
      </c>
      <c r="B133" s="1041" t="s">
        <v>1858</v>
      </c>
      <c r="C133" s="1041"/>
      <c r="D133" s="1042"/>
      <c r="E133" s="1043" t="s">
        <v>1238</v>
      </c>
      <c r="F133" s="1044"/>
      <c r="G133" s="1044"/>
      <c r="H133" s="1044"/>
      <c r="I133" s="1045"/>
      <c r="J133" s="91"/>
      <c r="K133" s="125" t="str">
        <f>E133</f>
        <v>IUDs and cycle beads are included in the DOH's Bureau of Health Devices and Technology list.</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t="s">
        <v>373</v>
      </c>
      <c r="I135" s="1108"/>
      <c r="J135" s="91"/>
      <c r="K135" s="103"/>
      <c r="L135" s="61"/>
      <c r="M135" s="61" t="str">
        <f>H135</f>
        <v>Not applicable</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107" t="s">
        <v>373</v>
      </c>
      <c r="I136" s="1108"/>
      <c r="J136" s="91"/>
      <c r="K136" s="103"/>
      <c r="L136" s="61"/>
      <c r="M136" s="61" t="str">
        <f>H136</f>
        <v>Not applicable</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107" t="s">
        <v>373</v>
      </c>
      <c r="I137" s="1108"/>
      <c r="J137" s="91"/>
      <c r="K137" s="103"/>
      <c r="L137" s="61"/>
      <c r="M137" s="61" t="str">
        <f>H137</f>
        <v>Not applicable</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107" t="s">
        <v>373</v>
      </c>
      <c r="I138" s="1108"/>
      <c r="J138" s="91"/>
      <c r="K138" s="103"/>
      <c r="L138" s="61"/>
      <c r="M138" s="61" t="str">
        <f>H138</f>
        <v>Not applicable</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107" t="s">
        <v>373</v>
      </c>
      <c r="I139" s="1108"/>
      <c r="J139" s="91"/>
      <c r="K139" s="103"/>
      <c r="L139" s="61"/>
      <c r="M139" s="61" t="str">
        <f>H139</f>
        <v>Not applicable</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t="s">
        <v>1239</v>
      </c>
      <c r="F140" s="1105"/>
      <c r="G140" s="1105"/>
      <c r="H140" s="1105"/>
      <c r="I140" s="1106"/>
      <c r="J140" s="91"/>
      <c r="K140" s="125" t="str">
        <f>E140</f>
        <v>No PRSP listed on the IMF website</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373</v>
      </c>
      <c r="H148" s="969"/>
      <c r="I148" s="970"/>
      <c r="J148" s="81"/>
      <c r="K148" s="103"/>
      <c r="L148" s="61" t="str">
        <f t="shared" si="5"/>
        <v>Not applicable</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373</v>
      </c>
      <c r="H149" s="969"/>
      <c r="I149" s="970"/>
      <c r="J149" s="81"/>
      <c r="K149" s="103"/>
      <c r="L149" s="61" t="str">
        <f t="shared" si="5"/>
        <v>Not applicable</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373</v>
      </c>
      <c r="H150" s="969"/>
      <c r="I150" s="970"/>
      <c r="J150" s="81"/>
      <c r="K150" s="103"/>
      <c r="L150" s="61" t="str">
        <f t="shared" si="5"/>
        <v>Not applicable</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347</v>
      </c>
      <c r="H151" s="969"/>
      <c r="I151" s="970"/>
      <c r="J151" s="81"/>
      <c r="K151" s="103"/>
      <c r="L151" s="61" t="str">
        <f t="shared" si="5"/>
        <v>No</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1240</v>
      </c>
      <c r="H152" s="969"/>
      <c r="I152" s="970"/>
      <c r="J152" s="81"/>
      <c r="K152" s="103"/>
      <c r="L152" s="61" t="str">
        <f t="shared" si="5"/>
        <v>Jan 2014-December 2014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1241</v>
      </c>
      <c r="H153" s="969"/>
      <c r="I153" s="970"/>
      <c r="J153" s="81"/>
      <c r="K153" s="103"/>
      <c r="L153" s="61" t="str">
        <f t="shared" si="5"/>
        <v>Ms Ria de Guzman (Senior Health Program Officer) assigned in Family Planning</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93" customHeight="1" thickBot="1">
      <c r="A157" s="245" t="s">
        <v>1875</v>
      </c>
      <c r="B157" s="977" t="s">
        <v>1876</v>
      </c>
      <c r="C157" s="977"/>
      <c r="D157" s="977"/>
      <c r="E157" s="977"/>
      <c r="F157" s="977"/>
      <c r="G157" s="1104" t="s">
        <v>2348</v>
      </c>
      <c r="H157" s="1105"/>
      <c r="I157" s="1106"/>
      <c r="J157" s="81"/>
      <c r="K157" s="103"/>
      <c r="L157" s="61" t="str">
        <f>G157</f>
        <v>Stock outs at the service delivery level were experienced heavily during the first six months in year 2014 for some commodities (mostly pills and injectables) due to poor reporting of commodity consumption and stock status and problems with delivery/distribution</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336" priority="22">
      <formula>$G$92="Don't know"</formula>
    </cfRule>
    <cfRule type="expression" dxfId="335" priority="23">
      <formula>$G$92="no"</formula>
    </cfRule>
  </conditionalFormatting>
  <conditionalFormatting sqref="G96:I96">
    <cfRule type="expression" dxfId="334" priority="20">
      <formula>$G$95="Don't know"</formula>
    </cfRule>
    <cfRule type="expression" dxfId="333" priority="21">
      <formula>$G$95="No"</formula>
    </cfRule>
  </conditionalFormatting>
  <conditionalFormatting sqref="G98:I98">
    <cfRule type="expression" dxfId="332" priority="18">
      <formula>$G$97="Don't know"</formula>
    </cfRule>
    <cfRule type="expression" dxfId="331" priority="19">
      <formula>$G$97="No"</formula>
    </cfRule>
  </conditionalFormatting>
  <conditionalFormatting sqref="G88:I91">
    <cfRule type="expression" dxfId="330" priority="16">
      <formula>$I$86="Don't know"</formula>
    </cfRule>
    <cfRule type="expression" dxfId="329" priority="17">
      <formula>$I$86="No"</formula>
    </cfRule>
  </conditionalFormatting>
  <conditionalFormatting sqref="F111:I111">
    <cfRule type="expression" dxfId="328" priority="12">
      <formula>$E$111="Don't know"</formula>
    </cfRule>
    <cfRule type="expression" dxfId="327" priority="15">
      <formula>$E$111="No"</formula>
    </cfRule>
  </conditionalFormatting>
  <conditionalFormatting sqref="F112:I112">
    <cfRule type="expression" dxfId="326" priority="11">
      <formula>$E$112="Don't know"</formula>
    </cfRule>
    <cfRule type="expression" dxfId="325" priority="14">
      <formula>$E$112="No"</formula>
    </cfRule>
  </conditionalFormatting>
  <conditionalFormatting sqref="F113:I113">
    <cfRule type="expression" dxfId="324" priority="10">
      <formula>$E$113="Don't know"</formula>
    </cfRule>
    <cfRule type="expression" dxfId="323" priority="13">
      <formula>$E$113="No"</formula>
    </cfRule>
  </conditionalFormatting>
  <conditionalFormatting sqref="G15:I15">
    <cfRule type="expression" dxfId="322" priority="7">
      <formula>$E$15="Not applicable"</formula>
    </cfRule>
    <cfRule type="expression" dxfId="321" priority="8">
      <formula>$E$15="Don't know"</formula>
    </cfRule>
    <cfRule type="expression" dxfId="320" priority="9">
      <formula>$E$15="No"</formula>
    </cfRule>
  </conditionalFormatting>
  <conditionalFormatting sqref="G16:I23">
    <cfRule type="expression" dxfId="319" priority="4">
      <formula>$E16="Not applicable"</formula>
    </cfRule>
    <cfRule type="expression" dxfId="318" priority="5">
      <formula>$E16="Don't know"</formula>
    </cfRule>
    <cfRule type="expression" dxfId="317" priority="6">
      <formula>$E16="No"</formula>
    </cfRule>
  </conditionalFormatting>
  <conditionalFormatting sqref="E15:E23 G15:I23 I24:I25 E13:I13">
    <cfRule type="expression" dxfId="316" priority="3">
      <formula>$I$12="Don't know"</formula>
    </cfRule>
  </conditionalFormatting>
  <conditionalFormatting sqref="E15:E23 G15:I23 I24:I25 E13:I13">
    <cfRule type="expression" dxfId="315" priority="2">
      <formula>$I$12="Not applicable"</formula>
    </cfRule>
  </conditionalFormatting>
  <conditionalFormatting sqref="E15:E23 G15:I23 I24:I25 E13:I13">
    <cfRule type="expression" dxfId="314"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2A00-000000000000}">
      <formula1>"Yes, No, Don't know"</formula1>
    </dataValidation>
    <dataValidation type="list" allowBlank="1" showInputMessage="1" showErrorMessage="1" error="Please choose from the dropdown list." sqref="I24" xr:uid="{00000000-0002-0000-2A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2A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2A00-000003000000}">
      <formula1>"Yes, No, Don't know"</formula1>
    </dataValidation>
    <dataValidation type="list" allowBlank="1" showErrorMessage="1" error="Please choose from the dropdown list." sqref="I41" xr:uid="{00000000-0002-0000-2A00-000004000000}">
      <formula1>"Yes, No, Don't know"</formula1>
    </dataValidation>
    <dataValidation type="list" allowBlank="1" showInputMessage="1" showErrorMessage="1" error="Please choose from the dropdown list." sqref="G63 I25" xr:uid="{00000000-0002-0000-2A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2A00-000006000000}">
      <formula1>"Yes, No, Don't know, Not applicable"</formula1>
    </dataValidation>
    <dataValidation type="list" allowBlank="1" showInputMessage="1" showErrorMessage="1" error="Please select from the dropdown list" prompt="Please select from the dropdown list" sqref="G90:I91 I111:I113" xr:uid="{00000000-0002-0000-2A00-000007000000}">
      <formula1>"Yes, No, Don't know, Not applicable"</formula1>
    </dataValidation>
    <dataValidation type="list" allowBlank="1" showInputMessage="1" showErrorMessage="1" error="Please select from the dropdown list" prompt="Please select from the dropdown list" sqref="E111:E113 G66:I66" xr:uid="{00000000-0002-0000-2A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2A00-000009000000}"/>
    <dataValidation allowBlank="1" showInputMessage="1" showErrorMessage="1" promptTitle="This will auto-calculate" prompt="It contains the following formula: Government internally generated spending (question B8a) /Total government spending (question B8c" sqref="G58" xr:uid="{00000000-0002-0000-2A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2A00-00000B000000}"/>
    <dataValidation type="list" allowBlank="1" showInputMessage="1" showErrorMessage="1" error="Please choose from the dropdown list." prompt="Please select from the dropdown list." sqref="G95:I95 G97:I97" xr:uid="{00000000-0002-0000-2A00-00000C000000}">
      <formula1>"Yes, No, Don't know"</formula1>
    </dataValidation>
    <dataValidation allowBlank="1" showInputMessage="1" prompt="Please provide the name of the contraceptive" sqref="F83:I83" xr:uid="{00000000-0002-0000-2A00-00000D000000}"/>
    <dataValidation type="list" errorStyle="warning" allowBlank="1" showInputMessage="1" prompt="Please select from the dropdown list if possible. If you cannot find a provider cadre that fits, you may write it in." sqref="F101:I108" xr:uid="{00000000-0002-0000-2A00-00000E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2A00-00000F000000}">
      <formula1>"Yes, No, Don't know, Not applicable"</formula1>
    </dataValidation>
    <dataValidation type="list" allowBlank="1" showInputMessage="1" showErrorMessage="1" error="Please choose from the dropdown list." prompt="Please select from the dropdown list" sqref="H120:I129" xr:uid="{00000000-0002-0000-2A00-000010000000}">
      <formula1>"Yes, No, Don't know"</formula1>
    </dataValidation>
    <dataValidation type="list" allowBlank="1" showInputMessage="1" showErrorMessage="1" error="Please select from the dropdown list" prompt="Please select from the dropdown list" sqref="G28 I28" xr:uid="{00000000-0002-0000-2A00-000011000000}">
      <formula1>"January, February, March, April, May, June, July August, September, October, November, December, Don’t know"</formula1>
    </dataValidation>
  </dataValidations>
  <printOptions headings="1"/>
  <pageMargins left="0.7" right="0.7" top="0.75" bottom="0.75" header="0.3" footer="0.3"/>
  <pageSetup scale="50" fitToHeight="0" orientation="portrait" r:id="rId1"/>
  <rowBreaks count="3" manualBreakCount="3">
    <brk id="32" max="8" man="1"/>
    <brk id="55" max="9" man="1"/>
    <brk id="98" max="9"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8"/>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41</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959" t="s">
        <v>373</v>
      </c>
      <c r="F13" s="960"/>
      <c r="G13" s="960"/>
      <c r="H13" s="960"/>
      <c r="I13" s="961"/>
      <c r="J13" s="81"/>
      <c r="K13" s="104" t="str">
        <f>E13</f>
        <v>Not applicable</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373</v>
      </c>
      <c r="F15" s="329" t="s">
        <v>1675</v>
      </c>
      <c r="G15" s="968"/>
      <c r="H15" s="969"/>
      <c r="I15" s="970"/>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c r="A16" s="330" t="s">
        <v>1676</v>
      </c>
      <c r="B16" s="957" t="s">
        <v>1677</v>
      </c>
      <c r="C16" s="957"/>
      <c r="D16" s="958"/>
      <c r="E16" s="788" t="s">
        <v>373</v>
      </c>
      <c r="F16" s="331" t="s">
        <v>1675</v>
      </c>
      <c r="G16" s="968"/>
      <c r="H16" s="969"/>
      <c r="I16" s="970"/>
      <c r="J16" s="81"/>
      <c r="K16" s="68"/>
      <c r="L16" s="61">
        <f t="shared" si="0"/>
        <v>0</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373</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373</v>
      </c>
      <c r="F18" s="331" t="s">
        <v>1682</v>
      </c>
      <c r="G18" s="968"/>
      <c r="H18" s="969"/>
      <c r="I18" s="970"/>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373</v>
      </c>
      <c r="F19" s="331" t="s">
        <v>1685</v>
      </c>
      <c r="G19" s="968"/>
      <c r="H19" s="969"/>
      <c r="I19" s="970"/>
      <c r="J19" s="81"/>
      <c r="K19" s="68"/>
      <c r="L19" s="61">
        <f t="shared" si="0"/>
        <v>0</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c r="A20" s="330" t="s">
        <v>1686</v>
      </c>
      <c r="B20" s="957" t="s">
        <v>1687</v>
      </c>
      <c r="C20" s="957"/>
      <c r="D20" s="958"/>
      <c r="E20" s="788" t="s">
        <v>373</v>
      </c>
      <c r="F20" s="331" t="s">
        <v>1688</v>
      </c>
      <c r="G20" s="968"/>
      <c r="H20" s="969"/>
      <c r="I20" s="970"/>
      <c r="J20" s="81"/>
      <c r="K20" s="68"/>
      <c r="L20" s="61">
        <f t="shared" si="0"/>
        <v>0</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373</v>
      </c>
      <c r="F21" s="331" t="s">
        <v>1691</v>
      </c>
      <c r="G21" s="968"/>
      <c r="H21" s="969"/>
      <c r="I21" s="970"/>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373</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373</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373</v>
      </c>
      <c r="F26" s="332" t="s">
        <v>1702</v>
      </c>
      <c r="G26" s="43" t="s">
        <v>373</v>
      </c>
      <c r="H26" s="333" t="s">
        <v>1703</v>
      </c>
      <c r="I26" s="57" t="s">
        <v>373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t="s">
        <v>373</v>
      </c>
      <c r="I29" s="996"/>
      <c r="J29" s="97"/>
      <c r="K29" s="67"/>
      <c r="L29" s="61"/>
      <c r="M29" s="336" t="str">
        <f>H29</f>
        <v>Not applicable</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790" t="s">
        <v>358</v>
      </c>
      <c r="H30" s="337" t="s">
        <v>1713</v>
      </c>
      <c r="I30" s="490" t="s">
        <v>358</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c r="A31" s="338" t="s">
        <v>1670</v>
      </c>
      <c r="B31" s="971" t="s">
        <v>1714</v>
      </c>
      <c r="C31" s="971"/>
      <c r="D31" s="971"/>
      <c r="E31" s="971"/>
      <c r="F31" s="971"/>
      <c r="G31" s="997"/>
      <c r="H31" s="997"/>
      <c r="I31" s="998"/>
      <c r="J31" s="97"/>
      <c r="K31" s="67"/>
      <c r="L31" s="61">
        <f>G31</f>
        <v>0</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347</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1719</v>
      </c>
      <c r="C34" s="984"/>
      <c r="D34" s="984"/>
      <c r="E34" s="984"/>
      <c r="F34" s="984"/>
      <c r="G34" s="984"/>
      <c r="H34" s="985"/>
      <c r="I34" s="341" t="s">
        <v>347</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0</v>
      </c>
      <c r="G37" s="48"/>
      <c r="H37" s="49"/>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347</v>
      </c>
      <c r="F44" s="47">
        <v>0</v>
      </c>
      <c r="G44" s="53"/>
      <c r="H44" s="54"/>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347</v>
      </c>
      <c r="F51" s="47">
        <v>0</v>
      </c>
      <c r="G51" s="53"/>
      <c r="H51" s="55" t="s">
        <v>615</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c r="F52" s="1014"/>
      <c r="G52" s="1014"/>
      <c r="H52" s="1014"/>
      <c r="I52" s="1015"/>
      <c r="J52" s="29"/>
      <c r="K52" s="360">
        <f>E52</f>
        <v>0</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347</v>
      </c>
      <c r="F53" s="47">
        <v>0</v>
      </c>
      <c r="G53" s="53"/>
      <c r="H53" s="55" t="s">
        <v>615</v>
      </c>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t="s">
        <v>615</v>
      </c>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0</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v>0</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v>0</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t="s">
        <v>361</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c r="H61" s="1017"/>
      <c r="I61" s="1018"/>
      <c r="J61" s="104"/>
      <c r="K61" s="96"/>
      <c r="L61" s="86">
        <f>G61</f>
        <v>0</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c r="H62" s="969"/>
      <c r="I62" s="970"/>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c r="H63" s="1017"/>
      <c r="I63" s="1018"/>
      <c r="J63" s="97"/>
      <c r="K63" s="96"/>
      <c r="L63" s="86">
        <f>G63</f>
        <v>0</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c r="F64" s="1044"/>
      <c r="G64" s="1044"/>
      <c r="H64" s="1044"/>
      <c r="I64" s="1045"/>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c r="H66" s="1047"/>
      <c r="I66" s="1048"/>
      <c r="J66" s="81"/>
      <c r="K66" s="96"/>
      <c r="L66" s="61">
        <f>G66</f>
        <v>0</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c r="F67" s="1052"/>
      <c r="G67" s="1052"/>
      <c r="H67" s="1052"/>
      <c r="I67" s="1053"/>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347</v>
      </c>
      <c r="I72" s="46" t="s">
        <v>347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347</v>
      </c>
      <c r="I73" s="46"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347</v>
      </c>
      <c r="I74" s="46" t="s">
        <v>347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347</v>
      </c>
      <c r="I75" s="46" t="s">
        <v>347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347</v>
      </c>
      <c r="I76" s="46" t="s">
        <v>347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347</v>
      </c>
      <c r="I77" s="46" t="s">
        <v>347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347</v>
      </c>
      <c r="G78" s="787" t="s">
        <v>347</v>
      </c>
      <c r="H78" s="787" t="s">
        <v>347</v>
      </c>
      <c r="I78" s="46" t="s">
        <v>347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343</v>
      </c>
      <c r="H79" s="787" t="s">
        <v>347</v>
      </c>
      <c r="I79" s="46"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343</v>
      </c>
      <c r="G80" s="787" t="s">
        <v>347</v>
      </c>
      <c r="H80" s="787" t="s">
        <v>347</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343</v>
      </c>
      <c r="H81" s="787" t="s">
        <v>347</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343</v>
      </c>
      <c r="G82" s="787" t="s">
        <v>343</v>
      </c>
      <c r="H82" s="787" t="s">
        <v>347</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347</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373</v>
      </c>
      <c r="H88" s="969"/>
      <c r="I88" s="970"/>
      <c r="J88" s="116"/>
      <c r="K88" s="96"/>
      <c r="L88" s="61" t="str">
        <f t="shared" ref="L88:L98" si="1">G88</f>
        <v>Not applicable</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373</v>
      </c>
      <c r="H89" s="969"/>
      <c r="I89" s="970"/>
      <c r="J89" s="116"/>
      <c r="K89" s="96"/>
      <c r="L89" s="61" t="str">
        <f t="shared" si="1"/>
        <v>Not applicable</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373</v>
      </c>
      <c r="H90" s="969"/>
      <c r="I90" s="970"/>
      <c r="J90" s="116"/>
      <c r="K90" s="96"/>
      <c r="L90" s="61" t="str">
        <f t="shared" si="1"/>
        <v>Not applicable</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373</v>
      </c>
      <c r="H91" s="969"/>
      <c r="I91" s="970"/>
      <c r="J91" s="116"/>
      <c r="K91" s="96"/>
      <c r="L91" s="61" t="str">
        <f t="shared" si="1"/>
        <v>Not applicable</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670</v>
      </c>
      <c r="H93" s="1059"/>
      <c r="I93" s="1060"/>
      <c r="J93" s="382"/>
      <c r="K93" s="383"/>
      <c r="L93" s="61" t="str">
        <f t="shared" si="1"/>
        <v>All sectors</v>
      </c>
      <c r="M93" s="384"/>
      <c r="N93" s="385"/>
      <c r="O93" s="385"/>
      <c r="P93" s="384"/>
      <c r="Q93" s="386"/>
      <c r="R93" s="384"/>
      <c r="S93" s="386"/>
      <c r="T93" s="384"/>
      <c r="U93" s="387"/>
      <c r="V93" s="387"/>
      <c r="W93" s="387"/>
      <c r="X93" s="387"/>
      <c r="Y93" s="387"/>
      <c r="Z93" s="388"/>
      <c r="AA93" s="389"/>
      <c r="AB93" s="390"/>
    </row>
    <row r="94" spans="1:28" s="391" customFormat="1" ht="45">
      <c r="A94" s="330" t="s">
        <v>1676</v>
      </c>
      <c r="B94" s="957" t="s">
        <v>1813</v>
      </c>
      <c r="C94" s="957"/>
      <c r="D94" s="957"/>
      <c r="E94" s="957"/>
      <c r="F94" s="958"/>
      <c r="G94" s="959" t="s">
        <v>1243</v>
      </c>
      <c r="H94" s="960"/>
      <c r="I94" s="961"/>
      <c r="J94" s="382"/>
      <c r="K94" s="383"/>
      <c r="L94" s="61" t="str">
        <f t="shared" si="1"/>
        <v>Depending of the value. Numerous taxes attributed to any product. NO exception for FP commodities. 10% custom/import duties, 10% VAT.</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343</v>
      </c>
      <c r="H95" s="1070"/>
      <c r="I95" s="1071"/>
      <c r="J95" s="392"/>
      <c r="K95" s="393"/>
      <c r="L95" s="61" t="str">
        <f t="shared" si="1"/>
        <v>Yes</v>
      </c>
      <c r="M95" s="60"/>
      <c r="N95" s="60"/>
      <c r="O95" s="60"/>
      <c r="P95" s="60"/>
      <c r="Q95" s="61"/>
      <c r="R95" s="60"/>
      <c r="S95" s="61"/>
      <c r="T95" s="60"/>
      <c r="U95" s="70"/>
      <c r="V95" s="70"/>
      <c r="W95" s="70"/>
      <c r="X95" s="71"/>
      <c r="Y95" s="71"/>
      <c r="Z95" s="84"/>
      <c r="AA95" s="85"/>
      <c r="AB95" s="73"/>
    </row>
    <row r="96" spans="1:28" s="24" customFormat="1" ht="30">
      <c r="A96" s="330" t="s">
        <v>1670</v>
      </c>
      <c r="B96" s="957" t="s">
        <v>1816</v>
      </c>
      <c r="C96" s="957"/>
      <c r="D96" s="957"/>
      <c r="E96" s="957"/>
      <c r="F96" s="958"/>
      <c r="G96" s="968" t="s">
        <v>1244</v>
      </c>
      <c r="H96" s="969"/>
      <c r="I96" s="970"/>
      <c r="J96" s="115"/>
      <c r="K96" s="103"/>
      <c r="L96" s="61" t="str">
        <f t="shared" si="1"/>
        <v>Medical methods can be provided/prescribed only at health facilities</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347</v>
      </c>
      <c r="H97" s="1067"/>
      <c r="I97" s="1068"/>
      <c r="J97" s="392"/>
      <c r="K97" s="393"/>
      <c r="L97" s="61" t="str">
        <f t="shared" si="1"/>
        <v>No</v>
      </c>
      <c r="M97" s="60"/>
      <c r="N97" s="60"/>
      <c r="O97" s="60"/>
      <c r="P97" s="60"/>
      <c r="Q97" s="61"/>
      <c r="R97" s="60"/>
      <c r="S97" s="61"/>
      <c r="T97" s="60"/>
      <c r="U97" s="70"/>
      <c r="V97" s="70"/>
      <c r="W97" s="70"/>
      <c r="X97" s="71"/>
      <c r="Y97" s="71"/>
      <c r="Z97" s="84"/>
      <c r="AA97" s="85"/>
      <c r="AB97" s="73"/>
    </row>
    <row r="98" spans="1:29" s="24" customFormat="1" ht="20.100000000000001" customHeight="1" thickBot="1">
      <c r="A98" s="326" t="s">
        <v>1670</v>
      </c>
      <c r="B98" s="1041" t="s">
        <v>1816</v>
      </c>
      <c r="C98" s="1041"/>
      <c r="D98" s="1041"/>
      <c r="E98" s="1041"/>
      <c r="F98" s="1042"/>
      <c r="G98" s="1043"/>
      <c r="H98" s="1044"/>
      <c r="I98" s="1045"/>
      <c r="J98" s="115"/>
      <c r="K98" s="103"/>
      <c r="L98" s="61">
        <f t="shared" si="1"/>
        <v>0</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375</v>
      </c>
      <c r="G101" s="1137"/>
      <c r="H101" s="1138" t="s">
        <v>375</v>
      </c>
      <c r="I101" s="1139"/>
      <c r="J101" s="122"/>
      <c r="K101" s="103"/>
      <c r="L101" s="61"/>
      <c r="M101" s="117" t="str">
        <f t="shared" ref="M101:M108" si="2">H101</f>
        <v>Doctor</v>
      </c>
      <c r="N101" s="86"/>
      <c r="O101" s="117" t="str">
        <f t="shared" ref="O101:O108" si="3">F101</f>
        <v>Doctor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375</v>
      </c>
      <c r="G102" s="1137"/>
      <c r="H102" s="1138" t="s">
        <v>375</v>
      </c>
      <c r="I102" s="1139"/>
      <c r="J102" s="122"/>
      <c r="K102" s="103"/>
      <c r="L102" s="61"/>
      <c r="M102" s="117" t="str">
        <f t="shared" si="2"/>
        <v>Doctor</v>
      </c>
      <c r="N102" s="86"/>
      <c r="O102" s="117" t="str">
        <f t="shared" si="3"/>
        <v>Doctor</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375</v>
      </c>
      <c r="G103" s="1137"/>
      <c r="H103" s="1138" t="s">
        <v>375</v>
      </c>
      <c r="I103" s="1139"/>
      <c r="J103" s="122"/>
      <c r="K103" s="103"/>
      <c r="L103" s="61"/>
      <c r="M103" s="117" t="str">
        <f t="shared" si="2"/>
        <v>Doctor</v>
      </c>
      <c r="N103" s="86"/>
      <c r="O103" s="117" t="str">
        <f t="shared" si="3"/>
        <v>Doctor</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375</v>
      </c>
      <c r="G104" s="1137"/>
      <c r="H104" s="1138" t="s">
        <v>375</v>
      </c>
      <c r="I104" s="1139"/>
      <c r="J104" s="122"/>
      <c r="K104" s="103"/>
      <c r="L104" s="61"/>
      <c r="M104" s="117" t="str">
        <f t="shared" si="2"/>
        <v>Doctor</v>
      </c>
      <c r="N104" s="86"/>
      <c r="O104" s="117" t="str">
        <f t="shared" si="3"/>
        <v>Doctor</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374</v>
      </c>
      <c r="G105" s="1137"/>
      <c r="H105" s="1138" t="s">
        <v>374</v>
      </c>
      <c r="I105" s="1139"/>
      <c r="J105" s="122"/>
      <c r="K105" s="103"/>
      <c r="L105" s="61"/>
      <c r="M105" s="117" t="str">
        <f t="shared" si="2"/>
        <v>Midwife</v>
      </c>
      <c r="N105" s="86"/>
      <c r="O105" s="117" t="str">
        <f t="shared" si="3"/>
        <v>Midwife</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375</v>
      </c>
      <c r="G106" s="1137"/>
      <c r="H106" s="1138" t="s">
        <v>375</v>
      </c>
      <c r="I106" s="1139"/>
      <c r="J106" s="122"/>
      <c r="K106" s="103"/>
      <c r="L106" s="61"/>
      <c r="M106" s="117" t="str">
        <f t="shared" si="2"/>
        <v>Doctor</v>
      </c>
      <c r="N106" s="86"/>
      <c r="O106" s="117" t="str">
        <f t="shared" si="3"/>
        <v>Doctor</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375</v>
      </c>
      <c r="I107" s="113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374</v>
      </c>
      <c r="G108" s="1141"/>
      <c r="H108" s="1140" t="s">
        <v>374</v>
      </c>
      <c r="I108" s="1142"/>
      <c r="J108" s="122"/>
      <c r="K108" s="103"/>
      <c r="L108" s="61"/>
      <c r="M108" s="117" t="str">
        <f t="shared" si="2"/>
        <v>Midwife</v>
      </c>
      <c r="N108" s="86"/>
      <c r="O108" s="117" t="str">
        <f t="shared" si="3"/>
        <v>Midwife</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017" t="s">
        <v>373</v>
      </c>
      <c r="F118" s="1017"/>
      <c r="G118" s="1017"/>
      <c r="H118" s="1017"/>
      <c r="I118" s="101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347</v>
      </c>
      <c r="I120" s="1018"/>
      <c r="J120" s="91"/>
      <c r="K120" s="103"/>
      <c r="L120" s="61"/>
      <c r="M120" s="86" t="str">
        <f t="shared" ref="M120:M131" si="4">H120</f>
        <v>No</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347</v>
      </c>
      <c r="I121" s="1018"/>
      <c r="J121" s="91"/>
      <c r="K121" s="103"/>
      <c r="L121" s="61"/>
      <c r="M121" s="86" t="str">
        <f t="shared" si="4"/>
        <v>No</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347</v>
      </c>
      <c r="I122" s="1018"/>
      <c r="J122" s="91"/>
      <c r="K122" s="103"/>
      <c r="L122" s="61"/>
      <c r="M122" s="86" t="str">
        <f t="shared" si="4"/>
        <v>No</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347</v>
      </c>
      <c r="I123" s="1018"/>
      <c r="J123" s="91"/>
      <c r="K123" s="103"/>
      <c r="L123" s="61"/>
      <c r="M123" s="86" t="str">
        <f t="shared" si="4"/>
        <v>No</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347</v>
      </c>
      <c r="I124" s="1018"/>
      <c r="J124" s="91"/>
      <c r="K124" s="103"/>
      <c r="L124" s="61"/>
      <c r="M124" s="86" t="str">
        <f t="shared" si="4"/>
        <v>No</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347</v>
      </c>
      <c r="I125" s="1018"/>
      <c r="J125" s="91"/>
      <c r="K125" s="103"/>
      <c r="L125" s="61"/>
      <c r="M125" s="86" t="str">
        <f t="shared" si="4"/>
        <v>No</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347</v>
      </c>
      <c r="I126" s="1018"/>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347</v>
      </c>
      <c r="I127" s="1018"/>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2015</v>
      </c>
      <c r="I131" s="1057"/>
      <c r="J131" s="91"/>
      <c r="K131" s="103"/>
      <c r="L131" s="61"/>
      <c r="M131" s="86">
        <f t="shared" si="4"/>
        <v>2015</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1245</v>
      </c>
      <c r="F132" s="969"/>
      <c r="G132" s="969"/>
      <c r="H132" s="969"/>
      <c r="I132" s="970"/>
      <c r="J132" s="91"/>
      <c r="K132" s="125" t="str">
        <f>E132</f>
        <v>National essential medicines list 2015</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c r="F133" s="1044"/>
      <c r="G133" s="1044"/>
      <c r="H133" s="1044"/>
      <c r="I133" s="1045"/>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t="s">
        <v>1246</v>
      </c>
      <c r="I135" s="1108"/>
      <c r="J135" s="91"/>
      <c r="K135" s="103"/>
      <c r="L135" s="61"/>
      <c r="M135" s="61" t="str">
        <f>H135</f>
        <v>No PRSP</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373</v>
      </c>
      <c r="I136" s="1018"/>
      <c r="J136" s="91"/>
      <c r="K136" s="103"/>
      <c r="L136" s="61"/>
      <c r="M136" s="61" t="str">
        <f>H136</f>
        <v>Not applicable</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373</v>
      </c>
      <c r="I137" s="1018"/>
      <c r="J137" s="91"/>
      <c r="K137" s="103"/>
      <c r="L137" s="61"/>
      <c r="M137" s="61" t="str">
        <f>H137</f>
        <v>Not applicable</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373</v>
      </c>
      <c r="I138" s="1018"/>
      <c r="J138" s="91"/>
      <c r="K138" s="103"/>
      <c r="L138" s="61"/>
      <c r="M138" s="61" t="str">
        <f>H138</f>
        <v>Not applicable</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373</v>
      </c>
      <c r="I139" s="1018"/>
      <c r="J139" s="91"/>
      <c r="K139" s="103"/>
      <c r="L139" s="61"/>
      <c r="M139" s="61" t="str">
        <f>H139</f>
        <v>Not applicable</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360</v>
      </c>
      <c r="H143" s="969"/>
      <c r="I143" s="970"/>
      <c r="J143" s="81"/>
      <c r="K143" s="103"/>
      <c r="L143" s="61" t="str">
        <f t="shared" ref="L143:L153" si="5">G143</f>
        <v>Don't know</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360</v>
      </c>
      <c r="H144" s="969"/>
      <c r="I144" s="970"/>
      <c r="J144" s="81"/>
      <c r="K144" s="103"/>
      <c r="L144" s="61" t="str">
        <f t="shared" si="5"/>
        <v>Don't know</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360</v>
      </c>
      <c r="H145" s="969"/>
      <c r="I145" s="970"/>
      <c r="J145" s="81"/>
      <c r="K145" s="103"/>
      <c r="L145" s="61" t="str">
        <f t="shared" si="5"/>
        <v>Don't know</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360</v>
      </c>
      <c r="H146" s="969"/>
      <c r="I146" s="970"/>
      <c r="J146" s="81"/>
      <c r="K146" s="103"/>
      <c r="L146" s="61" t="str">
        <f t="shared" si="5"/>
        <v>Don't know</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360</v>
      </c>
      <c r="H147" s="969"/>
      <c r="I147" s="970"/>
      <c r="J147" s="81"/>
      <c r="K147" s="103"/>
      <c r="L147" s="61" t="str">
        <f t="shared" si="5"/>
        <v>Don't know</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360</v>
      </c>
      <c r="H148" s="969"/>
      <c r="I148" s="970"/>
      <c r="J148" s="81"/>
      <c r="K148" s="103"/>
      <c r="L148" s="61" t="str">
        <f t="shared" si="5"/>
        <v>Don't know</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360</v>
      </c>
      <c r="H149" s="969"/>
      <c r="I149" s="970"/>
      <c r="J149" s="81"/>
      <c r="K149" s="103"/>
      <c r="L149" s="61" t="str">
        <f t="shared" si="5"/>
        <v>Don't know</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360</v>
      </c>
      <c r="H150" s="969"/>
      <c r="I150" s="970"/>
      <c r="J150" s="81"/>
      <c r="K150" s="103"/>
      <c r="L150" s="61" t="str">
        <f t="shared" si="5"/>
        <v>Don't know</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360</v>
      </c>
      <c r="H151" s="969"/>
      <c r="I151" s="970"/>
      <c r="J151" s="81"/>
      <c r="K151" s="103"/>
      <c r="L151" s="61" t="str">
        <f t="shared" si="5"/>
        <v>Don't know</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c r="H152" s="969"/>
      <c r="I152" s="970"/>
      <c r="J152" s="81"/>
      <c r="K152" s="103"/>
      <c r="L152" s="61">
        <f t="shared" si="5"/>
        <v>0</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1247</v>
      </c>
      <c r="H153" s="969"/>
      <c r="I153" s="970"/>
      <c r="J153" s="81"/>
      <c r="K153" s="103"/>
      <c r="L153" s="61" t="str">
        <f t="shared" si="5"/>
        <v>Stock status data not available.</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c r="H155" s="969"/>
      <c r="I155" s="970"/>
      <c r="J155" s="81"/>
      <c r="K155" s="103"/>
      <c r="L155" s="61">
        <f>G155</f>
        <v>0</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c r="H156" s="969"/>
      <c r="I156" s="970"/>
      <c r="J156" s="81"/>
      <c r="K156" s="67"/>
      <c r="L156" s="61">
        <f>G156</f>
        <v>0</v>
      </c>
      <c r="M156" s="60"/>
      <c r="N156" s="60"/>
      <c r="O156" s="60"/>
      <c r="P156" s="61"/>
      <c r="Q156" s="60"/>
      <c r="R156" s="60"/>
      <c r="S156" s="60"/>
      <c r="T156" s="60"/>
      <c r="U156" s="70"/>
      <c r="V156" s="70"/>
      <c r="W156" s="70"/>
      <c r="X156" s="71"/>
      <c r="Y156" s="71"/>
      <c r="Z156" s="99"/>
      <c r="AA156" s="85"/>
      <c r="AB156" s="128"/>
    </row>
    <row r="157" spans="1:28" s="24" customFormat="1" ht="41.25" customHeight="1" thickBot="1">
      <c r="A157" s="245" t="s">
        <v>1875</v>
      </c>
      <c r="B157" s="977" t="s">
        <v>1876</v>
      </c>
      <c r="C157" s="977"/>
      <c r="D157" s="977"/>
      <c r="E157" s="977"/>
      <c r="F157" s="977"/>
      <c r="G157" s="1333"/>
      <c r="H157" s="1334"/>
      <c r="I157" s="1335"/>
      <c r="J157" s="81"/>
      <c r="K157" s="103"/>
      <c r="L157" s="61">
        <f>G157</f>
        <v>0</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313" priority="22">
      <formula>$G$92="Don't know"</formula>
    </cfRule>
    <cfRule type="expression" dxfId="312" priority="23">
      <formula>$G$92="no"</formula>
    </cfRule>
  </conditionalFormatting>
  <conditionalFormatting sqref="G96:I96">
    <cfRule type="expression" dxfId="311" priority="20">
      <formula>$G$95="Don't know"</formula>
    </cfRule>
    <cfRule type="expression" dxfId="310" priority="21">
      <formula>$G$95="No"</formula>
    </cfRule>
  </conditionalFormatting>
  <conditionalFormatting sqref="G98:I98">
    <cfRule type="expression" dxfId="309" priority="18">
      <formula>$G$97="Don't know"</formula>
    </cfRule>
    <cfRule type="expression" dxfId="308" priority="19">
      <formula>$G$97="No"</formula>
    </cfRule>
  </conditionalFormatting>
  <conditionalFormatting sqref="G88:I91">
    <cfRule type="expression" dxfId="307" priority="16">
      <formula>$I$86="Don't know"</formula>
    </cfRule>
    <cfRule type="expression" dxfId="306" priority="17">
      <formula>$I$86="No"</formula>
    </cfRule>
  </conditionalFormatting>
  <conditionalFormatting sqref="F111:I111">
    <cfRule type="expression" dxfId="305" priority="12">
      <formula>$E$111="Don't know"</formula>
    </cfRule>
    <cfRule type="expression" dxfId="304" priority="15">
      <formula>$E$111="No"</formula>
    </cfRule>
  </conditionalFormatting>
  <conditionalFormatting sqref="F112:I112">
    <cfRule type="expression" dxfId="303" priority="11">
      <formula>$E$112="Don't know"</formula>
    </cfRule>
    <cfRule type="expression" dxfId="302" priority="14">
      <formula>$E$112="No"</formula>
    </cfRule>
  </conditionalFormatting>
  <conditionalFormatting sqref="F113:I113">
    <cfRule type="expression" dxfId="301" priority="10">
      <formula>$E$113="Don't know"</formula>
    </cfRule>
    <cfRule type="expression" dxfId="300" priority="13">
      <formula>$E$113="No"</formula>
    </cfRule>
  </conditionalFormatting>
  <conditionalFormatting sqref="G15:I15">
    <cfRule type="expression" dxfId="299" priority="7">
      <formula>$E$15="Not applicable"</formula>
    </cfRule>
    <cfRule type="expression" dxfId="298" priority="8">
      <formula>$E$15="Don't know"</formula>
    </cfRule>
    <cfRule type="expression" dxfId="297" priority="9">
      <formula>$E$15="No"</formula>
    </cfRule>
  </conditionalFormatting>
  <conditionalFormatting sqref="G16:I23">
    <cfRule type="expression" dxfId="296" priority="4">
      <formula>$E16="Not applicable"</formula>
    </cfRule>
    <cfRule type="expression" dxfId="295" priority="5">
      <formula>$E16="Don't know"</formula>
    </cfRule>
    <cfRule type="expression" dxfId="294" priority="6">
      <formula>$E16="No"</formula>
    </cfRule>
  </conditionalFormatting>
  <conditionalFormatting sqref="G15:I23 I24:I25 E13:I13 E15:E23">
    <cfRule type="expression" dxfId="293" priority="3">
      <formula>$I$12="Don't know"</formula>
    </cfRule>
  </conditionalFormatting>
  <conditionalFormatting sqref="G15:I23 I24:I25 E13:I13 E15:E23">
    <cfRule type="expression" dxfId="292" priority="2">
      <formula>$I$12="Not applicable"</formula>
    </cfRule>
  </conditionalFormatting>
  <conditionalFormatting sqref="G15:I23 I24:I25 E13:I13 E15:E23">
    <cfRule type="expression" dxfId="291"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2B00-000000000000}">
      <formula1>"Yes, No, Don't know"</formula1>
    </dataValidation>
    <dataValidation type="list" allowBlank="1" showInputMessage="1" showErrorMessage="1" error="Please choose from the dropdown list." sqref="I24" xr:uid="{00000000-0002-0000-2B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2B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2B00-000003000000}">
      <formula1>"Yes, No, Don't know"</formula1>
    </dataValidation>
    <dataValidation type="list" allowBlank="1" showErrorMessage="1" error="Please choose from the dropdown list." sqref="I41" xr:uid="{00000000-0002-0000-2B00-000004000000}">
      <formula1>"Yes, No, Don't know"</formula1>
    </dataValidation>
    <dataValidation type="list" allowBlank="1" showInputMessage="1" showErrorMessage="1" error="Please choose from the dropdown list." sqref="G63 I25 H136:H139" xr:uid="{00000000-0002-0000-2B00-000005000000}">
      <formula1>"Yes, No, Don't know, Not applicable"</formula1>
    </dataValidation>
    <dataValidation type="list" allowBlank="1" showInputMessage="1" showErrorMessage="1" errorTitle="Choose from dropdown" error="Please choose from the dropdown list." prompt="Please select from the dropdown list." sqref="F72:I82 E26 I12 E73:E83 E15:E23" xr:uid="{00000000-0002-0000-2B00-000006000000}">
      <formula1>"Yes, No, Don't know, Not applicable"</formula1>
    </dataValidation>
    <dataValidation type="list" allowBlank="1" showInputMessage="1" showErrorMessage="1" error="Please select from the dropdown list" prompt="Please select from the dropdown list" sqref="G90:I91 I111:I113" xr:uid="{00000000-0002-0000-2B00-000007000000}">
      <formula1>"Yes, No, Don't know, Not applicable"</formula1>
    </dataValidation>
    <dataValidation type="list" allowBlank="1" showInputMessage="1" showErrorMessage="1" error="Please select from the dropdown list" prompt="Please select from the dropdown list" sqref="E111:E113 G66:I66" xr:uid="{00000000-0002-0000-2B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2B00-000009000000}"/>
    <dataValidation allowBlank="1" showInputMessage="1" showErrorMessage="1" promptTitle="This will auto-calculate" prompt="It contains the following formula: Government internally generated spending (question B8a) /Total government spending (question B8c" sqref="G58" xr:uid="{00000000-0002-0000-2B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2B00-00000B000000}"/>
    <dataValidation type="list" allowBlank="1" showInputMessage="1" showErrorMessage="1" error="Please choose from the dropdown list." prompt="Please select from the dropdown list." sqref="G95:I95 G97:I97" xr:uid="{00000000-0002-0000-2B00-00000C000000}">
      <formula1>"Yes, No, Don't know"</formula1>
    </dataValidation>
    <dataValidation allowBlank="1" showInputMessage="1" prompt="Please provide the name of the contraceptive" sqref="F83:I83" xr:uid="{00000000-0002-0000-2B00-00000D000000}"/>
    <dataValidation type="list" errorStyle="warning" allowBlank="1" showInputMessage="1" prompt="Please select from the dropdown list if possible. If you cannot find a provider cadre that fits, you may write it in." sqref="F101:I108" xr:uid="{00000000-0002-0000-2B00-00000E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2B00-00000F000000}">
      <formula1>"Yes, No, Don't know, Not applicable"</formula1>
    </dataValidation>
    <dataValidation type="list" allowBlank="1" showInputMessage="1" showErrorMessage="1" error="Please choose from the dropdown list." prompt="Please select from the dropdown list" sqref="H120:I129" xr:uid="{00000000-0002-0000-2B00-000010000000}">
      <formula1>"Yes, No, Don't know"</formula1>
    </dataValidation>
    <dataValidation type="list" allowBlank="1" showInputMessage="1" showErrorMessage="1" error="Please select from the dropdown list" prompt="Please select from the dropdown list" sqref="G28 I28" xr:uid="{00000000-0002-0000-2B00-000011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6" width="21.5703125" style="23" customWidth="1"/>
    <col min="7"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42</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c r="A13" s="326" t="s">
        <v>1670</v>
      </c>
      <c r="B13" s="957" t="s">
        <v>1671</v>
      </c>
      <c r="C13" s="957"/>
      <c r="D13" s="958"/>
      <c r="E13" s="959" t="s">
        <v>1249</v>
      </c>
      <c r="F13" s="960"/>
      <c r="G13" s="960"/>
      <c r="H13" s="960"/>
      <c r="I13" s="961"/>
      <c r="J13" s="81"/>
      <c r="K13" s="104" t="str">
        <f>E13</f>
        <v>Maternal Child and Community Health (MCCH)  Logistics Committee</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343</v>
      </c>
      <c r="F15" s="329" t="s">
        <v>1675</v>
      </c>
      <c r="G15" s="968" t="s">
        <v>1124</v>
      </c>
      <c r="H15" s="969"/>
      <c r="I15" s="970"/>
      <c r="J15" s="81"/>
      <c r="K15" s="68"/>
      <c r="L15" s="61" t="str">
        <f t="shared" ref="L15:L23" si="0">G15</f>
        <v>Society for Family Health (SFH)</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5">
      <c r="A16" s="330" t="s">
        <v>1676</v>
      </c>
      <c r="B16" s="957" t="s">
        <v>1677</v>
      </c>
      <c r="C16" s="957"/>
      <c r="D16" s="958"/>
      <c r="E16" s="788" t="s">
        <v>343</v>
      </c>
      <c r="F16" s="331" t="s">
        <v>1675</v>
      </c>
      <c r="G16" s="968" t="s">
        <v>1250</v>
      </c>
      <c r="H16" s="969"/>
      <c r="I16" s="970"/>
      <c r="J16" s="81"/>
      <c r="K16" s="68"/>
      <c r="L16" s="61" t="str">
        <f t="shared" si="0"/>
        <v>Association Rwandaise pour le Bien Etre Familiale (ARBEF) (Rwandan Association for Family Well-being)</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60">
      <c r="A17" s="330" t="s">
        <v>1678</v>
      </c>
      <c r="B17" s="957" t="s">
        <v>1679</v>
      </c>
      <c r="C17" s="957"/>
      <c r="D17" s="958"/>
      <c r="E17" s="788" t="s">
        <v>343</v>
      </c>
      <c r="F17" s="331" t="s">
        <v>1675</v>
      </c>
      <c r="G17" s="968" t="s">
        <v>1251</v>
      </c>
      <c r="H17" s="969"/>
      <c r="I17" s="970"/>
      <c r="J17" s="81"/>
      <c r="K17" s="68"/>
      <c r="L17" s="61" t="str">
        <f t="shared" si="0"/>
        <v>Association Rwandaise des Pharmacies (ARPHA) (Rwandan Association of Pharmacists), Association Rwandaise des Medecins Prives (Rwandan Association of Private Doctors)</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50.25" customHeight="1">
      <c r="A18" s="330" t="s">
        <v>1680</v>
      </c>
      <c r="B18" s="957" t="s">
        <v>1681</v>
      </c>
      <c r="C18" s="957"/>
      <c r="D18" s="958"/>
      <c r="E18" s="788" t="s">
        <v>343</v>
      </c>
      <c r="F18" s="331" t="s">
        <v>1682</v>
      </c>
      <c r="G18" s="968" t="s">
        <v>1252</v>
      </c>
      <c r="H18" s="969"/>
      <c r="I18" s="970"/>
      <c r="J18" s="81"/>
      <c r="K18" s="68"/>
      <c r="L18" s="61" t="str">
        <f t="shared" si="0"/>
        <v>United Nations Population Fund (UNFPA), United States Agency for International Development (USAID), The Global Fund to Fight AIDS, Tuberculosis, and Malaria (GFATM)</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28.5">
      <c r="A19" s="330" t="s">
        <v>1683</v>
      </c>
      <c r="B19" s="957" t="s">
        <v>1684</v>
      </c>
      <c r="C19" s="957"/>
      <c r="D19" s="958"/>
      <c r="E19" s="788" t="s">
        <v>343</v>
      </c>
      <c r="F19" s="331" t="s">
        <v>1685</v>
      </c>
      <c r="G19" s="968" t="s">
        <v>546</v>
      </c>
      <c r="H19" s="969"/>
      <c r="I19" s="970"/>
      <c r="J19" s="81"/>
      <c r="K19" s="68"/>
      <c r="L19" s="61" t="str">
        <f t="shared" si="0"/>
        <v>United Nations Population Fund (UNFPA)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71.25" customHeight="1">
      <c r="A20" s="330" t="s">
        <v>1686</v>
      </c>
      <c r="B20" s="957" t="s">
        <v>1687</v>
      </c>
      <c r="C20" s="957"/>
      <c r="D20" s="958"/>
      <c r="E20" s="788" t="s">
        <v>343</v>
      </c>
      <c r="F20" s="331" t="s">
        <v>1688</v>
      </c>
      <c r="G20" s="968" t="s">
        <v>1253</v>
      </c>
      <c r="H20" s="969"/>
      <c r="I20" s="970"/>
      <c r="J20" s="81"/>
      <c r="K20" s="68"/>
      <c r="L20" s="61" t="str">
        <f t="shared" si="0"/>
        <v>Rwanda Biomedical Center (RBC), Maternal Child and Community  Health (MCCH), HIV/AIDS and FP Integration, Pharmacy Task Force, Family Planning Officer,</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30">
      <c r="A21" s="330" t="s">
        <v>1689</v>
      </c>
      <c r="B21" s="975" t="s">
        <v>1690</v>
      </c>
      <c r="C21" s="975"/>
      <c r="D21" s="975"/>
      <c r="E21" s="788" t="s">
        <v>343</v>
      </c>
      <c r="F21" s="331" t="s">
        <v>1691</v>
      </c>
      <c r="G21" s="968" t="s">
        <v>1254</v>
      </c>
      <c r="H21" s="969"/>
      <c r="I21" s="970"/>
      <c r="J21" s="81"/>
      <c r="K21" s="68"/>
      <c r="L21" s="61" t="str">
        <f t="shared" si="0"/>
        <v>Medical Procurement and Production Division (MPPD)</v>
      </c>
      <c r="M21" s="60"/>
      <c r="N21" s="60"/>
      <c r="O21" s="60"/>
      <c r="P21" s="61"/>
      <c r="Q21" s="60"/>
      <c r="R21" s="61"/>
      <c r="S21" s="60"/>
      <c r="T21" s="60"/>
      <c r="U21" s="70"/>
      <c r="V21" s="70"/>
      <c r="W21" s="70"/>
      <c r="X21" s="71"/>
      <c r="Y21" s="71"/>
      <c r="Z21" s="84"/>
      <c r="AA21" s="85"/>
      <c r="AB21" s="73"/>
    </row>
    <row r="22" spans="1:135" s="24" customFormat="1">
      <c r="A22" s="330" t="s">
        <v>1692</v>
      </c>
      <c r="B22" s="975" t="s">
        <v>1693</v>
      </c>
      <c r="C22" s="975"/>
      <c r="D22" s="975"/>
      <c r="E22" s="788"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30">
      <c r="A23" s="330" t="s">
        <v>1694</v>
      </c>
      <c r="B23" s="975" t="s">
        <v>1695</v>
      </c>
      <c r="C23" s="975"/>
      <c r="D23" s="975"/>
      <c r="E23" s="788" t="s">
        <v>373</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416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343</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343</v>
      </c>
      <c r="F26" s="332" t="s">
        <v>1702</v>
      </c>
      <c r="G26" s="43" t="s">
        <v>1255</v>
      </c>
      <c r="H26" s="333" t="s">
        <v>1703</v>
      </c>
      <c r="I26" s="57" t="s">
        <v>1256</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419</v>
      </c>
      <c r="H28" s="334" t="s">
        <v>1707</v>
      </c>
      <c r="I28" s="45" t="s">
        <v>420</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4669337</v>
      </c>
      <c r="I29" s="996"/>
      <c r="J29" s="97"/>
      <c r="K29" s="67"/>
      <c r="L29" s="61"/>
      <c r="M29" s="336">
        <f>H29</f>
        <v>4669337</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49" t="s">
        <v>421</v>
      </c>
      <c r="H30" s="337" t="s">
        <v>1713</v>
      </c>
      <c r="I30" s="450" t="s">
        <v>422</v>
      </c>
      <c r="J30" s="416"/>
      <c r="K30" s="67"/>
      <c r="L30" s="61"/>
      <c r="M30" s="60"/>
      <c r="N30" s="98"/>
      <c r="O30" s="60"/>
      <c r="P30" s="60"/>
      <c r="Q30" s="60"/>
      <c r="R30" s="60"/>
      <c r="S30" s="60"/>
      <c r="T30" s="60"/>
      <c r="U30" s="70"/>
      <c r="V30" s="70"/>
      <c r="W30" s="70"/>
      <c r="X30" s="71"/>
      <c r="Y30" s="71"/>
      <c r="Z30" s="99"/>
      <c r="AA30" s="85"/>
      <c r="AB30" s="73"/>
    </row>
    <row r="31" spans="1:135" s="24" customFormat="1" ht="20.100000000000001" customHeight="1">
      <c r="A31" s="338" t="s">
        <v>1670</v>
      </c>
      <c r="B31" s="971" t="s">
        <v>1714</v>
      </c>
      <c r="C31" s="971"/>
      <c r="D31" s="971"/>
      <c r="E31" s="971"/>
      <c r="F31" s="971"/>
      <c r="G31" s="997" t="s">
        <v>1257</v>
      </c>
      <c r="H31" s="997"/>
      <c r="I31" s="998"/>
      <c r="J31" s="97"/>
      <c r="K31" s="67"/>
      <c r="L31" s="61" t="str">
        <f>G31</f>
        <v>USAID | DELIVER PROJECT</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1719</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156" customHeight="1">
      <c r="A37" s="338" t="s">
        <v>1670</v>
      </c>
      <c r="B37" s="991" t="s">
        <v>1726</v>
      </c>
      <c r="C37" s="991"/>
      <c r="D37" s="991"/>
      <c r="E37" s="992"/>
      <c r="F37" s="47">
        <v>1000000</v>
      </c>
      <c r="G37" s="48" t="s">
        <v>688</v>
      </c>
      <c r="H37" s="49" t="s">
        <v>1258</v>
      </c>
      <c r="I37" s="50" t="s">
        <v>1259</v>
      </c>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1000000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343</v>
      </c>
      <c r="F44" s="47">
        <v>965462</v>
      </c>
      <c r="G44" s="53" t="s">
        <v>688</v>
      </c>
      <c r="H44" s="54" t="s">
        <v>1261</v>
      </c>
      <c r="I44" s="50"/>
      <c r="J44" s="335"/>
      <c r="K44" s="96"/>
      <c r="L44" s="61"/>
      <c r="M44" s="60"/>
      <c r="N44" s="60"/>
      <c r="O44" s="60"/>
      <c r="P44" s="60"/>
      <c r="Q44" s="60"/>
      <c r="R44" s="60"/>
      <c r="S44" s="60"/>
      <c r="T44" s="60"/>
      <c r="U44" s="70"/>
      <c r="V44" s="70"/>
      <c r="W44" s="70"/>
      <c r="X44" s="71"/>
      <c r="Y44" s="71"/>
      <c r="Z44" s="84"/>
      <c r="AA44" s="85"/>
      <c r="AB44" s="73"/>
    </row>
    <row r="45" spans="1:28" s="24" customFormat="1" ht="32.25" customHeight="1">
      <c r="A45" s="355"/>
      <c r="B45" s="971" t="s">
        <v>1740</v>
      </c>
      <c r="C45" s="971"/>
      <c r="D45" s="972"/>
      <c r="E45" s="959" t="s">
        <v>1260</v>
      </c>
      <c r="F45" s="960"/>
      <c r="G45" s="960"/>
      <c r="H45" s="960"/>
      <c r="I45" s="961"/>
      <c r="J45" s="356"/>
      <c r="K45" s="357" t="str">
        <f>E45</f>
        <v xml:space="preserve"> MOH budget </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c r="H46" s="54"/>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965462</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3.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343</v>
      </c>
      <c r="F51" s="47">
        <v>3703874</v>
      </c>
      <c r="G51" s="53" t="s">
        <v>688</v>
      </c>
      <c r="H51" s="55" t="s">
        <v>1261</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820</v>
      </c>
      <c r="F52" s="1014"/>
      <c r="G52" s="1014"/>
      <c r="H52" s="1014"/>
      <c r="I52" s="1015"/>
      <c r="J52" s="29"/>
      <c r="K52" s="360" t="str">
        <f>E52</f>
        <v>USAID and UNFPA</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347</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3703874</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0.20676644387981502</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0.99999978583683291</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t="s">
        <v>347</v>
      </c>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616</v>
      </c>
      <c r="H61" s="1017"/>
      <c r="I61" s="1018"/>
      <c r="J61" s="104"/>
      <c r="K61" s="96"/>
      <c r="L61" s="86" t="str">
        <f>G61</f>
        <v>The government and a third-party agent</v>
      </c>
      <c r="M61" s="60"/>
      <c r="N61" s="60"/>
      <c r="O61" s="60"/>
      <c r="P61" s="60"/>
      <c r="Q61" s="60"/>
      <c r="R61" s="61"/>
      <c r="S61" s="86"/>
      <c r="T61" s="60"/>
      <c r="U61" s="70"/>
      <c r="V61" s="70"/>
      <c r="W61" s="70"/>
      <c r="X61" s="71"/>
      <c r="Y61" s="71"/>
      <c r="Z61" s="84"/>
      <c r="AA61" s="85"/>
      <c r="AB61" s="73"/>
    </row>
    <row r="62" spans="1:28" s="24" customFormat="1">
      <c r="A62" s="330" t="s">
        <v>1670</v>
      </c>
      <c r="B62" s="957" t="s">
        <v>1766</v>
      </c>
      <c r="C62" s="957"/>
      <c r="D62" s="957"/>
      <c r="E62" s="957"/>
      <c r="F62" s="957"/>
      <c r="G62" s="968" t="s">
        <v>1262</v>
      </c>
      <c r="H62" s="969"/>
      <c r="I62" s="970"/>
      <c r="J62" s="97"/>
      <c r="K62" s="96"/>
      <c r="L62" s="86" t="str">
        <f>G62</f>
        <v>MPPD, USAID | DELIVER PROJECT, and UNFPA</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347</v>
      </c>
      <c r="H63" s="1017"/>
      <c r="I63" s="1018"/>
      <c r="J63" s="97"/>
      <c r="K63" s="96"/>
      <c r="L63" s="86" t="str">
        <f>G63</f>
        <v>No</v>
      </c>
      <c r="M63" s="60"/>
      <c r="N63" s="60"/>
      <c r="O63" s="60"/>
      <c r="P63" s="60"/>
      <c r="Q63" s="60"/>
      <c r="R63" s="61"/>
      <c r="S63" s="62"/>
      <c r="T63" s="60"/>
      <c r="U63" s="70"/>
      <c r="V63" s="70"/>
      <c r="W63" s="70"/>
      <c r="X63" s="71"/>
      <c r="Y63" s="71"/>
      <c r="Z63" s="84"/>
      <c r="AA63" s="85"/>
      <c r="AB63" s="73"/>
    </row>
    <row r="64" spans="1:28" s="24" customFormat="1" ht="69.75" customHeight="1" thickBot="1">
      <c r="A64" s="181" t="s">
        <v>1768</v>
      </c>
      <c r="B64" s="1041" t="s">
        <v>1769</v>
      </c>
      <c r="C64" s="1041"/>
      <c r="D64" s="1042"/>
      <c r="E64" s="1043" t="s">
        <v>2349</v>
      </c>
      <c r="F64" s="1044"/>
      <c r="G64" s="1044"/>
      <c r="H64" s="1044"/>
      <c r="I64" s="1045"/>
      <c r="J64" s="81"/>
      <c r="K64" s="96" t="str">
        <f>E64</f>
        <v>MOH and GF procure contraceptives through MPPD, UNFPA has internal procedures for procurement but the commodities are usually shipped to MPPD. The USAID | DELIVER PROJECT processes the procurement for contraceptives funded by USAID.</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t="s">
        <v>1263</v>
      </c>
      <c r="F67" s="1052"/>
      <c r="G67" s="1052"/>
      <c r="H67" s="1052"/>
      <c r="I67" s="1053"/>
      <c r="J67" s="81"/>
      <c r="K67" s="96" t="str">
        <f>E67</f>
        <v>MOH: $ 814,432;  USAID: $1,280,590; UNFPA: $ 3,683,582</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343</v>
      </c>
      <c r="I75" s="46" t="s">
        <v>347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343</v>
      </c>
      <c r="H78" s="787" t="s">
        <v>343</v>
      </c>
      <c r="I78" s="46" t="s">
        <v>347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347</v>
      </c>
      <c r="H79" s="787" t="s">
        <v>343</v>
      </c>
      <c r="I79" s="46"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343</v>
      </c>
      <c r="G80" s="787" t="s">
        <v>343</v>
      </c>
      <c r="H80" s="787" t="s">
        <v>347</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343</v>
      </c>
      <c r="H81" s="787" t="s">
        <v>347</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343</v>
      </c>
      <c r="H82" s="787" t="s">
        <v>343</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t="s">
        <v>347</v>
      </c>
      <c r="G83" s="787" t="s">
        <v>347</v>
      </c>
      <c r="H83" s="787" t="s">
        <v>347</v>
      </c>
      <c r="I83" s="46" t="s">
        <v>347</v>
      </c>
      <c r="J83" s="81"/>
      <c r="K83" s="96"/>
      <c r="L83" s="61"/>
      <c r="M83" s="60"/>
      <c r="N83" s="60"/>
      <c r="O83" s="60"/>
      <c r="P83" s="60"/>
      <c r="Q83" s="60"/>
      <c r="R83" s="60"/>
      <c r="S83" s="61"/>
      <c r="T83" s="60"/>
      <c r="U83" s="70"/>
      <c r="V83" s="70"/>
      <c r="W83" s="70"/>
      <c r="X83" s="71"/>
      <c r="Y83" s="71"/>
      <c r="Z83" s="84"/>
      <c r="AA83" s="85"/>
      <c r="AB83" s="73"/>
    </row>
    <row r="84" spans="1:28" s="24" customFormat="1" ht="45.75" customHeight="1" thickBot="1">
      <c r="A84" s="1054" t="s">
        <v>1800</v>
      </c>
      <c r="B84" s="977"/>
      <c r="C84" s="977"/>
      <c r="D84" s="977"/>
      <c r="E84" s="978"/>
      <c r="F84" s="1104" t="s">
        <v>1264</v>
      </c>
      <c r="G84" s="1105"/>
      <c r="H84" s="1105"/>
      <c r="I84" s="1106"/>
      <c r="J84" s="81"/>
      <c r="K84" s="96"/>
      <c r="L84" s="61"/>
      <c r="M84" s="60"/>
      <c r="N84" s="60" t="str">
        <f>F84</f>
        <v>The discussions related to the use of emergency contraceptive pills in public sector are still going on, the product is not yet approved on the NEML.</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1265</v>
      </c>
      <c r="H88" s="969"/>
      <c r="I88" s="970"/>
      <c r="J88" s="116"/>
      <c r="K88" s="96"/>
      <c r="L88" s="61" t="str">
        <f t="shared" ref="L88:L98" si="1">G88</f>
        <v>Reproductive Health Commodity Security</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1266</v>
      </c>
      <c r="H89" s="969"/>
      <c r="I89" s="970"/>
      <c r="J89" s="116"/>
      <c r="K89" s="96"/>
      <c r="L89" s="61" t="str">
        <f t="shared" si="1"/>
        <v>2012-2016</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347</v>
      </c>
      <c r="H90" s="969"/>
      <c r="I90" s="970"/>
      <c r="J90" s="116"/>
      <c r="K90" s="96"/>
      <c r="L90" s="61" t="str">
        <f t="shared" si="1"/>
        <v>No</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347</v>
      </c>
      <c r="H92" s="1059"/>
      <c r="I92" s="1060"/>
      <c r="J92" s="115"/>
      <c r="K92" s="103"/>
      <c r="L92" s="61" t="str">
        <f t="shared" si="1"/>
        <v>No</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c r="H93" s="1059"/>
      <c r="I93" s="1060"/>
      <c r="J93" s="382"/>
      <c r="K93" s="383"/>
      <c r="L93" s="61">
        <f t="shared" si="1"/>
        <v>0</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c r="H94" s="1059"/>
      <c r="I94" s="1060"/>
      <c r="J94" s="382"/>
      <c r="K94" s="383"/>
      <c r="L94" s="61">
        <f t="shared" si="1"/>
        <v>0</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347</v>
      </c>
      <c r="H95" s="1070"/>
      <c r="I95" s="1071"/>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90.75" thickBot="1">
      <c r="A98" s="326" t="s">
        <v>1670</v>
      </c>
      <c r="B98" s="1041" t="s">
        <v>1816</v>
      </c>
      <c r="C98" s="1041"/>
      <c r="D98" s="1041"/>
      <c r="E98" s="1041"/>
      <c r="F98" s="1042"/>
      <c r="G98" s="1043" t="s">
        <v>1267</v>
      </c>
      <c r="H98" s="1044"/>
      <c r="I98" s="1045"/>
      <c r="J98" s="115"/>
      <c r="K98" s="103"/>
      <c r="L98" s="61" t="str">
        <f t="shared" si="1"/>
        <v>There is a brand license provided to SFH for products to be distributed through social marketing. The MOH authorized SFH to distribute branded contraceptives directly to the population or through private health institutions (i.e., private hospitals, private clinics, dispensaries, private pharmacies, etc.).</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372</v>
      </c>
      <c r="G101" s="1137"/>
      <c r="H101" s="1138" t="s">
        <v>463</v>
      </c>
      <c r="I101" s="1139"/>
      <c r="J101" s="122"/>
      <c r="K101" s="103"/>
      <c r="L101" s="61"/>
      <c r="M101" s="117" t="str">
        <f t="shared" ref="M101:M108" si="2">H101</f>
        <v>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372</v>
      </c>
      <c r="G102" s="1137"/>
      <c r="H102" s="1138" t="s">
        <v>463</v>
      </c>
      <c r="I102" s="1139"/>
      <c r="J102" s="122"/>
      <c r="K102" s="103"/>
      <c r="L102" s="61"/>
      <c r="M102" s="117" t="str">
        <f t="shared" si="2"/>
        <v>Nurse</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463</v>
      </c>
      <c r="G103" s="1137"/>
      <c r="H103" s="1138" t="s">
        <v>463</v>
      </c>
      <c r="I103" s="1139"/>
      <c r="J103" s="122"/>
      <c r="K103" s="103"/>
      <c r="L103" s="61"/>
      <c r="M103" s="117" t="str">
        <f t="shared" si="2"/>
        <v>Nurse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463</v>
      </c>
      <c r="G104" s="1137"/>
      <c r="H104" s="1138" t="s">
        <v>463</v>
      </c>
      <c r="I104" s="1139"/>
      <c r="J104" s="122"/>
      <c r="K104" s="103"/>
      <c r="L104" s="61"/>
      <c r="M104" s="117" t="str">
        <f t="shared" si="2"/>
        <v>Nurse</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372</v>
      </c>
      <c r="G105" s="1137"/>
      <c r="H105" s="1138" t="s">
        <v>436</v>
      </c>
      <c r="I105" s="1139"/>
      <c r="J105" s="122"/>
      <c r="K105" s="103"/>
      <c r="L105" s="61"/>
      <c r="M105" s="117" t="str">
        <f t="shared" si="2"/>
        <v>Auxiliary 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373</v>
      </c>
      <c r="G106" s="1137"/>
      <c r="H106" s="1138" t="s">
        <v>1268</v>
      </c>
      <c r="I106" s="1139"/>
      <c r="J106" s="122"/>
      <c r="K106" s="103"/>
      <c r="L106" s="61"/>
      <c r="M106" s="117" t="str">
        <f t="shared" si="2"/>
        <v xml:space="preserve">Nurse </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375</v>
      </c>
      <c r="I107" s="113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38" t="s">
        <v>372</v>
      </c>
      <c r="G108" s="1137"/>
      <c r="H108" s="1140" t="s">
        <v>436</v>
      </c>
      <c r="I108" s="1142"/>
      <c r="J108" s="122"/>
      <c r="K108" s="103"/>
      <c r="L108" s="61"/>
      <c r="M108" s="117" t="str">
        <f t="shared" si="2"/>
        <v>Auxiliary Nurse</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t="s">
        <v>373</v>
      </c>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960" t="s">
        <v>373</v>
      </c>
      <c r="F118" s="960"/>
      <c r="G118" s="960"/>
      <c r="H118" s="960"/>
      <c r="I118" s="961"/>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2010</v>
      </c>
      <c r="I131" s="1057"/>
      <c r="J131" s="91"/>
      <c r="K131" s="103"/>
      <c r="L131" s="61"/>
      <c r="M131" s="86">
        <f t="shared" si="4"/>
        <v>2010</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1269</v>
      </c>
      <c r="F132" s="969"/>
      <c r="G132" s="969"/>
      <c r="H132" s="969"/>
      <c r="I132" s="970"/>
      <c r="J132" s="91"/>
      <c r="K132" s="125" t="str">
        <f>E132</f>
        <v>Liste National des Medicaments Essentiel (National Essential Medicines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t="s">
        <v>1270</v>
      </c>
      <c r="F133" s="1044"/>
      <c r="G133" s="1044"/>
      <c r="H133" s="1044"/>
      <c r="I133" s="1045"/>
      <c r="J133" s="91"/>
      <c r="K133" s="125" t="str">
        <f>E133</f>
        <v>Currently the list is under approval process</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2013</v>
      </c>
      <c r="I135" s="1108"/>
      <c r="J135" s="91"/>
      <c r="K135" s="103"/>
      <c r="L135" s="61"/>
      <c r="M135" s="61">
        <f>H135</f>
        <v>2013</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343</v>
      </c>
      <c r="I138" s="1018"/>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347</v>
      </c>
      <c r="H149" s="969"/>
      <c r="I149" s="970"/>
      <c r="J149" s="81"/>
      <c r="K149" s="103"/>
      <c r="L149" s="61" t="str">
        <f t="shared" si="5"/>
        <v>No</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373</v>
      </c>
      <c r="H150" s="969"/>
      <c r="I150" s="970"/>
      <c r="J150" s="81"/>
      <c r="K150" s="103"/>
      <c r="L150" s="61" t="str">
        <f t="shared" si="5"/>
        <v>Not applicable</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347</v>
      </c>
      <c r="H151" s="969"/>
      <c r="I151" s="970"/>
      <c r="J151" s="81"/>
      <c r="K151" s="103"/>
      <c r="L151" s="61" t="str">
        <f t="shared" si="5"/>
        <v>No</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507</v>
      </c>
      <c r="H152" s="969"/>
      <c r="I152" s="970"/>
      <c r="J152" s="81"/>
      <c r="K152" s="103"/>
      <c r="L152" s="61" t="str">
        <f t="shared" si="5"/>
        <v>01/14 - 12/14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1271</v>
      </c>
      <c r="H153" s="969"/>
      <c r="I153" s="970"/>
      <c r="J153" s="81"/>
      <c r="K153" s="103"/>
      <c r="L153" s="61" t="str">
        <f t="shared" si="5"/>
        <v>Periodic Physical Inventory reports from Central Medical Store (MPPD)</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347</v>
      </c>
      <c r="H155" s="969"/>
      <c r="I155" s="970"/>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150.75" thickBot="1">
      <c r="A157" s="245" t="s">
        <v>1875</v>
      </c>
      <c r="B157" s="977" t="s">
        <v>1876</v>
      </c>
      <c r="C157" s="977"/>
      <c r="D157" s="977"/>
      <c r="E157" s="977"/>
      <c r="F157" s="977"/>
      <c r="G157" s="1104" t="s">
        <v>2350</v>
      </c>
      <c r="H157" s="1105"/>
      <c r="I157" s="1106"/>
      <c r="J157" s="81"/>
      <c r="K157" s="103"/>
      <c r="L157" s="61" t="str">
        <f>G157</f>
        <v>There were successes in commodity security in the country- stock out were avoided as much as possible at all supply chain levels. The overall reporting rate is 100% at district pharmacy (DP) level and over 90% for service delivery points. The stock out rate for contraceptives is below 5% for both service delivery points  (SDPs) and DPs. However, it is still a challenge to double check the data from health facilities, especially when the discrepancies occur during compilation of stock from different supply chain levels.</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290" priority="22">
      <formula>$G$92="Don't know"</formula>
    </cfRule>
    <cfRule type="expression" dxfId="289" priority="23">
      <formula>$G$92="no"</formula>
    </cfRule>
  </conditionalFormatting>
  <conditionalFormatting sqref="G96:I96">
    <cfRule type="expression" dxfId="288" priority="20">
      <formula>$G$95="Don't know"</formula>
    </cfRule>
    <cfRule type="expression" dxfId="287" priority="21">
      <formula>$G$95="No"</formula>
    </cfRule>
  </conditionalFormatting>
  <conditionalFormatting sqref="G98:I98">
    <cfRule type="expression" dxfId="286" priority="18">
      <formula>$G$97="Don't know"</formula>
    </cfRule>
    <cfRule type="expression" dxfId="285" priority="19">
      <formula>$G$97="No"</formula>
    </cfRule>
  </conditionalFormatting>
  <conditionalFormatting sqref="G88:I91">
    <cfRule type="expression" dxfId="284" priority="16">
      <formula>$I$86="Don't know"</formula>
    </cfRule>
    <cfRule type="expression" dxfId="283" priority="17">
      <formula>$I$86="No"</formula>
    </cfRule>
  </conditionalFormatting>
  <conditionalFormatting sqref="F111:I111">
    <cfRule type="expression" dxfId="282" priority="12">
      <formula>$E$111="Don't know"</formula>
    </cfRule>
    <cfRule type="expression" dxfId="281" priority="15">
      <formula>$E$111="No"</formula>
    </cfRule>
  </conditionalFormatting>
  <conditionalFormatting sqref="F112:I112">
    <cfRule type="expression" dxfId="280" priority="11">
      <formula>$E$112="Don't know"</formula>
    </cfRule>
    <cfRule type="expression" dxfId="279" priority="14">
      <formula>$E$112="No"</formula>
    </cfRule>
  </conditionalFormatting>
  <conditionalFormatting sqref="F113:I113">
    <cfRule type="expression" dxfId="278" priority="10">
      <formula>$E$113="Don't know"</formula>
    </cfRule>
    <cfRule type="expression" dxfId="277" priority="13">
      <formula>$E$113="No"</formula>
    </cfRule>
  </conditionalFormatting>
  <conditionalFormatting sqref="G15:I15">
    <cfRule type="expression" dxfId="276" priority="7">
      <formula>$E$15="Not applicable"</formula>
    </cfRule>
    <cfRule type="expression" dxfId="275" priority="8">
      <formula>$E$15="Don't know"</formula>
    </cfRule>
    <cfRule type="expression" dxfId="274" priority="9">
      <formula>$E$15="No"</formula>
    </cfRule>
  </conditionalFormatting>
  <conditionalFormatting sqref="G16:I23">
    <cfRule type="expression" dxfId="273" priority="4">
      <formula>$E16="Not applicable"</formula>
    </cfRule>
    <cfRule type="expression" dxfId="272" priority="5">
      <formula>$E16="Don't know"</formula>
    </cfRule>
    <cfRule type="expression" dxfId="271" priority="6">
      <formula>$E16="No"</formula>
    </cfRule>
  </conditionalFormatting>
  <conditionalFormatting sqref="E15:E23 G15:I23 I24:I25 E13:I13">
    <cfRule type="expression" dxfId="270" priority="3">
      <formula>$I$12="Don't know"</formula>
    </cfRule>
  </conditionalFormatting>
  <conditionalFormatting sqref="E15:E23 G15:I23 I24:I25 E13:I13">
    <cfRule type="expression" dxfId="269" priority="2">
      <formula>$I$12="Not applicable"</formula>
    </cfRule>
  </conditionalFormatting>
  <conditionalFormatting sqref="E15:E23 G15:I23 I24:I25 E13:I13">
    <cfRule type="expression" dxfId="268" priority="1">
      <formula>$I$12="No"</formula>
    </cfRule>
  </conditionalFormatting>
  <dataValidations count="19">
    <dataValidation type="list" allowBlank="1" showInputMessage="1" showErrorMessage="1" error="Please select from the dropdown list" prompt="Please select from the dropdown list" sqref="G28" xr:uid="{00000000-0002-0000-2C00-000000000000}">
      <formula1>"January, February, March, April, May, June, July, August, September, October, November, December, Don’t know"</formula1>
    </dataValidation>
    <dataValidation type="list" allowBlank="1" showInputMessage="1" showErrorMessage="1" errorTitle="Choose from dropdown" error="Please choose from the dropdown list." prompt="Please select from the dropdown list." sqref="I86" xr:uid="{00000000-0002-0000-2C00-000001000000}">
      <formula1>"Yes, No, Don't know"</formula1>
    </dataValidation>
    <dataValidation type="list" allowBlank="1" showInputMessage="1" showErrorMessage="1" error="Please choose from the dropdown list." sqref="I24" xr:uid="{00000000-0002-0000-2C00-000002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2C00-000003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2C00-000004000000}">
      <formula1>"Yes, No, Don't know"</formula1>
    </dataValidation>
    <dataValidation type="list" allowBlank="1" showErrorMessage="1" error="Please choose from the dropdown list." sqref="I41" xr:uid="{00000000-0002-0000-2C00-000005000000}">
      <formula1>"Yes, No, Don't know"</formula1>
    </dataValidation>
    <dataValidation type="list" allowBlank="1" showInputMessage="1" showErrorMessage="1" error="Please choose from the dropdown list." sqref="G63 H136:H139 I25" xr:uid="{00000000-0002-0000-2C00-000006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2C00-000007000000}">
      <formula1>"Yes, No, Don't know, Not applicable"</formula1>
    </dataValidation>
    <dataValidation type="list" allowBlank="1" showInputMessage="1" showErrorMessage="1" error="Please select from the dropdown list" prompt="Please select from the dropdown list" sqref="G90:I91 I111:I113" xr:uid="{00000000-0002-0000-2C00-000008000000}">
      <formula1>"Yes, No, Don't know, Not applicable"</formula1>
    </dataValidation>
    <dataValidation type="list" allowBlank="1" showInputMessage="1" showErrorMessage="1" error="Please select from the dropdown list" prompt="Please select from the dropdown list" sqref="E111:E113 G66:I66" xr:uid="{00000000-0002-0000-2C00-000009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2C00-00000A000000}"/>
    <dataValidation allowBlank="1" showInputMessage="1" showErrorMessage="1" promptTitle="This will auto-calculate" prompt="It contains the following formula: Government internally generated spending (question B8a) /Total government spending (question B8c" sqref="G58" xr:uid="{00000000-0002-0000-2C00-00000B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2C00-00000C000000}"/>
    <dataValidation type="list" allowBlank="1" showInputMessage="1" showErrorMessage="1" error="Please choose from the dropdown list." prompt="Please select from the dropdown list." sqref="G95:I95 G97:I97" xr:uid="{00000000-0002-0000-2C00-00000D000000}">
      <formula1>"Yes, No, Don't know"</formula1>
    </dataValidation>
    <dataValidation allowBlank="1" showInputMessage="1" prompt="Please provide the name of the contraceptive" sqref="F83:I83" xr:uid="{00000000-0002-0000-2C00-00000E000000}"/>
    <dataValidation type="list" errorStyle="warning" allowBlank="1" showInputMessage="1" prompt="Please select from the dropdown list if possible. If you cannot find a provider cadre that fits, you may write it in." sqref="F101:I108" xr:uid="{00000000-0002-0000-2C00-00000F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2C00-000010000000}">
      <formula1>"Yes, No, Don't know, Not applicable"</formula1>
    </dataValidation>
    <dataValidation type="list" allowBlank="1" showInputMessage="1" showErrorMessage="1" error="Please choose from the dropdown list." prompt="Please select from the dropdown list" sqref="H120:I129" xr:uid="{00000000-0002-0000-2C00-000011000000}">
      <formula1>"Yes, No, Don't know"</formula1>
    </dataValidation>
    <dataValidation type="list" allowBlank="1" showInputMessage="1" showErrorMessage="1" error="Please select from the dropdown list" prompt="Please select from the dropdown list" sqref="I28" xr:uid="{00000000-0002-0000-2C00-000012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43</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959" t="s">
        <v>1273</v>
      </c>
      <c r="F13" s="960"/>
      <c r="G13" s="960"/>
      <c r="H13" s="960"/>
      <c r="I13" s="961"/>
      <c r="J13" s="81"/>
      <c r="K13" s="104" t="str">
        <f>E13</f>
        <v xml:space="preserve">National Committee for Contraceptive Security </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5">
      <c r="A15" s="328" t="s">
        <v>1670</v>
      </c>
      <c r="B15" s="975" t="s">
        <v>583</v>
      </c>
      <c r="C15" s="975"/>
      <c r="D15" s="976"/>
      <c r="E15" s="788" t="s">
        <v>343</v>
      </c>
      <c r="F15" s="329" t="s">
        <v>1675</v>
      </c>
      <c r="G15" s="968" t="s">
        <v>1274</v>
      </c>
      <c r="H15" s="969"/>
      <c r="I15" s="970"/>
      <c r="J15" s="81"/>
      <c r="K15" s="68"/>
      <c r="L15" s="61" t="str">
        <f t="shared" ref="L15:L23" si="0">G15</f>
        <v xml:space="preserve">Association pour le Development du Marketing Social (Association for the Development of Social Marketing, ADEMAS) (USAID Implementing Partner (IP)) </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165">
      <c r="A16" s="330" t="s">
        <v>1676</v>
      </c>
      <c r="B16" s="957" t="s">
        <v>1677</v>
      </c>
      <c r="C16" s="957"/>
      <c r="D16" s="958"/>
      <c r="E16" s="788" t="s">
        <v>343</v>
      </c>
      <c r="F16" s="331" t="s">
        <v>1675</v>
      </c>
      <c r="G16" s="968" t="s">
        <v>1275</v>
      </c>
      <c r="H16" s="969"/>
      <c r="I16" s="970"/>
      <c r="J16" s="81"/>
      <c r="K16" s="68"/>
      <c r="L16" s="61" t="str">
        <f t="shared" si="0"/>
        <v>Senegalese Association for Family Wellbeing (ASBEF) IPPF Affiliate, IntraHealth (USAID IP), ChildFund and NGO consortium members, Marie Stopes International, Acdev, Amref Health Africa, Path, Agence Française du Développement, FHI 360 - Advancing Partners and Communities (FHI/APC), Population Council, World Faith Development Dialogue (WFDD), Reseau Population et Developpement (Population and Development Network - REPOPDEV), Reseau Islam et Population (Islam and Population Network - RIP), Enda Santé</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343</v>
      </c>
      <c r="F17" s="331" t="s">
        <v>1675</v>
      </c>
      <c r="G17" s="968" t="s">
        <v>1276</v>
      </c>
      <c r="H17" s="969"/>
      <c r="I17" s="970"/>
      <c r="J17" s="81"/>
      <c r="K17" s="68"/>
      <c r="L17" s="61" t="str">
        <f t="shared" si="0"/>
        <v>Pfizer Senegal</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5">
      <c r="A18" s="330" t="s">
        <v>1680</v>
      </c>
      <c r="B18" s="957" t="s">
        <v>1681</v>
      </c>
      <c r="C18" s="957"/>
      <c r="D18" s="958"/>
      <c r="E18" s="788" t="s">
        <v>343</v>
      </c>
      <c r="F18" s="331" t="s">
        <v>1682</v>
      </c>
      <c r="G18" s="968" t="s">
        <v>1277</v>
      </c>
      <c r="H18" s="969"/>
      <c r="I18" s="970"/>
      <c r="J18" s="81"/>
      <c r="K18" s="68"/>
      <c r="L18" s="61" t="str">
        <f t="shared" si="0"/>
        <v>United States Agency for International Development (USAID), United Nations Population Fund (UNFPA), Bill &amp; Melinda Gates Foundation</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343</v>
      </c>
      <c r="F19" s="331" t="s">
        <v>1685</v>
      </c>
      <c r="G19" s="968" t="s">
        <v>1278</v>
      </c>
      <c r="H19" s="969"/>
      <c r="I19" s="970"/>
      <c r="J19" s="81"/>
      <c r="K19" s="68"/>
      <c r="L19" s="61" t="str">
        <f t="shared" si="0"/>
        <v xml:space="preserve">UNFPA, World Health Organization (WHO) </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64.5" customHeight="1">
      <c r="A20" s="330" t="s">
        <v>1686</v>
      </c>
      <c r="B20" s="957" t="s">
        <v>1687</v>
      </c>
      <c r="C20" s="957"/>
      <c r="D20" s="958"/>
      <c r="E20" s="788" t="s">
        <v>343</v>
      </c>
      <c r="F20" s="331" t="s">
        <v>1688</v>
      </c>
      <c r="G20" s="968" t="s">
        <v>1279</v>
      </c>
      <c r="H20" s="969"/>
      <c r="I20" s="970"/>
      <c r="J20" s="81"/>
      <c r="K20" s="68"/>
      <c r="L20" s="61" t="str">
        <f t="shared" si="0"/>
        <v>Directorate of Reproductive Health and Child Survival (DSRSE), Directorate of Pharmacies and Medicine, National Medicines Control Laboratory</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343</v>
      </c>
      <c r="F21" s="331" t="s">
        <v>1691</v>
      </c>
      <c r="G21" s="968" t="s">
        <v>1280</v>
      </c>
      <c r="H21" s="969"/>
      <c r="I21" s="970"/>
      <c r="J21" s="81"/>
      <c r="K21" s="68"/>
      <c r="L21" s="61" t="str">
        <f t="shared" si="0"/>
        <v>National Central Warehouse</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343</v>
      </c>
      <c r="F22" s="331" t="s">
        <v>1691</v>
      </c>
      <c r="G22" s="968" t="s">
        <v>1281</v>
      </c>
      <c r="H22" s="969"/>
      <c r="I22" s="970"/>
      <c r="J22" s="81"/>
      <c r="K22" s="68"/>
      <c r="L22" s="61" t="str">
        <f t="shared" si="0"/>
        <v>Ministry of Planning and Human Resources</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347</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416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343</v>
      </c>
      <c r="J25" s="90"/>
      <c r="K25" s="68"/>
      <c r="L25" s="61"/>
      <c r="M25" s="60"/>
      <c r="N25" s="60"/>
      <c r="O25" s="60"/>
      <c r="P25" s="61"/>
      <c r="Q25" s="60"/>
      <c r="R25" s="60"/>
      <c r="S25" s="60"/>
      <c r="T25" s="60"/>
      <c r="U25" s="70"/>
      <c r="V25" s="70"/>
      <c r="W25" s="70"/>
      <c r="X25" s="71"/>
      <c r="Y25" s="71"/>
      <c r="Z25" s="84"/>
      <c r="AA25" s="85"/>
      <c r="AB25" s="73"/>
    </row>
    <row r="26" spans="1:135" s="24" customFormat="1" ht="153" customHeight="1" thickBot="1">
      <c r="A26" s="245" t="s">
        <v>1700</v>
      </c>
      <c r="B26" s="977" t="s">
        <v>1701</v>
      </c>
      <c r="C26" s="977"/>
      <c r="D26" s="978"/>
      <c r="E26" s="787" t="s">
        <v>343</v>
      </c>
      <c r="F26" s="332" t="s">
        <v>1702</v>
      </c>
      <c r="G26" s="43" t="s">
        <v>1282</v>
      </c>
      <c r="H26" s="333" t="s">
        <v>1703</v>
      </c>
      <c r="I26" s="57" t="s">
        <v>1283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3000000</v>
      </c>
      <c r="I29" s="996"/>
      <c r="J29" s="97"/>
      <c r="K29" s="67"/>
      <c r="L29" s="61"/>
      <c r="M29" s="336">
        <f>H29</f>
        <v>3000000</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1284</v>
      </c>
      <c r="H30" s="337" t="s">
        <v>1713</v>
      </c>
      <c r="I30" s="484" t="s">
        <v>1285</v>
      </c>
      <c r="J30" s="97"/>
      <c r="K30" s="67"/>
      <c r="L30" s="61"/>
      <c r="M30" s="60"/>
      <c r="N30" s="98"/>
      <c r="O30" s="60"/>
      <c r="P30" s="60"/>
      <c r="Q30" s="60"/>
      <c r="R30" s="60"/>
      <c r="S30" s="60"/>
      <c r="T30" s="60"/>
      <c r="U30" s="70"/>
      <c r="V30" s="70"/>
      <c r="W30" s="70"/>
      <c r="X30" s="71"/>
      <c r="Y30" s="71"/>
      <c r="Z30" s="99"/>
      <c r="AA30" s="85"/>
      <c r="AB30" s="73"/>
    </row>
    <row r="31" spans="1:135" s="24" customFormat="1" ht="59.25" customHeight="1">
      <c r="A31" s="338" t="s">
        <v>1670</v>
      </c>
      <c r="B31" s="971" t="s">
        <v>1714</v>
      </c>
      <c r="C31" s="971"/>
      <c r="D31" s="971"/>
      <c r="E31" s="971"/>
      <c r="F31" s="971"/>
      <c r="G31" s="1204" t="s">
        <v>1279</v>
      </c>
      <c r="H31" s="1205"/>
      <c r="I31" s="1206"/>
      <c r="J31" s="97"/>
      <c r="K31" s="67"/>
      <c r="L31" s="61" t="str">
        <f>G31</f>
        <v>Directorate of Reproductive Health and Child Survival (DSRSE), Directorate of Pharmacies and Medicine, National Medicines Control Laboratory</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1719</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75">
      <c r="A37" s="338" t="s">
        <v>1670</v>
      </c>
      <c r="B37" s="991" t="s">
        <v>1726</v>
      </c>
      <c r="C37" s="991"/>
      <c r="D37" s="991"/>
      <c r="E37" s="992"/>
      <c r="F37" s="47">
        <v>250000</v>
      </c>
      <c r="G37" s="494" t="s">
        <v>406</v>
      </c>
      <c r="H37" s="49" t="s">
        <v>1286</v>
      </c>
      <c r="I37" s="50" t="s">
        <v>1287</v>
      </c>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250000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c r="J42" s="428"/>
    </row>
    <row r="43" spans="1:28" s="24" customFormat="1" ht="66">
      <c r="A43" s="350" t="s">
        <v>1733</v>
      </c>
      <c r="B43" s="1001" t="s">
        <v>1734</v>
      </c>
      <c r="C43" s="1001"/>
      <c r="D43" s="1002"/>
      <c r="E43" s="351" t="s">
        <v>1735</v>
      </c>
      <c r="F43" s="352" t="s">
        <v>1736</v>
      </c>
      <c r="G43" s="352" t="s">
        <v>1737</v>
      </c>
      <c r="H43" s="353" t="s">
        <v>1738</v>
      </c>
      <c r="I43" s="354" t="s">
        <v>96</v>
      </c>
      <c r="J43" s="100"/>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343</v>
      </c>
      <c r="F44" s="47">
        <v>96000</v>
      </c>
      <c r="G44" s="53" t="s">
        <v>406</v>
      </c>
      <c r="H44" s="54" t="s">
        <v>1288</v>
      </c>
      <c r="I44" s="50" t="s">
        <v>1289</v>
      </c>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t="s">
        <v>406</v>
      </c>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96000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72" customHeight="1">
      <c r="A51" s="338" t="s">
        <v>1670</v>
      </c>
      <c r="B51" s="971" t="s">
        <v>1750</v>
      </c>
      <c r="C51" s="971"/>
      <c r="D51" s="972"/>
      <c r="E51" s="789" t="s">
        <v>343</v>
      </c>
      <c r="F51" s="47">
        <v>1194518.8</v>
      </c>
      <c r="G51" s="53" t="s">
        <v>406</v>
      </c>
      <c r="H51" s="55" t="s">
        <v>1291</v>
      </c>
      <c r="I51" s="56" t="s">
        <v>1292</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1290</v>
      </c>
      <c r="F52" s="1014"/>
      <c r="G52" s="1014"/>
      <c r="H52" s="1014"/>
      <c r="I52" s="1015"/>
      <c r="J52" s="29"/>
      <c r="K52" s="360" t="str">
        <f>E52</f>
        <v>USAID &amp; UNFPA</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347</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1194518.8</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7.4388687712259594E-2</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0.43017293333333334</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959" t="s">
        <v>426</v>
      </c>
      <c r="H61" s="960"/>
      <c r="I61" s="961"/>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35.25" customHeight="1">
      <c r="A62" s="330" t="s">
        <v>1670</v>
      </c>
      <c r="B62" s="957" t="s">
        <v>1766</v>
      </c>
      <c r="C62" s="957"/>
      <c r="D62" s="957"/>
      <c r="E62" s="957"/>
      <c r="F62" s="957"/>
      <c r="G62" s="968" t="s">
        <v>1293</v>
      </c>
      <c r="H62" s="969"/>
      <c r="I62" s="970"/>
      <c r="J62" s="97"/>
      <c r="K62" s="96"/>
      <c r="L62" s="86" t="str">
        <f>G62</f>
        <v>Pharmacie National d'Approvisionnement (National Supply Stores - PNA)</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343</v>
      </c>
      <c r="H63" s="1017"/>
      <c r="I63" s="1018"/>
      <c r="J63" s="97"/>
      <c r="K63" s="96"/>
      <c r="L63" s="86" t="str">
        <f>G63</f>
        <v>Yes</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t="s">
        <v>2351</v>
      </c>
      <c r="F64" s="1044"/>
      <c r="G64" s="1044"/>
      <c r="H64" s="1044"/>
      <c r="I64" s="1045"/>
      <c r="J64" s="81"/>
      <c r="K64" s="96" t="str">
        <f>E64</f>
        <v xml:space="preserve">USAID funding included only value of donated commodities shipped from January 2014 through 31 December 2014. </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433"/>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t="s">
        <v>1294</v>
      </c>
      <c r="F67" s="1052"/>
      <c r="G67" s="1052"/>
      <c r="H67" s="1052"/>
      <c r="I67" s="1053"/>
      <c r="J67" s="81"/>
      <c r="K67" s="96" t="str">
        <f>E67</f>
        <v>$250,000 for family planning products</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343</v>
      </c>
      <c r="I75" s="46" t="s">
        <v>347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343</v>
      </c>
      <c r="H78" s="787" t="s">
        <v>343</v>
      </c>
      <c r="I78" s="46" t="s">
        <v>343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343</v>
      </c>
      <c r="H79" s="787" t="s">
        <v>343</v>
      </c>
      <c r="I79" s="46"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343</v>
      </c>
      <c r="G80" s="787" t="s">
        <v>343</v>
      </c>
      <c r="H80" s="787" t="s">
        <v>347</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343</v>
      </c>
      <c r="H81" s="787" t="s">
        <v>347</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343</v>
      </c>
      <c r="H82" s="787" t="s">
        <v>343</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180"/>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t="s">
        <v>1295</v>
      </c>
      <c r="G84" s="1052"/>
      <c r="H84" s="1052"/>
      <c r="I84" s="1053"/>
      <c r="J84" s="81"/>
      <c r="K84" s="96"/>
      <c r="L84" s="61"/>
      <c r="M84" s="60"/>
      <c r="N84" s="60" t="str">
        <f>F84</f>
        <v>CycleBeads are still offered in non-profit and private-sector facilities and at the community level</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1296</v>
      </c>
      <c r="H88" s="969"/>
      <c r="I88" s="970"/>
      <c r="J88" s="116"/>
      <c r="K88" s="96"/>
      <c r="L88" s="61" t="str">
        <f t="shared" ref="L88:L98" si="1">G88</f>
        <v xml:space="preserve">National Family Planning &amp; Reproductive Health Plan </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582</v>
      </c>
      <c r="H89" s="969"/>
      <c r="I89" s="970"/>
      <c r="J89" s="116"/>
      <c r="K89" s="96"/>
      <c r="L89" s="61" t="str">
        <f t="shared" si="1"/>
        <v>2012-2015</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670</v>
      </c>
      <c r="H93" s="1059"/>
      <c r="I93" s="1060"/>
      <c r="J93" s="382"/>
      <c r="K93" s="383"/>
      <c r="L93" s="61" t="str">
        <f t="shared" si="1"/>
        <v>All sectors</v>
      </c>
      <c r="M93" s="384"/>
      <c r="N93" s="385"/>
      <c r="O93" s="385"/>
      <c r="P93" s="384"/>
      <c r="Q93" s="386"/>
      <c r="R93" s="384"/>
      <c r="S93" s="386"/>
      <c r="T93" s="384"/>
      <c r="U93" s="387"/>
      <c r="V93" s="387"/>
      <c r="W93" s="387"/>
      <c r="X93" s="387"/>
      <c r="Y93" s="387"/>
      <c r="Z93" s="388"/>
      <c r="AA93" s="389"/>
      <c r="AB93" s="390"/>
    </row>
    <row r="94" spans="1:28" s="391" customFormat="1" ht="75">
      <c r="A94" s="330" t="s">
        <v>1676</v>
      </c>
      <c r="B94" s="957" t="s">
        <v>1813</v>
      </c>
      <c r="C94" s="957"/>
      <c r="D94" s="957"/>
      <c r="E94" s="957"/>
      <c r="F94" s="958"/>
      <c r="G94" s="1058" t="s">
        <v>1297</v>
      </c>
      <c r="H94" s="1059"/>
      <c r="I94" s="1060"/>
      <c r="J94" s="382"/>
      <c r="K94" s="383"/>
      <c r="L94" s="61" t="str">
        <f t="shared" si="1"/>
        <v xml:space="preserve">For private sector: 20% duties for all methods, 18% VAT for IUD only, and 2.7% for all goods entering the West African Economic and Monetary Union (UEMOA) area (import tax), but the government can grant a tax exemption for the public sector. </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343</v>
      </c>
      <c r="H95" s="1070"/>
      <c r="I95" s="1071"/>
      <c r="J95" s="392"/>
      <c r="K95" s="393"/>
      <c r="L95" s="61" t="str">
        <f t="shared" si="1"/>
        <v>Yes</v>
      </c>
      <c r="M95" s="60"/>
      <c r="N95" s="60"/>
      <c r="O95" s="60"/>
      <c r="P95" s="60"/>
      <c r="Q95" s="61"/>
      <c r="R95" s="60"/>
      <c r="S95" s="61"/>
      <c r="T95" s="60"/>
      <c r="U95" s="70"/>
      <c r="V95" s="70"/>
      <c r="W95" s="70"/>
      <c r="X95" s="71"/>
      <c r="Y95" s="71"/>
      <c r="Z95" s="84"/>
      <c r="AA95" s="85"/>
      <c r="AB95" s="73"/>
    </row>
    <row r="96" spans="1:28" s="24" customFormat="1" ht="60">
      <c r="A96" s="330" t="s">
        <v>1670</v>
      </c>
      <c r="B96" s="957" t="s">
        <v>1816</v>
      </c>
      <c r="C96" s="957"/>
      <c r="D96" s="957"/>
      <c r="E96" s="957"/>
      <c r="F96" s="958"/>
      <c r="G96" s="968" t="s">
        <v>1298</v>
      </c>
      <c r="H96" s="969"/>
      <c r="I96" s="970"/>
      <c r="J96" s="115"/>
      <c r="K96" s="103"/>
      <c r="L96" s="61" t="str">
        <f t="shared" si="1"/>
        <v>Brand advertisement of products is forbidden. Private doctors prescribe contraceptives but don't distribute to clients. Pharmacists also don't have the right to provide contraceptives without a doctor's prescription.</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165.75" thickBot="1">
      <c r="A98" s="326" t="s">
        <v>1670</v>
      </c>
      <c r="B98" s="1041" t="s">
        <v>1816</v>
      </c>
      <c r="C98" s="1041"/>
      <c r="D98" s="1041"/>
      <c r="E98" s="1041"/>
      <c r="F98" s="1042"/>
      <c r="G98" s="1043" t="s">
        <v>1299</v>
      </c>
      <c r="H98" s="1044"/>
      <c r="I98" s="1045"/>
      <c r="J98" s="115"/>
      <c r="K98" s="103"/>
      <c r="L98" s="61" t="str">
        <f t="shared" si="1"/>
        <v>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pharmacists are not allowed to do both in the same premises. (Private doctors can prescribe and administer but cannot distribute. Pharmacists can distribute based on a doctor's prescription but cannot administer.)</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372</v>
      </c>
      <c r="G101" s="1137"/>
      <c r="H101" s="1138" t="s">
        <v>539</v>
      </c>
      <c r="I101" s="1139"/>
      <c r="J101" s="122"/>
      <c r="K101" s="103"/>
      <c r="L101" s="61"/>
      <c r="M101" s="117" t="str">
        <f t="shared" ref="M101:M108" si="2">H101</f>
        <v>Auxiliary 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436</v>
      </c>
      <c r="G102" s="1137"/>
      <c r="H102" s="1138" t="s">
        <v>539</v>
      </c>
      <c r="I102" s="1139"/>
      <c r="J102" s="122"/>
      <c r="K102" s="103"/>
      <c r="L102" s="61"/>
      <c r="M102" s="117" t="str">
        <f t="shared" si="2"/>
        <v>Auxiliary nurse</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374</v>
      </c>
      <c r="G103" s="1137"/>
      <c r="H103" s="1138" t="s">
        <v>463</v>
      </c>
      <c r="I103" s="1139"/>
      <c r="J103" s="122"/>
      <c r="K103" s="103"/>
      <c r="L103" s="61"/>
      <c r="M103" s="117" t="str">
        <f t="shared" si="2"/>
        <v>Nurse</v>
      </c>
      <c r="N103" s="86"/>
      <c r="O103" s="117" t="str">
        <f t="shared" si="3"/>
        <v>Midwife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374</v>
      </c>
      <c r="G104" s="1137"/>
      <c r="H104" s="1138" t="s">
        <v>463</v>
      </c>
      <c r="I104" s="1139"/>
      <c r="J104" s="122"/>
      <c r="K104" s="103"/>
      <c r="L104" s="61"/>
      <c r="M104" s="117" t="str">
        <f t="shared" si="2"/>
        <v>Nurse</v>
      </c>
      <c r="N104" s="86"/>
      <c r="O104" s="117" t="str">
        <f t="shared" si="3"/>
        <v>Midwife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372</v>
      </c>
      <c r="G105" s="1137"/>
      <c r="H105" s="1138" t="s">
        <v>539</v>
      </c>
      <c r="I105" s="1139"/>
      <c r="J105" s="122"/>
      <c r="K105" s="103"/>
      <c r="L105" s="61"/>
      <c r="M105" s="117" t="str">
        <f t="shared" si="2"/>
        <v>Auxiliary 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436</v>
      </c>
      <c r="G106" s="1137"/>
      <c r="H106" s="1138" t="s">
        <v>539</v>
      </c>
      <c r="I106" s="1139"/>
      <c r="J106" s="122"/>
      <c r="K106" s="103"/>
      <c r="L106" s="61"/>
      <c r="M106" s="117" t="str">
        <f t="shared" si="2"/>
        <v>Auxiliary nurse</v>
      </c>
      <c r="N106" s="86"/>
      <c r="O106" s="117" t="str">
        <f t="shared" si="3"/>
        <v>Auxiliary Nurse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375</v>
      </c>
      <c r="I107" s="113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372</v>
      </c>
      <c r="G108" s="1141"/>
      <c r="H108" s="1140" t="s">
        <v>539</v>
      </c>
      <c r="I108" s="1142"/>
      <c r="J108" s="122"/>
      <c r="K108" s="103"/>
      <c r="L108" s="61"/>
      <c r="M108" s="117" t="str">
        <f t="shared" si="2"/>
        <v>Auxiliary nurse</v>
      </c>
      <c r="N108" s="86"/>
      <c r="O108" s="117" t="str">
        <f t="shared" si="3"/>
        <v>Community Health Worker</v>
      </c>
      <c r="P108" s="61"/>
      <c r="Q108" s="61"/>
      <c r="R108" s="60"/>
      <c r="S108" s="60"/>
      <c r="T108" s="60"/>
      <c r="U108" s="120"/>
      <c r="V108" s="121"/>
      <c r="W108" s="70"/>
      <c r="X108" s="71"/>
      <c r="Y108" s="71"/>
      <c r="Z108" s="84"/>
      <c r="AA108" s="85"/>
      <c r="AB108" s="73"/>
    </row>
    <row r="109" spans="1:29" s="24" customFormat="1" ht="116.25" customHeight="1">
      <c r="A109" s="185" t="s">
        <v>1831</v>
      </c>
      <c r="B109" s="1093" t="s">
        <v>1832</v>
      </c>
      <c r="C109" s="1093"/>
      <c r="D109" s="1093"/>
      <c r="E109" s="1094"/>
      <c r="F109" s="1095" t="s">
        <v>2352</v>
      </c>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343</v>
      </c>
      <c r="F115" s="1095"/>
      <c r="G115" s="1095"/>
      <c r="H115" s="1095"/>
      <c r="I115" s="1096"/>
      <c r="J115" s="122"/>
      <c r="K115" s="103" t="str">
        <f>E115</f>
        <v>Yes</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343</v>
      </c>
      <c r="F116" s="1095"/>
      <c r="G116" s="1095"/>
      <c r="H116" s="1095"/>
      <c r="I116" s="1096"/>
      <c r="J116" s="122"/>
      <c r="K116" s="103" t="str">
        <f>E116</f>
        <v>Yes</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343</v>
      </c>
      <c r="F117" s="1095"/>
      <c r="G117" s="1095"/>
      <c r="H117" s="1095"/>
      <c r="I117" s="1096"/>
      <c r="J117" s="122"/>
      <c r="K117" s="103" t="str">
        <f>E117</f>
        <v>Yes</v>
      </c>
      <c r="L117" s="61"/>
      <c r="M117" s="60"/>
      <c r="N117" s="60"/>
      <c r="O117" s="60"/>
      <c r="P117" s="61"/>
      <c r="Q117" s="60"/>
      <c r="R117" s="60"/>
      <c r="S117" s="60"/>
      <c r="T117" s="60"/>
      <c r="U117" s="70"/>
      <c r="V117" s="70"/>
      <c r="W117" s="70"/>
      <c r="X117" s="71"/>
      <c r="Y117" s="71"/>
      <c r="Z117" s="99"/>
      <c r="AA117" s="85"/>
      <c r="AB117" s="73"/>
    </row>
    <row r="118" spans="1:28" s="24" customFormat="1" ht="60">
      <c r="A118" s="183"/>
      <c r="B118" s="957" t="s">
        <v>1845</v>
      </c>
      <c r="C118" s="957"/>
      <c r="D118" s="958"/>
      <c r="E118" s="960" t="s">
        <v>1300</v>
      </c>
      <c r="F118" s="960"/>
      <c r="G118" s="960"/>
      <c r="H118" s="960"/>
      <c r="I118" s="961"/>
      <c r="J118" s="122"/>
      <c r="K118" s="103" t="str">
        <f>E118</f>
        <v xml:space="preserve">There are no specific groups exempted from payment, but health workers can arrange with the local health committee to provide contraceptives for people who cannot pay. Fees for clients are $0.16 to $1.10 in the public sector.  </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343</v>
      </c>
      <c r="I128" s="1018"/>
      <c r="J128" s="91"/>
      <c r="K128" s="103"/>
      <c r="L128" s="61"/>
      <c r="M128" s="86" t="str">
        <f t="shared" si="4"/>
        <v>Yes</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343</v>
      </c>
      <c r="I129" s="1018"/>
      <c r="J129" s="91"/>
      <c r="K129" s="103"/>
      <c r="L129" s="61"/>
      <c r="M129" s="86" t="str">
        <f t="shared" si="4"/>
        <v>Yes</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1301</v>
      </c>
      <c r="I130" s="1057"/>
      <c r="J130" s="91"/>
      <c r="K130" s="103"/>
      <c r="L130" s="61"/>
      <c r="M130" s="86" t="str">
        <f t="shared" si="4"/>
        <v>Sayana Press</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2014</v>
      </c>
      <c r="I131" s="1057"/>
      <c r="J131" s="91"/>
      <c r="K131" s="103"/>
      <c r="L131" s="61"/>
      <c r="M131" s="86">
        <f t="shared" si="4"/>
        <v>2014</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464</v>
      </c>
      <c r="F132" s="969"/>
      <c r="G132" s="969"/>
      <c r="H132" s="969"/>
      <c r="I132" s="970"/>
      <c r="J132" s="91"/>
      <c r="K132" s="125" t="str">
        <f>E132</f>
        <v>National Essential Medicine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c r="F133" s="1044"/>
      <c r="G133" s="1044"/>
      <c r="H133" s="1044"/>
      <c r="I133" s="1045"/>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2013</v>
      </c>
      <c r="I135" s="1108"/>
      <c r="J135" s="91"/>
      <c r="K135" s="103"/>
      <c r="L135" s="61"/>
      <c r="M135" s="61">
        <f>H135</f>
        <v>2013</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347</v>
      </c>
      <c r="I138" s="1018"/>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347</v>
      </c>
      <c r="H149" s="969"/>
      <c r="I149" s="970"/>
      <c r="J149" s="81"/>
      <c r="K149" s="103"/>
      <c r="L149" s="61" t="str">
        <f t="shared" si="5"/>
        <v>No</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347</v>
      </c>
      <c r="H150" s="969"/>
      <c r="I150" s="970"/>
      <c r="J150" s="81"/>
      <c r="K150" s="103"/>
      <c r="L150" s="61" t="str">
        <f t="shared" si="5"/>
        <v>No</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347</v>
      </c>
      <c r="H151" s="969"/>
      <c r="I151" s="970"/>
      <c r="J151" s="81"/>
      <c r="K151" s="103"/>
      <c r="L151" s="61" t="str">
        <f t="shared" si="5"/>
        <v>No</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406</v>
      </c>
      <c r="H152" s="969"/>
      <c r="I152" s="970"/>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1302</v>
      </c>
      <c r="H153" s="969"/>
      <c r="I153" s="970"/>
      <c r="J153" s="81"/>
      <c r="K153" s="103"/>
      <c r="L153" s="61" t="str">
        <f t="shared" si="5"/>
        <v>Contraceptive procurement tables (CPTs) information Management Assessment Tools (IMAT)</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75.75" thickBot="1">
      <c r="A157" s="245" t="s">
        <v>1875</v>
      </c>
      <c r="B157" s="977" t="s">
        <v>1876</v>
      </c>
      <c r="C157" s="977"/>
      <c r="D157" s="977"/>
      <c r="E157" s="977"/>
      <c r="F157" s="977"/>
      <c r="G157" s="1104" t="s">
        <v>2353</v>
      </c>
      <c r="H157" s="1105"/>
      <c r="I157" s="1106"/>
      <c r="J157" s="81"/>
      <c r="K157" s="103"/>
      <c r="L157" s="61" t="str">
        <f>G157</f>
        <v>Family Planning campaign continues to improve Family Planning use and the service provision of contraceptives and logistics supervision and contraceptive distribution through the lower level has decreased product stock out.</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267" priority="22">
      <formula>$G$92="Don't know"</formula>
    </cfRule>
    <cfRule type="expression" dxfId="266" priority="23">
      <formula>$G$92="no"</formula>
    </cfRule>
  </conditionalFormatting>
  <conditionalFormatting sqref="G96:I96">
    <cfRule type="expression" dxfId="265" priority="20">
      <formula>$G$95="Don't know"</formula>
    </cfRule>
    <cfRule type="expression" dxfId="264" priority="21">
      <formula>$G$95="No"</formula>
    </cfRule>
  </conditionalFormatting>
  <conditionalFormatting sqref="G98:I98">
    <cfRule type="expression" dxfId="263" priority="18">
      <formula>$G$97="Don't know"</formula>
    </cfRule>
    <cfRule type="expression" dxfId="262" priority="19">
      <formula>$G$97="No"</formula>
    </cfRule>
  </conditionalFormatting>
  <conditionalFormatting sqref="G88:I91">
    <cfRule type="expression" dxfId="261" priority="16">
      <formula>$I$86="Don't know"</formula>
    </cfRule>
    <cfRule type="expression" dxfId="260" priority="17">
      <formula>$I$86="No"</formula>
    </cfRule>
  </conditionalFormatting>
  <conditionalFormatting sqref="F111:I111">
    <cfRule type="expression" dxfId="259" priority="12">
      <formula>$E$111="Don't know"</formula>
    </cfRule>
    <cfRule type="expression" dxfId="258" priority="15">
      <formula>$E$111="No"</formula>
    </cfRule>
  </conditionalFormatting>
  <conditionalFormatting sqref="F112:I112">
    <cfRule type="expression" dxfId="257" priority="11">
      <formula>$E$112="Don't know"</formula>
    </cfRule>
    <cfRule type="expression" dxfId="256" priority="14">
      <formula>$E$112="No"</formula>
    </cfRule>
  </conditionalFormatting>
  <conditionalFormatting sqref="F113:I113">
    <cfRule type="expression" dxfId="255" priority="10">
      <formula>$E$113="Don't know"</formula>
    </cfRule>
    <cfRule type="expression" dxfId="254" priority="13">
      <formula>$E$113="No"</formula>
    </cfRule>
  </conditionalFormatting>
  <conditionalFormatting sqref="G15:I15">
    <cfRule type="expression" dxfId="253" priority="7">
      <formula>$E$15="Not applicable"</formula>
    </cfRule>
    <cfRule type="expression" dxfId="252" priority="8">
      <formula>$E$15="Don't know"</formula>
    </cfRule>
    <cfRule type="expression" dxfId="251" priority="9">
      <formula>$E$15="No"</formula>
    </cfRule>
  </conditionalFormatting>
  <conditionalFormatting sqref="G16:I23">
    <cfRule type="expression" dxfId="250" priority="4">
      <formula>$E16="Not applicable"</formula>
    </cfRule>
    <cfRule type="expression" dxfId="249" priority="5">
      <formula>$E16="Don't know"</formula>
    </cfRule>
    <cfRule type="expression" dxfId="248" priority="6">
      <formula>$E16="No"</formula>
    </cfRule>
  </conditionalFormatting>
  <conditionalFormatting sqref="E15:E23 G15:I23 I24:I25 E13:I13">
    <cfRule type="expression" dxfId="247" priority="3">
      <formula>$I$12="Don't know"</formula>
    </cfRule>
  </conditionalFormatting>
  <conditionalFormatting sqref="E15:E23 G15:I23 I24:I25 E13:I13">
    <cfRule type="expression" dxfId="246" priority="2">
      <formula>$I$12="Not applicable"</formula>
    </cfRule>
  </conditionalFormatting>
  <conditionalFormatting sqref="E15:E23 G15:I23 I24:I25 E13:I13">
    <cfRule type="expression" dxfId="245"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2D00-000000000000}">
      <formula1>"Yes, No, Don't know"</formula1>
    </dataValidation>
    <dataValidation type="list" allowBlank="1" showInputMessage="1" showErrorMessage="1" error="Please choose from the dropdown list." sqref="I24" xr:uid="{00000000-0002-0000-2D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2D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2D00-000003000000}">
      <formula1>"Yes, No, Don't know"</formula1>
    </dataValidation>
    <dataValidation type="list" allowBlank="1" showErrorMessage="1" error="Please choose from the dropdown list." sqref="I41" xr:uid="{00000000-0002-0000-2D00-000004000000}">
      <formula1>"Yes, No, Don't know"</formula1>
    </dataValidation>
    <dataValidation type="list" allowBlank="1" showInputMessage="1" showErrorMessage="1" error="Please choose from the dropdown list." sqref="G63 H136:H139 I25" xr:uid="{00000000-0002-0000-2D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2D00-000006000000}">
      <formula1>"Yes, No, Don't know, Not applicable"</formula1>
    </dataValidation>
    <dataValidation type="list" allowBlank="1" showInputMessage="1" showErrorMessage="1" error="Please select from the dropdown list" prompt="Please select from the dropdown list" sqref="G90:I91 I111:I113" xr:uid="{00000000-0002-0000-2D00-000007000000}">
      <formula1>"Yes, No, Don't know, Not applicable"</formula1>
    </dataValidation>
    <dataValidation type="list" allowBlank="1" showInputMessage="1" showErrorMessage="1" error="Please select from the dropdown list" prompt="Please select from the dropdown list" sqref="E111:E113 G66:I66" xr:uid="{00000000-0002-0000-2D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2D00-000009000000}"/>
    <dataValidation allowBlank="1" showInputMessage="1" showErrorMessage="1" promptTitle="This will auto-calculate" prompt="It contains the following formula: Government internally generated spending (question B8a) /Total government spending (question B8c" sqref="G58" xr:uid="{00000000-0002-0000-2D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2D00-00000B000000}"/>
    <dataValidation type="list" allowBlank="1" showInputMessage="1" showErrorMessage="1" error="Please choose from the dropdown list." prompt="Please select from the dropdown list." sqref="G95:I95 G97:I97" xr:uid="{00000000-0002-0000-2D00-00000C000000}">
      <formula1>"Yes, No, Don't know"</formula1>
    </dataValidation>
    <dataValidation allowBlank="1" showInputMessage="1" prompt="Please provide the name of the contraceptive" sqref="F83:I83" xr:uid="{00000000-0002-0000-2D00-00000D000000}"/>
    <dataValidation type="list" errorStyle="warning" allowBlank="1" showInputMessage="1" prompt="Please select from the dropdown list if possible. If you cannot find a provider cadre that fits, you may write it in." sqref="F101:I108" xr:uid="{00000000-0002-0000-2D00-00000E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2D00-00000F000000}">
      <formula1>"Yes, No, Don't know, Not applicable"</formula1>
    </dataValidation>
    <dataValidation type="list" allowBlank="1" showInputMessage="1" showErrorMessage="1" error="Please choose from the dropdown list." prompt="Please select from the dropdown list" sqref="H120:I129" xr:uid="{00000000-0002-0000-2D00-000010000000}">
      <formula1>"Yes, No, Don't know"</formula1>
    </dataValidation>
    <dataValidation type="list" allowBlank="1" showInputMessage="1" showErrorMessage="1" error="Please select from the dropdown list" prompt="Please select from the dropdown list" sqref="G28 I28" xr:uid="{00000000-0002-0000-2D00-000011000000}">
      <formula1>"January, February, March, April, May, June, July August, September, October, November, December, Don’t know"</formula1>
    </dataValidation>
  </dataValidations>
  <printOptions headings="1"/>
  <pageMargins left="0" right="0" top="0" bottom="0" header="0.3" footer="0.3"/>
  <pageSetup scale="70" fitToHeight="4" orientation="landscape" r:id="rId1"/>
  <rowBreaks count="3" manualBreakCount="3">
    <brk id="32" max="8" man="1"/>
    <brk id="55" max="9" man="1"/>
    <brk id="98" max="9"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44</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21.75" customHeight="1">
      <c r="A13" s="326" t="s">
        <v>1670</v>
      </c>
      <c r="B13" s="957" t="s">
        <v>1671</v>
      </c>
      <c r="C13" s="957"/>
      <c r="D13" s="958"/>
      <c r="E13" s="959" t="s">
        <v>1304</v>
      </c>
      <c r="F13" s="960"/>
      <c r="G13" s="960"/>
      <c r="H13" s="960"/>
      <c r="I13" s="961"/>
      <c r="J13" s="81"/>
      <c r="K13" s="104" t="str">
        <f>E13</f>
        <v>Reproductive Health Commodity Security (RHCS) Committee</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343</v>
      </c>
      <c r="F15" s="329" t="s">
        <v>1675</v>
      </c>
      <c r="G15" s="968" t="s">
        <v>1305</v>
      </c>
      <c r="H15" s="969"/>
      <c r="I15" s="970"/>
      <c r="J15" s="81"/>
      <c r="K15" s="68"/>
      <c r="L15" s="61" t="str">
        <f t="shared" ref="L15:L23" si="0">G15</f>
        <v>CARE</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60">
      <c r="A16" s="330" t="s">
        <v>1676</v>
      </c>
      <c r="B16" s="957" t="s">
        <v>1677</v>
      </c>
      <c r="C16" s="957"/>
      <c r="D16" s="958"/>
      <c r="E16" s="788" t="s">
        <v>343</v>
      </c>
      <c r="F16" s="331" t="s">
        <v>1675</v>
      </c>
      <c r="G16" s="968" t="s">
        <v>1306</v>
      </c>
      <c r="H16" s="969"/>
      <c r="I16" s="970"/>
      <c r="J16" s="81"/>
      <c r="K16" s="68"/>
      <c r="L16" s="61" t="str">
        <f t="shared" si="0"/>
        <v>Marie Stopes Sierra Leone (MSSL an MSI affiliate), Planned Parenthood Association of Sierra Leone (PPASL) (an IPPF affiliate) and Aberdeen Women's Clinic</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347</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28.5">
      <c r="A18" s="330" t="s">
        <v>1680</v>
      </c>
      <c r="B18" s="957" t="s">
        <v>1681</v>
      </c>
      <c r="C18" s="957"/>
      <c r="D18" s="958"/>
      <c r="E18" s="788" t="s">
        <v>343</v>
      </c>
      <c r="F18" s="331" t="s">
        <v>1682</v>
      </c>
      <c r="G18" s="968" t="s">
        <v>1307</v>
      </c>
      <c r="H18" s="969"/>
      <c r="I18" s="970"/>
      <c r="J18" s="81"/>
      <c r="K18" s="68"/>
      <c r="L18" s="61" t="str">
        <f t="shared" si="0"/>
        <v>Department for International Development (DFID)</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5">
      <c r="A19" s="330" t="s">
        <v>1683</v>
      </c>
      <c r="B19" s="957" t="s">
        <v>1684</v>
      </c>
      <c r="C19" s="957"/>
      <c r="D19" s="958"/>
      <c r="E19" s="788" t="s">
        <v>343</v>
      </c>
      <c r="F19" s="331" t="s">
        <v>1685</v>
      </c>
      <c r="G19" s="968" t="s">
        <v>1308</v>
      </c>
      <c r="H19" s="969"/>
      <c r="I19" s="970"/>
      <c r="J19" s="81"/>
      <c r="K19" s="68"/>
      <c r="L19" s="61" t="str">
        <f t="shared" si="0"/>
        <v>United Nations Population Fund (UNFPA), United Nations Children's Fund (UNICEF) &amp; World Health Organization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60">
      <c r="A20" s="330" t="s">
        <v>1686</v>
      </c>
      <c r="B20" s="957" t="s">
        <v>1687</v>
      </c>
      <c r="C20" s="957"/>
      <c r="D20" s="958"/>
      <c r="E20" s="788" t="s">
        <v>343</v>
      </c>
      <c r="F20" s="331" t="s">
        <v>1688</v>
      </c>
      <c r="G20" s="968" t="s">
        <v>2354</v>
      </c>
      <c r="H20" s="969"/>
      <c r="I20" s="970"/>
      <c r="J20" s="81"/>
      <c r="K20" s="68"/>
      <c r="L20" s="61" t="str">
        <f t="shared" si="0"/>
        <v>Reproductive Health/Family Planning (RH) Programme, National Aids Control Program, Child Health/Expanded Program on Immunization, National Adolescence School Health Program</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30">
      <c r="A21" s="330" t="s">
        <v>1689</v>
      </c>
      <c r="B21" s="975" t="s">
        <v>1690</v>
      </c>
      <c r="C21" s="975"/>
      <c r="D21" s="975"/>
      <c r="E21" s="788" t="s">
        <v>343</v>
      </c>
      <c r="F21" s="331" t="s">
        <v>1691</v>
      </c>
      <c r="G21" s="968" t="s">
        <v>1310</v>
      </c>
      <c r="H21" s="969"/>
      <c r="I21" s="970"/>
      <c r="J21" s="81"/>
      <c r="K21" s="68"/>
      <c r="L21" s="61" t="str">
        <f t="shared" si="0"/>
        <v>Directorate of Drugs and Medical Supplies and National Pharmaceutical Procurement Unit</v>
      </c>
      <c r="M21" s="60"/>
      <c r="N21" s="60"/>
      <c r="O21" s="60"/>
      <c r="P21" s="61"/>
      <c r="Q21" s="60"/>
      <c r="R21" s="61"/>
      <c r="S21" s="60"/>
      <c r="T21" s="60"/>
      <c r="U21" s="70"/>
      <c r="V21" s="70"/>
      <c r="W21" s="70"/>
      <c r="X21" s="71"/>
      <c r="Y21" s="71"/>
      <c r="Z21" s="84"/>
      <c r="AA21" s="85"/>
      <c r="AB21" s="73"/>
    </row>
    <row r="22" spans="1:135" s="24" customFormat="1" ht="20.25" customHeight="1">
      <c r="A22" s="330" t="s">
        <v>1692</v>
      </c>
      <c r="B22" s="975" t="s">
        <v>1693</v>
      </c>
      <c r="C22" s="975"/>
      <c r="D22" s="975"/>
      <c r="E22" s="788" t="s">
        <v>343</v>
      </c>
      <c r="F22" s="331" t="s">
        <v>1691</v>
      </c>
      <c r="G22" s="968" t="s">
        <v>1311</v>
      </c>
      <c r="H22" s="969"/>
      <c r="I22" s="970"/>
      <c r="J22" s="81"/>
      <c r="K22" s="68"/>
      <c r="L22" s="61" t="str">
        <f t="shared" si="0"/>
        <v>Representative/focal person</v>
      </c>
      <c r="M22" s="60"/>
      <c r="N22" s="60"/>
      <c r="O22" s="60"/>
      <c r="P22" s="61"/>
      <c r="Q22" s="60"/>
      <c r="R22" s="61"/>
      <c r="S22" s="60"/>
      <c r="T22" s="60"/>
      <c r="U22" s="70"/>
      <c r="V22" s="70"/>
      <c r="W22" s="70"/>
      <c r="X22" s="71"/>
      <c r="Y22" s="71"/>
      <c r="Z22" s="84"/>
      <c r="AA22" s="85"/>
      <c r="AB22" s="73"/>
    </row>
    <row r="23" spans="1:135" s="27" customFormat="1" ht="24" customHeight="1">
      <c r="A23" s="330" t="s">
        <v>1694</v>
      </c>
      <c r="B23" s="975" t="s">
        <v>1695</v>
      </c>
      <c r="C23" s="975"/>
      <c r="D23" s="975"/>
      <c r="E23" s="788" t="s">
        <v>343</v>
      </c>
      <c r="F23" s="331" t="s">
        <v>1691</v>
      </c>
      <c r="G23" s="968" t="s">
        <v>1312</v>
      </c>
      <c r="H23" s="969"/>
      <c r="I23" s="970"/>
      <c r="J23" s="81"/>
      <c r="K23" s="68"/>
      <c r="L23" s="61" t="str">
        <f t="shared" si="0"/>
        <v>Religious groups, Civil Society Representatives</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354</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347</v>
      </c>
      <c r="F26" s="332" t="s">
        <v>1702</v>
      </c>
      <c r="G26" s="43" t="s">
        <v>373</v>
      </c>
      <c r="H26" s="333" t="s">
        <v>1703</v>
      </c>
      <c r="I26" s="57" t="s">
        <v>373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875000</v>
      </c>
      <c r="I29" s="996"/>
      <c r="J29" s="97"/>
      <c r="K29" s="67"/>
      <c r="L29" s="61"/>
      <c r="M29" s="336">
        <f>H29</f>
        <v>875000</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452</v>
      </c>
      <c r="H30" s="337" t="s">
        <v>1713</v>
      </c>
      <c r="I30" s="490" t="s">
        <v>453</v>
      </c>
      <c r="J30" s="97"/>
      <c r="K30" s="67"/>
      <c r="L30" s="61"/>
      <c r="M30" s="60"/>
      <c r="N30" s="98"/>
      <c r="O30" s="60"/>
      <c r="P30" s="60"/>
      <c r="Q30" s="60"/>
      <c r="R30" s="60"/>
      <c r="S30" s="60"/>
      <c r="T30" s="60"/>
      <c r="U30" s="70"/>
      <c r="V30" s="70"/>
      <c r="W30" s="70"/>
      <c r="X30" s="71"/>
      <c r="Y30" s="71"/>
      <c r="Z30" s="99"/>
      <c r="AA30" s="85"/>
      <c r="AB30" s="73"/>
    </row>
    <row r="31" spans="1:135" s="24" customFormat="1" ht="48" customHeight="1">
      <c r="A31" s="338" t="s">
        <v>1670</v>
      </c>
      <c r="B31" s="971" t="s">
        <v>1714</v>
      </c>
      <c r="C31" s="971"/>
      <c r="D31" s="971"/>
      <c r="E31" s="971"/>
      <c r="F31" s="971"/>
      <c r="G31" s="1204" t="s">
        <v>1313</v>
      </c>
      <c r="H31" s="1205"/>
      <c r="I31" s="1206"/>
      <c r="J31" s="97"/>
      <c r="K31" s="67"/>
      <c r="L31" s="61" t="str">
        <f>G31</f>
        <v>Agencies working on Reproductive Health under the leadership of  Ministry of Health and Sanitation (MoHS)-- (MoHS, UNFPA, MSSL, PPASL, etc.)</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1719</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103142</v>
      </c>
      <c r="G37" s="48" t="s">
        <v>507</v>
      </c>
      <c r="H37" s="49" t="s">
        <v>1314</v>
      </c>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103142</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240">
      <c r="A44" s="338" t="s">
        <v>1670</v>
      </c>
      <c r="B44" s="971" t="s">
        <v>1739</v>
      </c>
      <c r="C44" s="971"/>
      <c r="D44" s="972"/>
      <c r="E44" s="789" t="s">
        <v>347</v>
      </c>
      <c r="F44" s="47">
        <v>0</v>
      </c>
      <c r="G44" s="53"/>
      <c r="H44" s="54"/>
      <c r="I44" s="468" t="s">
        <v>1315</v>
      </c>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148.5" customHeight="1">
      <c r="A51" s="338" t="s">
        <v>1670</v>
      </c>
      <c r="B51" s="971" t="s">
        <v>1750</v>
      </c>
      <c r="C51" s="971"/>
      <c r="D51" s="972"/>
      <c r="E51" s="789" t="s">
        <v>343</v>
      </c>
      <c r="F51" s="47">
        <v>1303091</v>
      </c>
      <c r="G51" s="53" t="s">
        <v>507</v>
      </c>
      <c r="H51" s="55" t="s">
        <v>615</v>
      </c>
      <c r="I51" s="499" t="s">
        <v>1317</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2355</v>
      </c>
      <c r="F52" s="1014"/>
      <c r="G52" s="1014"/>
      <c r="H52" s="1014"/>
      <c r="I52" s="1015"/>
      <c r="J52" s="29"/>
      <c r="K52" s="360" t="str">
        <f>E52</f>
        <v>USAID, UNFPA, IPPF</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347</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1303091</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0</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v>0</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1.4892468571428572</v>
      </c>
      <c r="H59" s="1336" t="s">
        <v>1318</v>
      </c>
      <c r="I59" s="1337"/>
      <c r="J59" s="97"/>
      <c r="K59" s="103"/>
      <c r="L59" s="61"/>
      <c r="M59" s="364" t="str">
        <f>H59</f>
        <v>Comments: Expenditures are higher than need as the costs include emergency shipments from USAID to fill gaps and shipments funded by IPPF.</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373</v>
      </c>
      <c r="H61" s="1017"/>
      <c r="I61" s="1018"/>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c r="H62" s="969"/>
      <c r="I62" s="970"/>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c r="H63" s="1017"/>
      <c r="I63" s="1018"/>
      <c r="J63" s="97"/>
      <c r="K63" s="96"/>
      <c r="L63" s="86">
        <f>G63</f>
        <v>0</v>
      </c>
      <c r="M63" s="60"/>
      <c r="N63" s="60"/>
      <c r="O63" s="60"/>
      <c r="P63" s="60"/>
      <c r="Q63" s="60"/>
      <c r="R63" s="61"/>
      <c r="S63" s="62"/>
      <c r="T63" s="60"/>
      <c r="U63" s="70"/>
      <c r="V63" s="70"/>
      <c r="W63" s="70"/>
      <c r="X63" s="71"/>
      <c r="Y63" s="71"/>
      <c r="Z63" s="84"/>
      <c r="AA63" s="85"/>
      <c r="AB63" s="73"/>
    </row>
    <row r="64" spans="1:28" s="24" customFormat="1" ht="69" customHeight="1" thickBot="1">
      <c r="A64" s="181" t="s">
        <v>1768</v>
      </c>
      <c r="B64" s="1041" t="s">
        <v>1769</v>
      </c>
      <c r="C64" s="1041"/>
      <c r="D64" s="1042"/>
      <c r="E64" s="1043" t="s">
        <v>2356</v>
      </c>
      <c r="F64" s="1044"/>
      <c r="G64" s="1044"/>
      <c r="H64" s="1044"/>
      <c r="I64" s="1045"/>
      <c r="J64" s="81"/>
      <c r="K64" s="96" t="str">
        <f>E64</f>
        <v xml:space="preserve">Recently the government through the act of parliament established the semi autonomous National Pharmaceutical Procurement Unit which is mandated with the procurement and supply chain functions. However due to funding and operational constraints they are not yet fully operational.  </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360</v>
      </c>
      <c r="H66" s="1047"/>
      <c r="I66" s="1048"/>
      <c r="J66" s="81"/>
      <c r="K66" s="96"/>
      <c r="L66" s="61" t="str">
        <f>G66</f>
        <v>Don't know</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c r="F67" s="1052"/>
      <c r="G67" s="1052"/>
      <c r="H67" s="1052"/>
      <c r="I67" s="1053"/>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343</v>
      </c>
      <c r="I75" s="46" t="s">
        <v>347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343</v>
      </c>
      <c r="H78" s="787" t="s">
        <v>343</v>
      </c>
      <c r="I78" s="46" t="s">
        <v>343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343</v>
      </c>
      <c r="H79" s="787" t="s">
        <v>343</v>
      </c>
      <c r="I79" s="46"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347</v>
      </c>
      <c r="G80" s="787" t="s">
        <v>343</v>
      </c>
      <c r="H80" s="787" t="s">
        <v>343</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347</v>
      </c>
      <c r="G81" s="787" t="s">
        <v>343</v>
      </c>
      <c r="H81" s="787" t="s">
        <v>343</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347</v>
      </c>
      <c r="H82" s="787" t="s">
        <v>347</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t="s">
        <v>641</v>
      </c>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30">
      <c r="A88" s="330" t="s">
        <v>1805</v>
      </c>
      <c r="B88" s="957" t="s">
        <v>1806</v>
      </c>
      <c r="C88" s="957"/>
      <c r="D88" s="957"/>
      <c r="E88" s="957"/>
      <c r="F88" s="957"/>
      <c r="G88" s="1055" t="s">
        <v>1319</v>
      </c>
      <c r="H88" s="1056"/>
      <c r="I88" s="1057"/>
      <c r="J88" s="116"/>
      <c r="K88" s="96"/>
      <c r="L88" s="61" t="str">
        <f t="shared" ref="L88:L98" si="1">G88</f>
        <v>Reproductive Health Commodity Security Strategic Plan (2012 - 2016)</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1055" t="s">
        <v>1266</v>
      </c>
      <c r="H89" s="1056"/>
      <c r="I89" s="1057"/>
      <c r="J89" s="116"/>
      <c r="K89" s="96"/>
      <c r="L89" s="61" t="str">
        <f t="shared" si="1"/>
        <v>2012-2016</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1055" t="s">
        <v>343</v>
      </c>
      <c r="H90" s="1056"/>
      <c r="I90" s="1057"/>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1055" t="s">
        <v>343</v>
      </c>
      <c r="H91" s="1056"/>
      <c r="I91" s="1057"/>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1320</v>
      </c>
      <c r="H93" s="1059"/>
      <c r="I93" s="1060"/>
      <c r="J93" s="382"/>
      <c r="K93" s="383"/>
      <c r="L93" s="61" t="str">
        <f t="shared" si="1"/>
        <v>Donors, NGOs, social marketing, commercial</v>
      </c>
      <c r="M93" s="384"/>
      <c r="N93" s="385"/>
      <c r="O93" s="385"/>
      <c r="P93" s="384"/>
      <c r="Q93" s="386"/>
      <c r="R93" s="384"/>
      <c r="S93" s="386"/>
      <c r="T93" s="384"/>
      <c r="U93" s="387"/>
      <c r="V93" s="387"/>
      <c r="W93" s="387"/>
      <c r="X93" s="387"/>
      <c r="Y93" s="387"/>
      <c r="Z93" s="388"/>
      <c r="AA93" s="389"/>
      <c r="AB93" s="390"/>
    </row>
    <row r="94" spans="1:28" s="391" customFormat="1" ht="227.25" customHeight="1">
      <c r="A94" s="330" t="s">
        <v>1676</v>
      </c>
      <c r="B94" s="957" t="s">
        <v>1813</v>
      </c>
      <c r="C94" s="957"/>
      <c r="D94" s="957"/>
      <c r="E94" s="957"/>
      <c r="F94" s="958"/>
      <c r="G94" s="1058" t="s">
        <v>1321</v>
      </c>
      <c r="H94" s="1059"/>
      <c r="I94" s="1060"/>
      <c r="J94" s="382"/>
      <c r="K94" s="383"/>
      <c r="L94" s="61" t="str">
        <f t="shared" si="1"/>
        <v xml:space="preserve">Varies by the total value - donors, NGOs and social marketing can request a duty waiver, but this process is often quite lengthy and delays the release of products from the port. Demurrage fees start applying after 7 days which leads to additional costs for importation of products. However, in mid 2013, due to continuous advocacy of MoHS, partners and CSOs', the government has agreed to waive the duty and customs clearance charge for all contraceptives brought into Sierra Leone. However this is not a blanket clearance but will be done on a case by case basis. In addition, sometimes there are delays in getting the necessary clearance papers stamped by the responsible Ministries (MFA, Finance). This often results in agencies ending up paying huge demurrage charges. </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343</v>
      </c>
      <c r="H95" s="1070"/>
      <c r="I95" s="1071"/>
      <c r="J95" s="392"/>
      <c r="K95" s="393"/>
      <c r="L95" s="61" t="str">
        <f t="shared" si="1"/>
        <v>Yes</v>
      </c>
      <c r="M95" s="60"/>
      <c r="N95" s="60"/>
      <c r="O95" s="60"/>
      <c r="P95" s="60"/>
      <c r="Q95" s="61"/>
      <c r="R95" s="60"/>
      <c r="S95" s="61"/>
      <c r="T95" s="60"/>
      <c r="U95" s="70"/>
      <c r="V95" s="70"/>
      <c r="W95" s="70"/>
      <c r="X95" s="71"/>
      <c r="Y95" s="71"/>
      <c r="Z95" s="84"/>
      <c r="AA95" s="85"/>
      <c r="AB95" s="73"/>
    </row>
    <row r="96" spans="1:28" s="24" customFormat="1" ht="30">
      <c r="A96" s="330" t="s">
        <v>1670</v>
      </c>
      <c r="B96" s="957" t="s">
        <v>1816</v>
      </c>
      <c r="C96" s="957"/>
      <c r="D96" s="957"/>
      <c r="E96" s="957"/>
      <c r="F96" s="958"/>
      <c r="G96" s="968" t="s">
        <v>1322</v>
      </c>
      <c r="H96" s="969"/>
      <c r="I96" s="970"/>
      <c r="J96" s="115"/>
      <c r="K96" s="103"/>
      <c r="L96" s="61" t="str">
        <f t="shared" si="1"/>
        <v>The above mentioned taxes/duties and the time it takes to clear commodities from port</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90.75" thickBot="1">
      <c r="A98" s="326" t="s">
        <v>1670</v>
      </c>
      <c r="B98" s="1041" t="s">
        <v>1816</v>
      </c>
      <c r="C98" s="1041"/>
      <c r="D98" s="1041"/>
      <c r="E98" s="1041"/>
      <c r="F98" s="1042"/>
      <c r="G98" s="1104" t="s">
        <v>1323</v>
      </c>
      <c r="H98" s="1105"/>
      <c r="I98" s="1106"/>
      <c r="J98" s="115"/>
      <c r="K98" s="103"/>
      <c r="L98" s="61" t="str">
        <f t="shared" si="1"/>
        <v>The Sierra Leone Pharmacy Board Act was developed to regulate the pharmaceutical industry. This involves the production and marketing of Pharmaceuticals both in and out of the country thus, creating an enabling environment for retailers and consumers.</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539</v>
      </c>
      <c r="G101" s="1137"/>
      <c r="H101" s="1138" t="s">
        <v>539</v>
      </c>
      <c r="I101" s="1139"/>
      <c r="J101" s="122"/>
      <c r="K101" s="103"/>
      <c r="L101" s="61"/>
      <c r="M101" s="117" t="str">
        <f t="shared" ref="M101:M108" si="2">H101</f>
        <v>Auxiliary nurse</v>
      </c>
      <c r="N101" s="86"/>
      <c r="O101" s="117" t="str">
        <f t="shared" ref="O101:O108" si="3">F101</f>
        <v>Auxiliary nurse</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539</v>
      </c>
      <c r="G102" s="1137"/>
      <c r="H102" s="1138" t="s">
        <v>539</v>
      </c>
      <c r="I102" s="1139"/>
      <c r="J102" s="122"/>
      <c r="K102" s="103"/>
      <c r="L102" s="61"/>
      <c r="M102" s="117" t="str">
        <f t="shared" si="2"/>
        <v>Auxiliary nurse</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463</v>
      </c>
      <c r="G103" s="1137"/>
      <c r="H103" s="1138" t="s">
        <v>463</v>
      </c>
      <c r="I103" s="1139"/>
      <c r="J103" s="122"/>
      <c r="K103" s="103"/>
      <c r="L103" s="61"/>
      <c r="M103" s="117" t="str">
        <f t="shared" si="2"/>
        <v>Nurse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463</v>
      </c>
      <c r="G104" s="1137"/>
      <c r="H104" s="1138" t="s">
        <v>463</v>
      </c>
      <c r="I104" s="1139"/>
      <c r="J104" s="122"/>
      <c r="K104" s="103"/>
      <c r="L104" s="61"/>
      <c r="M104" s="117" t="str">
        <f t="shared" si="2"/>
        <v>Nurse</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372</v>
      </c>
      <c r="G105" s="1137"/>
      <c r="H105" s="1138" t="s">
        <v>540</v>
      </c>
      <c r="I105" s="1139"/>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539</v>
      </c>
      <c r="G106" s="1137"/>
      <c r="H106" s="1138" t="s">
        <v>539</v>
      </c>
      <c r="I106" s="1139"/>
      <c r="J106" s="122"/>
      <c r="K106" s="103"/>
      <c r="L106" s="61"/>
      <c r="M106" s="117" t="str">
        <f t="shared" si="2"/>
        <v>Auxiliary nurse</v>
      </c>
      <c r="N106" s="86"/>
      <c r="O106" s="117" t="str">
        <f t="shared" si="3"/>
        <v>Auxiliary nurse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375</v>
      </c>
      <c r="I107" s="113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373</v>
      </c>
      <c r="G108" s="1141"/>
      <c r="H108" s="1140" t="s">
        <v>373</v>
      </c>
      <c r="I108" s="1142"/>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t="s">
        <v>2357</v>
      </c>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143.25" customHeight="1">
      <c r="A112" s="330" t="s">
        <v>1676</v>
      </c>
      <c r="B112" s="957" t="s">
        <v>1838</v>
      </c>
      <c r="C112" s="957"/>
      <c r="D112" s="957"/>
      <c r="E112" s="58" t="s">
        <v>343</v>
      </c>
      <c r="F112" s="959" t="s">
        <v>1324</v>
      </c>
      <c r="G112" s="960"/>
      <c r="H112" s="1086"/>
      <c r="I112" s="46"/>
      <c r="J112" s="104"/>
      <c r="K112" s="103"/>
      <c r="L112" s="61"/>
      <c r="M112" s="60"/>
      <c r="N112" s="86"/>
      <c r="O112" s="60"/>
      <c r="P112" s="86" t="str">
        <f>F112</f>
        <v xml:space="preserve">In general, laws and regulations are positively supporting the provision of FP services and information. There is however one exception. According to a policy of the Ministry of Education Science and Technology (MEST), it is not allowed for development partners to provide FP services in schools. Only information can be provided. The justification given by MEST is that according to the law the age of consent is 18. There should therefore not be any FP service provision to school children under 18. </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48.75" customHeight="1">
      <c r="A118" s="183"/>
      <c r="B118" s="957" t="s">
        <v>1845</v>
      </c>
      <c r="C118" s="957"/>
      <c r="D118" s="958"/>
      <c r="E118" s="960" t="s">
        <v>1325</v>
      </c>
      <c r="F118" s="960"/>
      <c r="G118" s="960"/>
      <c r="H118" s="960"/>
      <c r="I118" s="961"/>
      <c r="J118" s="122"/>
      <c r="K118" s="103" t="str">
        <f>E118</f>
        <v>Not applicable. Although services/commodities are to be offered free of charge, there have been instances where clients are charged fees for services/commodities. This is something the Ministry is trying to address.</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343</v>
      </c>
      <c r="I129" s="1018"/>
      <c r="J129" s="91"/>
      <c r="K129" s="103"/>
      <c r="L129" s="61"/>
      <c r="M129" s="86" t="str">
        <f t="shared" si="4"/>
        <v>Yes</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t="s">
        <v>1326</v>
      </c>
      <c r="I131" s="1057"/>
      <c r="J131" s="91"/>
      <c r="K131" s="103"/>
      <c r="L131" s="61"/>
      <c r="M131" s="86" t="str">
        <f t="shared" si="4"/>
        <v>2014-2015</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1327</v>
      </c>
      <c r="F132" s="969"/>
      <c r="G132" s="969"/>
      <c r="H132" s="969"/>
      <c r="I132" s="970"/>
      <c r="J132" s="91"/>
      <c r="K132" s="125" t="str">
        <f>E132</f>
        <v>Republic of Sierra Leone Essential Medicines List</v>
      </c>
      <c r="L132" s="61"/>
      <c r="M132" s="61"/>
      <c r="N132" s="60"/>
      <c r="O132" s="60"/>
      <c r="P132" s="61"/>
      <c r="Q132" s="60"/>
      <c r="R132" s="126"/>
      <c r="S132" s="60"/>
      <c r="T132" s="76"/>
      <c r="U132" s="77"/>
      <c r="V132" s="77"/>
      <c r="W132" s="77"/>
      <c r="X132" s="78"/>
      <c r="Y132" s="78"/>
      <c r="Z132" s="126"/>
      <c r="AA132" s="127"/>
      <c r="AB132" s="73"/>
    </row>
    <row r="133" spans="1:28" s="32" customFormat="1" ht="60">
      <c r="A133" s="181" t="s">
        <v>1857</v>
      </c>
      <c r="B133" s="1041" t="s">
        <v>1858</v>
      </c>
      <c r="C133" s="1041"/>
      <c r="D133" s="1042"/>
      <c r="E133" s="1043" t="s">
        <v>1328</v>
      </c>
      <c r="F133" s="1044"/>
      <c r="G133" s="1044"/>
      <c r="H133" s="1044"/>
      <c r="I133" s="1045"/>
      <c r="J133" s="91"/>
      <c r="K133" s="125" t="str">
        <f>E133</f>
        <v>The list has recently been revised and we have made sure that all key contraceptives are part of the updated EML. The Directorate of Drugs and Medical supplies is currently in the process of printing the updated EML</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2013</v>
      </c>
      <c r="I135" s="1108"/>
      <c r="J135" s="91"/>
      <c r="K135" s="103"/>
      <c r="L135" s="61"/>
      <c r="M135" s="61">
        <f>H135</f>
        <v>2013</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347</v>
      </c>
      <c r="I138" s="1018"/>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t="s">
        <v>1329</v>
      </c>
      <c r="F140" s="1105"/>
      <c r="G140" s="1105"/>
      <c r="H140" s="1105"/>
      <c r="I140" s="1106"/>
      <c r="J140" s="91"/>
      <c r="K140" s="125" t="str">
        <f>E140</f>
        <v>see Table 7 for CPR indicator</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1056" t="s">
        <v>343</v>
      </c>
      <c r="H143" s="1056"/>
      <c r="I143" s="1057"/>
      <c r="J143" s="81"/>
      <c r="K143" s="103"/>
      <c r="L143" s="61" t="str">
        <f t="shared" ref="L143:L153" si="5">G143</f>
        <v>Yes</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1056" t="s">
        <v>343</v>
      </c>
      <c r="H144" s="1056"/>
      <c r="I144" s="1057"/>
      <c r="J144" s="81"/>
      <c r="K144" s="103"/>
      <c r="L144" s="61" t="str">
        <f t="shared" si="5"/>
        <v>Yes</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1056" t="s">
        <v>343</v>
      </c>
      <c r="H145" s="1056"/>
      <c r="I145" s="1057"/>
      <c r="J145" s="81"/>
      <c r="K145" s="103"/>
      <c r="L145" s="61" t="str">
        <f t="shared" si="5"/>
        <v>Yes</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1056" t="s">
        <v>343</v>
      </c>
      <c r="H146" s="1056"/>
      <c r="I146" s="1057"/>
      <c r="J146" s="81"/>
      <c r="K146" s="103"/>
      <c r="L146" s="61" t="str">
        <f t="shared" si="5"/>
        <v>Yes</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1056" t="s">
        <v>347</v>
      </c>
      <c r="H147" s="1056"/>
      <c r="I147" s="1057"/>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1056" t="s">
        <v>343</v>
      </c>
      <c r="H148" s="1056"/>
      <c r="I148" s="1057"/>
      <c r="J148" s="81"/>
      <c r="K148" s="103"/>
      <c r="L148" s="61" t="str">
        <f t="shared" si="5"/>
        <v>Yes</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1056" t="s">
        <v>343</v>
      </c>
      <c r="H149" s="1056"/>
      <c r="I149" s="1057"/>
      <c r="J149" s="81"/>
      <c r="K149" s="103"/>
      <c r="L149" s="61" t="str">
        <f t="shared" si="5"/>
        <v>Yes</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1056" t="s">
        <v>347</v>
      </c>
      <c r="H150" s="1056"/>
      <c r="I150" s="1057"/>
      <c r="J150" s="81"/>
      <c r="K150" s="103"/>
      <c r="L150" s="61" t="str">
        <f t="shared" si="5"/>
        <v>No</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1056" t="s">
        <v>373</v>
      </c>
      <c r="H151" s="1056"/>
      <c r="I151" s="1057"/>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1055" t="s">
        <v>406</v>
      </c>
      <c r="H152" s="1056"/>
      <c r="I152" s="1057"/>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1055" t="s">
        <v>1330</v>
      </c>
      <c r="H153" s="1056"/>
      <c r="I153" s="1057"/>
      <c r="J153" s="81"/>
      <c r="K153" s="103"/>
      <c r="L153" s="61" t="str">
        <f t="shared" si="5"/>
        <v>LMIS reports and Procurement Planning and Monitoring Reports (PPMR)</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1331</v>
      </c>
      <c r="H155" s="969"/>
      <c r="I155" s="970"/>
      <c r="J155" s="81"/>
      <c r="K155" s="103"/>
      <c r="L155" s="61" t="str">
        <f>G155</f>
        <v xml:space="preserve">Yes </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343</v>
      </c>
      <c r="H156" s="969"/>
      <c r="I156" s="970"/>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345.75" thickBot="1">
      <c r="A157" s="245" t="s">
        <v>1875</v>
      </c>
      <c r="B157" s="977" t="s">
        <v>1876</v>
      </c>
      <c r="C157" s="977"/>
      <c r="D157" s="977"/>
      <c r="E157" s="977"/>
      <c r="F157" s="977"/>
      <c r="G157" s="1104" t="s">
        <v>2358</v>
      </c>
      <c r="H157" s="1105"/>
      <c r="I157" s="1106"/>
      <c r="J157" s="81"/>
      <c r="K157" s="103"/>
      <c r="L157" s="61" t="str">
        <f>G157</f>
        <v xml:space="preserve">The annual GPRHCS survey could not be conducted in 2014 due to the  Ebola viral disease (EVD) outbreak. However, UNFPA conducted a rapid assessment to assess the impact of EVD outbreak on RMNCH service provision and utilization as well as health seeking behavior in December 2014-January 2015. Preliminary findings from the qualitative assessment shows that there was a challenge in supply of FP commodities to SDPs as most of the supply during the period was mostly focused on life saving drugs for Ebola viral disease. The logistic management in the country experienced several challenges in terms of the quick supply of essential drugs. Therefore less priority was given to other commodities including contraceptives which eventually resulted in stock out in several SDPs. Also the FP services were not available in different SDPs as they were closed due to high risk of infection for the health workers. According to the GPRHCS survey, by the end of 2013, 47.7% of SDPs reported stock outs of contraceptives during the last 6 months of 2013. However, by December 2014, nearly 71% of SDPs were reporting stock out of at least one contraceptive method. </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244" priority="22">
      <formula>$G$92="Don't know"</formula>
    </cfRule>
    <cfRule type="expression" dxfId="243" priority="23">
      <formula>$G$92="no"</formula>
    </cfRule>
  </conditionalFormatting>
  <conditionalFormatting sqref="G96:I96">
    <cfRule type="expression" dxfId="242" priority="20">
      <formula>$G$95="Don't know"</formula>
    </cfRule>
    <cfRule type="expression" dxfId="241" priority="21">
      <formula>$G$95="No"</formula>
    </cfRule>
  </conditionalFormatting>
  <conditionalFormatting sqref="G98:I98">
    <cfRule type="expression" dxfId="240" priority="18">
      <formula>$G$97="Don't know"</formula>
    </cfRule>
    <cfRule type="expression" dxfId="239" priority="19">
      <formula>$G$97="No"</formula>
    </cfRule>
  </conditionalFormatting>
  <conditionalFormatting sqref="G88:I91">
    <cfRule type="expression" dxfId="238" priority="16">
      <formula>$I$86="Don't know"</formula>
    </cfRule>
    <cfRule type="expression" dxfId="237" priority="17">
      <formula>$I$86="No"</formula>
    </cfRule>
  </conditionalFormatting>
  <conditionalFormatting sqref="F111:I111">
    <cfRule type="expression" dxfId="236" priority="12">
      <formula>$E$111="Don't know"</formula>
    </cfRule>
    <cfRule type="expression" dxfId="235" priority="15">
      <formula>$E$111="No"</formula>
    </cfRule>
  </conditionalFormatting>
  <conditionalFormatting sqref="F112:I112">
    <cfRule type="expression" dxfId="234" priority="11">
      <formula>$E$112="Don't know"</formula>
    </cfRule>
    <cfRule type="expression" dxfId="233" priority="14">
      <formula>$E$112="No"</formula>
    </cfRule>
  </conditionalFormatting>
  <conditionalFormatting sqref="F113:I113">
    <cfRule type="expression" dxfId="232" priority="10">
      <formula>$E$113="Don't know"</formula>
    </cfRule>
    <cfRule type="expression" dxfId="231" priority="13">
      <formula>$E$113="No"</formula>
    </cfRule>
  </conditionalFormatting>
  <conditionalFormatting sqref="G15:I15">
    <cfRule type="expression" dxfId="230" priority="7">
      <formula>$E$15="Not applicable"</formula>
    </cfRule>
    <cfRule type="expression" dxfId="229" priority="8">
      <formula>$E$15="Don't know"</formula>
    </cfRule>
    <cfRule type="expression" dxfId="228" priority="9">
      <formula>$E$15="No"</formula>
    </cfRule>
  </conditionalFormatting>
  <conditionalFormatting sqref="G16:I23">
    <cfRule type="expression" dxfId="227" priority="4">
      <formula>$E16="Not applicable"</formula>
    </cfRule>
    <cfRule type="expression" dxfId="226" priority="5">
      <formula>$E16="Don't know"</formula>
    </cfRule>
    <cfRule type="expression" dxfId="225" priority="6">
      <formula>$E16="No"</formula>
    </cfRule>
  </conditionalFormatting>
  <conditionalFormatting sqref="E15:E23 G15:I23 I24:I25 E13:I13">
    <cfRule type="expression" dxfId="224" priority="3">
      <formula>$I$12="Don't know"</formula>
    </cfRule>
  </conditionalFormatting>
  <conditionalFormatting sqref="E15:E23 G15:I23 I24:I25 E13:I13">
    <cfRule type="expression" dxfId="223" priority="2">
      <formula>$I$12="Not applicable"</formula>
    </cfRule>
  </conditionalFormatting>
  <conditionalFormatting sqref="E15:E23 G15:I23 I24:I25 E13:I13">
    <cfRule type="expression" dxfId="222"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2E00-000000000000}">
      <formula1>"Yes, No, Don't know"</formula1>
    </dataValidation>
    <dataValidation type="list" allowBlank="1" showInputMessage="1" showErrorMessage="1" error="Please choose from the dropdown list." sqref="I24" xr:uid="{00000000-0002-0000-2E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2E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2E00-000003000000}">
      <formula1>"Yes, No, Don't know"</formula1>
    </dataValidation>
    <dataValidation type="list" allowBlank="1" showErrorMessage="1" error="Please choose from the dropdown list." sqref="I41" xr:uid="{00000000-0002-0000-2E00-000004000000}">
      <formula1>"Yes, No, Don't know"</formula1>
    </dataValidation>
    <dataValidation type="list" allowBlank="1" showInputMessage="1" showErrorMessage="1" error="Please choose from the dropdown list." sqref="G63 H136:H139 I25" xr:uid="{00000000-0002-0000-2E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2E00-000006000000}">
      <formula1>"Yes, No, Don't know, Not applicable"</formula1>
    </dataValidation>
    <dataValidation type="list" allowBlank="1" showInputMessage="1" showErrorMessage="1" error="Please select from the dropdown list" prompt="Please select from the dropdown list" sqref="G90:I91 I111:I113" xr:uid="{00000000-0002-0000-2E00-000007000000}">
      <formula1>"Yes, No, Don't know, Not applicable"</formula1>
    </dataValidation>
    <dataValidation type="list" allowBlank="1" showInputMessage="1" showErrorMessage="1" error="Please select from the dropdown list" prompt="Please select from the dropdown list" sqref="E111:E113 G66:I66" xr:uid="{00000000-0002-0000-2E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2E00-000009000000}"/>
    <dataValidation allowBlank="1" showInputMessage="1" showErrorMessage="1" promptTitle="This will auto-calculate" prompt="It contains the following formula: Government internally generated spending (question B8a) /Total government spending (question B8c" sqref="G58" xr:uid="{00000000-0002-0000-2E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2E00-00000B000000}"/>
    <dataValidation type="list" allowBlank="1" showInputMessage="1" showErrorMessage="1" error="Please choose from the dropdown list." prompt="Please select from the dropdown list." sqref="G95:I95 G97:I97" xr:uid="{00000000-0002-0000-2E00-00000C000000}">
      <formula1>"Yes, No, Don't know"</formula1>
    </dataValidation>
    <dataValidation allowBlank="1" showInputMessage="1" prompt="Please provide the name of the contraceptive" sqref="F83:I83" xr:uid="{00000000-0002-0000-2E00-00000D000000}"/>
    <dataValidation type="list" errorStyle="warning" allowBlank="1" showInputMessage="1" prompt="Please select from the dropdown list if possible. If you cannot find a provider cadre that fits, you may write it in." sqref="F101:I108" xr:uid="{00000000-0002-0000-2E00-00000E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2E00-00000F000000}">
      <formula1>"Yes, No, Don't know, Not applicable"</formula1>
    </dataValidation>
    <dataValidation type="list" allowBlank="1" showInputMessage="1" showErrorMessage="1" error="Please choose from the dropdown list." prompt="Please select from the dropdown list" sqref="H120:I129" xr:uid="{00000000-0002-0000-2E00-000010000000}">
      <formula1>"Yes, No, Don't know"</formula1>
    </dataValidation>
    <dataValidation type="list" allowBlank="1" showInputMessage="1" showErrorMessage="1" error="Please select from the dropdown list" prompt="Please select from the dropdown list" sqref="G28 I28" xr:uid="{00000000-0002-0000-2E00-000011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45</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959" t="s">
        <v>1333</v>
      </c>
      <c r="F13" s="960"/>
      <c r="G13" s="960"/>
      <c r="H13" s="960"/>
      <c r="I13" s="961"/>
      <c r="J13" s="81"/>
      <c r="K13" s="104" t="str">
        <f>E13</f>
        <v>Reproductive Health</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347</v>
      </c>
      <c r="F15" s="329" t="s">
        <v>1675</v>
      </c>
      <c r="G15" s="968"/>
      <c r="H15" s="969"/>
      <c r="I15" s="970"/>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c r="A16" s="330" t="s">
        <v>1676</v>
      </c>
      <c r="B16" s="957" t="s">
        <v>1677</v>
      </c>
      <c r="C16" s="957"/>
      <c r="D16" s="958"/>
      <c r="E16" s="788" t="s">
        <v>343</v>
      </c>
      <c r="F16" s="331" t="s">
        <v>1675</v>
      </c>
      <c r="G16" s="968" t="s">
        <v>1334</v>
      </c>
      <c r="H16" s="969"/>
      <c r="I16" s="970"/>
      <c r="J16" s="81"/>
      <c r="K16" s="68"/>
      <c r="L16" s="61" t="str">
        <f t="shared" si="0"/>
        <v>Planned Parenthood South Africa (PPSA), Marie Stopes, Match, Wits Reproductive Health and HIV Institute (WRHI)</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343</v>
      </c>
      <c r="F17" s="331" t="s">
        <v>1675</v>
      </c>
      <c r="G17" s="968" t="s">
        <v>1335</v>
      </c>
      <c r="H17" s="969"/>
      <c r="I17" s="970"/>
      <c r="J17" s="81"/>
      <c r="K17" s="68"/>
      <c r="L17" s="61" t="str">
        <f t="shared" si="0"/>
        <v>Pfizer</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347</v>
      </c>
      <c r="F18" s="331" t="s">
        <v>1682</v>
      </c>
      <c r="G18" s="968"/>
      <c r="H18" s="969"/>
      <c r="I18" s="970"/>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343</v>
      </c>
      <c r="F19" s="331" t="s">
        <v>1685</v>
      </c>
      <c r="G19" s="968" t="s">
        <v>1336</v>
      </c>
      <c r="H19" s="969"/>
      <c r="I19" s="970"/>
      <c r="J19" s="81"/>
      <c r="K19" s="68"/>
      <c r="L19" s="61" t="str">
        <f t="shared" si="0"/>
        <v>United Nations Population Fund (UNFPA) and Population Council</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68.25" customHeight="1">
      <c r="A20" s="330" t="s">
        <v>1686</v>
      </c>
      <c r="B20" s="957" t="s">
        <v>1687</v>
      </c>
      <c r="C20" s="957"/>
      <c r="D20" s="958"/>
      <c r="E20" s="788" t="s">
        <v>343</v>
      </c>
      <c r="F20" s="331" t="s">
        <v>1688</v>
      </c>
      <c r="G20" s="968" t="s">
        <v>1337</v>
      </c>
      <c r="H20" s="969"/>
      <c r="I20" s="970"/>
      <c r="J20" s="81"/>
      <c r="K20" s="68"/>
      <c r="L20" s="61" t="str">
        <f t="shared" si="0"/>
        <v>Maternal, Newborn, Child and Women's Health and Nutrition (MNCWH&amp;N) incl. Family Planning and Reproductive Health, HIV/AIDS, Provincial Medical Depots</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343</v>
      </c>
      <c r="F21" s="331" t="s">
        <v>1691</v>
      </c>
      <c r="G21" s="968" t="s">
        <v>1338</v>
      </c>
      <c r="H21" s="969"/>
      <c r="I21" s="970"/>
      <c r="J21" s="81"/>
      <c r="K21" s="68"/>
      <c r="L21" s="61" t="str">
        <f t="shared" si="0"/>
        <v>Provincial Medical Depots</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347</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360</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360</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343</v>
      </c>
      <c r="F26" s="332" t="s">
        <v>1702</v>
      </c>
      <c r="G26" s="43" t="s">
        <v>1339</v>
      </c>
      <c r="H26" s="333" t="s">
        <v>1703</v>
      </c>
      <c r="I26" s="57" t="s">
        <v>1340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852</v>
      </c>
      <c r="H28" s="334" t="s">
        <v>1707</v>
      </c>
      <c r="I28" s="45" t="s">
        <v>853</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t="s">
        <v>1341</v>
      </c>
      <c r="I29" s="996"/>
      <c r="J29" s="97"/>
      <c r="K29" s="67"/>
      <c r="L29" s="61"/>
      <c r="M29" s="336" t="str">
        <f>H29</f>
        <v>USD 22.9 million, Period: 1 October 2013 to 30 September 2015</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1284</v>
      </c>
      <c r="H30" s="337" t="s">
        <v>1713</v>
      </c>
      <c r="I30" s="490" t="s">
        <v>1342</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c r="A31" s="338" t="s">
        <v>1670</v>
      </c>
      <c r="B31" s="971" t="s">
        <v>1714</v>
      </c>
      <c r="C31" s="971"/>
      <c r="D31" s="971"/>
      <c r="E31" s="971"/>
      <c r="F31" s="971"/>
      <c r="G31" s="1204" t="s">
        <v>1343</v>
      </c>
      <c r="H31" s="1205"/>
      <c r="I31" s="1206"/>
      <c r="J31" s="97"/>
      <c r="K31" s="67"/>
      <c r="L31" s="61" t="str">
        <f>G31</f>
        <v>Department of Health in partnership with UNFPA</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22907839.449999999</v>
      </c>
      <c r="G37" s="48" t="s">
        <v>1344</v>
      </c>
      <c r="H37" s="54" t="s">
        <v>1345</v>
      </c>
      <c r="I37" s="448" t="s">
        <v>2359</v>
      </c>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30">
        <v>0</v>
      </c>
      <c r="G38" s="482"/>
      <c r="H38" s="458"/>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22907839.449999999</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343</v>
      </c>
      <c r="F44" s="47"/>
      <c r="G44" s="53" t="s">
        <v>1347</v>
      </c>
      <c r="H44" s="54" t="s">
        <v>1348</v>
      </c>
      <c r="I44" s="448" t="s">
        <v>1349</v>
      </c>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t="s">
        <v>373</v>
      </c>
      <c r="H46" s="54" t="s">
        <v>373</v>
      </c>
      <c r="I46" s="448" t="s">
        <v>373</v>
      </c>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491">
        <f>F44</f>
        <v>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343</v>
      </c>
      <c r="F51" s="47" t="s">
        <v>1351</v>
      </c>
      <c r="G51" s="53"/>
      <c r="H51" s="55"/>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1350</v>
      </c>
      <c r="F52" s="1014"/>
      <c r="G52" s="1014"/>
      <c r="H52" s="1014"/>
      <c r="I52" s="1015"/>
      <c r="J52" s="29"/>
      <c r="K52" s="360" t="str">
        <f>E52</f>
        <v>MSD (Pty) LTD donated Implanon kits for implant insertion training</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347</v>
      </c>
      <c r="F53" s="47"/>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t="s">
        <v>361</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492" t="s">
        <v>361</v>
      </c>
      <c r="H57" s="1005" t="s">
        <v>1352</v>
      </c>
      <c r="I57" s="1006"/>
      <c r="J57" s="97"/>
      <c r="K57" s="103"/>
      <c r="L57" s="61"/>
      <c r="M57" s="364" t="str">
        <f>H57</f>
        <v xml:space="preserve">Comments: The government funded all contraceptive procurement, with the exception of Implanon kits donated for implant insertion training purposes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493">
        <v>1</v>
      </c>
      <c r="H58" s="1021" t="s">
        <v>1353</v>
      </c>
      <c r="I58" s="1022"/>
      <c r="J58" s="97"/>
      <c r="K58" s="103"/>
      <c r="L58" s="61"/>
      <c r="M58" s="364" t="str">
        <f>H58</f>
        <v xml:space="preserve">Comments: all government funds spent on contraceptive procurement were internally generated
</v>
      </c>
      <c r="N58" s="60"/>
      <c r="O58" s="60"/>
      <c r="P58" s="62"/>
      <c r="Q58" s="60"/>
      <c r="R58" s="60"/>
      <c r="S58" s="86"/>
      <c r="T58" s="60"/>
      <c r="U58" s="70"/>
      <c r="V58" s="70"/>
      <c r="W58" s="70"/>
      <c r="X58" s="71"/>
      <c r="Y58" s="71"/>
      <c r="Z58" s="84"/>
      <c r="AA58" s="85"/>
      <c r="AB58" s="73"/>
    </row>
    <row r="59" spans="1:28" s="24" customFormat="1" ht="98.25" customHeight="1">
      <c r="A59" s="367" t="s">
        <v>1760</v>
      </c>
      <c r="B59" s="957" t="s">
        <v>1761</v>
      </c>
      <c r="C59" s="957"/>
      <c r="D59" s="1023"/>
      <c r="E59" s="1023"/>
      <c r="F59" s="1024"/>
      <c r="G59" s="493" t="s">
        <v>1354</v>
      </c>
      <c r="H59" s="1021" t="s">
        <v>1355</v>
      </c>
      <c r="I59" s="1022"/>
      <c r="J59" s="97"/>
      <c r="K59" s="103"/>
      <c r="L59" s="61"/>
      <c r="M59" s="364" t="str">
        <f>H59</f>
        <v xml:space="preserve">Comments: The government has allocated funding aligned with the October 2013- September 2015 quantified needs. Funds are spent on an annual fiscal year (April- March) basis according to needs.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t="s">
        <v>347</v>
      </c>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426</v>
      </c>
      <c r="H61" s="1017"/>
      <c r="I61" s="1018"/>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t="s">
        <v>1338</v>
      </c>
      <c r="H62" s="969"/>
      <c r="I62" s="970"/>
      <c r="J62" s="97"/>
      <c r="K62" s="96"/>
      <c r="L62" s="86" t="str">
        <f>G62</f>
        <v>Provincial Medical Depots</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347</v>
      </c>
      <c r="H63" s="1017"/>
      <c r="I63" s="1018"/>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c r="F64" s="1044"/>
      <c r="G64" s="1044"/>
      <c r="H64" s="1044"/>
      <c r="I64" s="1045"/>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t="s">
        <v>1356</v>
      </c>
      <c r="F67" s="1052"/>
      <c r="G67" s="1052"/>
      <c r="H67" s="1052"/>
      <c r="I67" s="1053"/>
      <c r="J67" s="81"/>
      <c r="K67" s="96" t="str">
        <f>E67</f>
        <v>Equitable shares, quantity not available</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347</v>
      </c>
      <c r="I72" s="46" t="s">
        <v>347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347</v>
      </c>
      <c r="I73" s="46"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347</v>
      </c>
      <c r="I74" s="46" t="s">
        <v>347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347</v>
      </c>
      <c r="I75" s="46" t="s">
        <v>347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347</v>
      </c>
      <c r="G76" s="787" t="s">
        <v>343</v>
      </c>
      <c r="H76" s="787" t="s">
        <v>347</v>
      </c>
      <c r="I76" s="46" t="s">
        <v>347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343</v>
      </c>
      <c r="H78" s="787" t="s">
        <v>343</v>
      </c>
      <c r="I78" s="46" t="s">
        <v>343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347</v>
      </c>
      <c r="G79" s="787" t="s">
        <v>343</v>
      </c>
      <c r="H79" s="787" t="s">
        <v>343</v>
      </c>
      <c r="I79" s="46"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347</v>
      </c>
      <c r="G80" s="787" t="s">
        <v>343</v>
      </c>
      <c r="H80" s="787" t="s">
        <v>347</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347</v>
      </c>
      <c r="G81" s="787" t="s">
        <v>343</v>
      </c>
      <c r="H81" s="787" t="s">
        <v>347</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360</v>
      </c>
      <c r="G82" s="787" t="s">
        <v>360</v>
      </c>
      <c r="H82" s="787"/>
      <c r="I82" s="46"/>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t="s">
        <v>1357</v>
      </c>
      <c r="G84" s="1052"/>
      <c r="H84" s="1052"/>
      <c r="I84" s="1053"/>
      <c r="J84" s="81"/>
      <c r="K84" s="96"/>
      <c r="L84" s="61"/>
      <c r="M84" s="60"/>
      <c r="N84" s="60" t="str">
        <f>F84</f>
        <v>Implants are available at selected Clicks Pharmacy Clinics.</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32.25" customHeight="1">
      <c r="A88" s="330" t="s">
        <v>1805</v>
      </c>
      <c r="B88" s="957" t="s">
        <v>1806</v>
      </c>
      <c r="C88" s="957"/>
      <c r="D88" s="957"/>
      <c r="E88" s="957"/>
      <c r="F88" s="957"/>
      <c r="G88" s="968" t="s">
        <v>1358</v>
      </c>
      <c r="H88" s="969"/>
      <c r="I88" s="970"/>
      <c r="J88" s="116"/>
      <c r="K88" s="96"/>
      <c r="L88" s="61" t="str">
        <f t="shared" ref="L88:L98" si="1">G88</f>
        <v>National Sexual and Reproductive Health &amp; Rights Framework Strategy</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885</v>
      </c>
      <c r="H89" s="969"/>
      <c r="I89" s="970"/>
      <c r="J89" s="116"/>
      <c r="K89" s="96"/>
      <c r="L89" s="61" t="str">
        <f t="shared" si="1"/>
        <v>2014-2019</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347</v>
      </c>
      <c r="H92" s="1059"/>
      <c r="I92" s="1060"/>
      <c r="J92" s="115"/>
      <c r="K92" s="103"/>
      <c r="L92" s="61" t="str">
        <f t="shared" si="1"/>
        <v>No</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c r="H93" s="1059"/>
      <c r="I93" s="1060"/>
      <c r="J93" s="382"/>
      <c r="K93" s="383"/>
      <c r="L93" s="61">
        <f t="shared" si="1"/>
        <v>0</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c r="H94" s="1059"/>
      <c r="I94" s="1060"/>
      <c r="J94" s="382"/>
      <c r="K94" s="383"/>
      <c r="L94" s="61">
        <f t="shared" si="1"/>
        <v>0</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360</v>
      </c>
      <c r="H95" s="1070"/>
      <c r="I95" s="1071"/>
      <c r="J95" s="392"/>
      <c r="K95" s="393"/>
      <c r="L95" s="61" t="str">
        <f t="shared" si="1"/>
        <v>Don't know</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360</v>
      </c>
      <c r="H97" s="1067"/>
      <c r="I97" s="1068"/>
      <c r="J97" s="392"/>
      <c r="K97" s="393"/>
      <c r="L97" s="61" t="str">
        <f t="shared" si="1"/>
        <v>Don't know</v>
      </c>
      <c r="M97" s="60"/>
      <c r="N97" s="60"/>
      <c r="O97" s="60"/>
      <c r="P97" s="60"/>
      <c r="Q97" s="61"/>
      <c r="R97" s="60"/>
      <c r="S97" s="61"/>
      <c r="T97" s="60"/>
      <c r="U97" s="70"/>
      <c r="V97" s="70"/>
      <c r="W97" s="70"/>
      <c r="X97" s="71"/>
      <c r="Y97" s="71"/>
      <c r="Z97" s="84"/>
      <c r="AA97" s="85"/>
      <c r="AB97" s="73"/>
    </row>
    <row r="98" spans="1:29" s="24" customFormat="1" ht="20.100000000000001" customHeight="1" thickBot="1">
      <c r="A98" s="326" t="s">
        <v>1670</v>
      </c>
      <c r="B98" s="1041" t="s">
        <v>1816</v>
      </c>
      <c r="C98" s="1041"/>
      <c r="D98" s="1041"/>
      <c r="E98" s="1041"/>
      <c r="F98" s="1042"/>
      <c r="G98" s="1043"/>
      <c r="H98" s="1044"/>
      <c r="I98" s="1045"/>
      <c r="J98" s="115"/>
      <c r="K98" s="103"/>
      <c r="L98" s="61">
        <f t="shared" si="1"/>
        <v>0</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074" t="s">
        <v>587</v>
      </c>
      <c r="G101" s="1075"/>
      <c r="H101" s="1076" t="s">
        <v>463</v>
      </c>
      <c r="I101" s="1077"/>
      <c r="J101" s="122"/>
      <c r="K101" s="103"/>
      <c r="L101" s="61"/>
      <c r="M101" s="117" t="str">
        <f t="shared" ref="M101:M108" si="2">H101</f>
        <v>Nurse</v>
      </c>
      <c r="N101" s="86"/>
      <c r="O101" s="117" t="str">
        <f t="shared" ref="O101:O108" si="3">F101</f>
        <v>Auxiliary nurse midwife</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074" t="s">
        <v>463</v>
      </c>
      <c r="G102" s="1075"/>
      <c r="H102" s="1076" t="s">
        <v>463</v>
      </c>
      <c r="I102" s="1077"/>
      <c r="J102" s="122"/>
      <c r="K102" s="103"/>
      <c r="L102" s="61"/>
      <c r="M102" s="117" t="str">
        <f t="shared" si="2"/>
        <v>Nurse</v>
      </c>
      <c r="N102" s="86"/>
      <c r="O102" s="117" t="str">
        <f t="shared" si="3"/>
        <v>Nurse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074" t="s">
        <v>463</v>
      </c>
      <c r="G103" s="1075"/>
      <c r="H103" s="1076" t="s">
        <v>463</v>
      </c>
      <c r="I103" s="1077"/>
      <c r="J103" s="122"/>
      <c r="K103" s="103"/>
      <c r="L103" s="61"/>
      <c r="M103" s="117" t="str">
        <f t="shared" si="2"/>
        <v>Nurse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074" t="s">
        <v>463</v>
      </c>
      <c r="G104" s="1075"/>
      <c r="H104" s="1076" t="s">
        <v>463</v>
      </c>
      <c r="I104" s="1077"/>
      <c r="J104" s="122"/>
      <c r="K104" s="103"/>
      <c r="L104" s="61"/>
      <c r="M104" s="117" t="str">
        <f t="shared" si="2"/>
        <v>Nurse</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074" t="s">
        <v>540</v>
      </c>
      <c r="G105" s="1075"/>
      <c r="H105" s="1076" t="s">
        <v>540</v>
      </c>
      <c r="I105" s="1077"/>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074" t="s">
        <v>463</v>
      </c>
      <c r="G106" s="1075"/>
      <c r="H106" s="1076" t="s">
        <v>463</v>
      </c>
      <c r="I106" s="1077"/>
      <c r="J106" s="122"/>
      <c r="K106" s="103"/>
      <c r="L106" s="61"/>
      <c r="M106" s="117" t="str">
        <f t="shared" si="2"/>
        <v>Nurse</v>
      </c>
      <c r="N106" s="86"/>
      <c r="O106" s="117" t="str">
        <f t="shared" si="3"/>
        <v>Nurse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074" t="s">
        <v>375</v>
      </c>
      <c r="G107" s="1075"/>
      <c r="H107" s="1076" t="s">
        <v>375</v>
      </c>
      <c r="I107" s="1077"/>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076" t="s">
        <v>588</v>
      </c>
      <c r="G108" s="1075"/>
      <c r="H108" s="1090" t="s">
        <v>588</v>
      </c>
      <c r="I108" s="1092"/>
      <c r="J108" s="122"/>
      <c r="K108" s="103"/>
      <c r="L108" s="61"/>
      <c r="M108" s="117" t="str">
        <f t="shared" si="2"/>
        <v>Don’t know</v>
      </c>
      <c r="N108" s="86"/>
      <c r="O108" s="117" t="str">
        <f t="shared" si="3"/>
        <v>Don’t know</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219" t="s">
        <v>2360</v>
      </c>
      <c r="G109" s="1220"/>
      <c r="H109" s="1220"/>
      <c r="I109" s="1221"/>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017" t="s">
        <v>373</v>
      </c>
      <c r="F118" s="1017"/>
      <c r="G118" s="1017"/>
      <c r="H118" s="1017"/>
      <c r="I118" s="101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154" t="s">
        <v>347</v>
      </c>
      <c r="I129" s="1155"/>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146" t="s">
        <v>373</v>
      </c>
      <c r="I130" s="114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2.5" customHeight="1">
      <c r="A131" s="401" t="s">
        <v>1853</v>
      </c>
      <c r="B131" s="1102" t="s">
        <v>1854</v>
      </c>
      <c r="C131" s="1102"/>
      <c r="D131" s="1102"/>
      <c r="E131" s="1102"/>
      <c r="F131" s="1102"/>
      <c r="G131" s="1103"/>
      <c r="H131" s="1056">
        <v>2013</v>
      </c>
      <c r="I131" s="1057"/>
      <c r="J131" s="91"/>
      <c r="K131" s="103"/>
      <c r="L131" s="61"/>
      <c r="M131" s="86">
        <f t="shared" si="4"/>
        <v>2013</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464</v>
      </c>
      <c r="F132" s="969"/>
      <c r="G132" s="969"/>
      <c r="H132" s="969"/>
      <c r="I132" s="970"/>
      <c r="J132" s="91"/>
      <c r="K132" s="125" t="str">
        <f>E132</f>
        <v>National Essential Medicine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t="s">
        <v>1359</v>
      </c>
      <c r="F133" s="1044"/>
      <c r="G133" s="1044"/>
      <c r="H133" s="1044"/>
      <c r="I133" s="1045"/>
      <c r="J133" s="91"/>
      <c r="K133" s="125" t="str">
        <f>E133</f>
        <v xml:space="preserve">List can be located http://www.health.gov.za/edp.php  </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t="s">
        <v>373</v>
      </c>
      <c r="I135" s="1108"/>
      <c r="J135" s="91"/>
      <c r="K135" s="103"/>
      <c r="L135" s="61"/>
      <c r="M135" s="61" t="str">
        <f>H135</f>
        <v>Not applicable</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107" t="s">
        <v>373</v>
      </c>
      <c r="I136" s="1108"/>
      <c r="J136" s="91"/>
      <c r="K136" s="103"/>
      <c r="L136" s="61"/>
      <c r="M136" s="61" t="str">
        <f>H136</f>
        <v>Not applicable</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107" t="s">
        <v>373</v>
      </c>
      <c r="I137" s="1108"/>
      <c r="J137" s="91"/>
      <c r="K137" s="103"/>
      <c r="L137" s="61"/>
      <c r="M137" s="61" t="str">
        <f>H137</f>
        <v>Not applicable</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107" t="s">
        <v>373</v>
      </c>
      <c r="I138" s="1108"/>
      <c r="J138" s="91"/>
      <c r="K138" s="103"/>
      <c r="L138" s="61"/>
      <c r="M138" s="61" t="str">
        <f>H138</f>
        <v>Not applicable</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107" t="s">
        <v>373</v>
      </c>
      <c r="I139" s="1108"/>
      <c r="J139" s="91"/>
      <c r="K139" s="103"/>
      <c r="L139" s="61"/>
      <c r="M139" s="61" t="str">
        <f>H139</f>
        <v>Not applicable</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347</v>
      </c>
      <c r="H149" s="969"/>
      <c r="I149" s="970"/>
      <c r="J149" s="81"/>
      <c r="K149" s="103"/>
      <c r="L149" s="61" t="str">
        <f t="shared" si="5"/>
        <v>No</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347</v>
      </c>
      <c r="H150" s="969"/>
      <c r="I150" s="970"/>
      <c r="J150" s="81"/>
      <c r="K150" s="103"/>
      <c r="L150" s="61" t="str">
        <f t="shared" si="5"/>
        <v>No</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360</v>
      </c>
      <c r="H151" s="969"/>
      <c r="I151" s="970"/>
      <c r="J151" s="81"/>
      <c r="K151" s="103"/>
      <c r="L151" s="61" t="str">
        <f t="shared" si="5"/>
        <v>Don't know</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1360</v>
      </c>
      <c r="H152" s="969"/>
      <c r="I152" s="970"/>
      <c r="J152" s="81"/>
      <c r="K152" s="103"/>
      <c r="L152" s="61" t="str">
        <f t="shared" si="5"/>
        <v>April 2013 - March 2014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1361</v>
      </c>
      <c r="H153" s="969"/>
      <c r="I153" s="970"/>
      <c r="J153" s="81"/>
      <c r="K153" s="103"/>
      <c r="L153" s="61" t="str">
        <f t="shared" si="5"/>
        <v>District Health Information Software (DHIS)</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41.25" customHeight="1" thickBot="1">
      <c r="A157" s="245" t="s">
        <v>1875</v>
      </c>
      <c r="B157" s="977" t="s">
        <v>1876</v>
      </c>
      <c r="C157" s="977"/>
      <c r="D157" s="977"/>
      <c r="E157" s="977"/>
      <c r="F157" s="977"/>
      <c r="G157" s="1104"/>
      <c r="H157" s="1105"/>
      <c r="I157" s="1106"/>
      <c r="J157" s="81"/>
      <c r="K157" s="103"/>
      <c r="L157" s="61">
        <f>G157</f>
        <v>0</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221" priority="22">
      <formula>$G$92="Don't know"</formula>
    </cfRule>
    <cfRule type="expression" dxfId="220" priority="23">
      <formula>$G$92="no"</formula>
    </cfRule>
  </conditionalFormatting>
  <conditionalFormatting sqref="G96:I96">
    <cfRule type="expression" dxfId="219" priority="20">
      <formula>$G$95="Don't know"</formula>
    </cfRule>
    <cfRule type="expression" dxfId="218" priority="21">
      <formula>$G$95="No"</formula>
    </cfRule>
  </conditionalFormatting>
  <conditionalFormatting sqref="G98:I98">
    <cfRule type="expression" dxfId="217" priority="18">
      <formula>$G$97="Don't know"</formula>
    </cfRule>
    <cfRule type="expression" dxfId="216" priority="19">
      <formula>$G$97="No"</formula>
    </cfRule>
  </conditionalFormatting>
  <conditionalFormatting sqref="G88:I91">
    <cfRule type="expression" dxfId="215" priority="16">
      <formula>$I$86="Don't know"</formula>
    </cfRule>
    <cfRule type="expression" dxfId="214" priority="17">
      <formula>$I$86="No"</formula>
    </cfRule>
  </conditionalFormatting>
  <conditionalFormatting sqref="F111:I111">
    <cfRule type="expression" dxfId="213" priority="12">
      <formula>$E$111="Don't know"</formula>
    </cfRule>
    <cfRule type="expression" dxfId="212" priority="15">
      <formula>$E$111="No"</formula>
    </cfRule>
  </conditionalFormatting>
  <conditionalFormatting sqref="F112:I112">
    <cfRule type="expression" dxfId="211" priority="11">
      <formula>$E$112="Don't know"</formula>
    </cfRule>
    <cfRule type="expression" dxfId="210" priority="14">
      <formula>$E$112="No"</formula>
    </cfRule>
  </conditionalFormatting>
  <conditionalFormatting sqref="F113:I113">
    <cfRule type="expression" dxfId="209" priority="10">
      <formula>$E$113="Don't know"</formula>
    </cfRule>
    <cfRule type="expression" dxfId="208" priority="13">
      <formula>$E$113="No"</formula>
    </cfRule>
  </conditionalFormatting>
  <conditionalFormatting sqref="G15:I15">
    <cfRule type="expression" dxfId="207" priority="7">
      <formula>$E$15="Not applicable"</formula>
    </cfRule>
    <cfRule type="expression" dxfId="206" priority="8">
      <formula>$E$15="Don't know"</formula>
    </cfRule>
    <cfRule type="expression" dxfId="205" priority="9">
      <formula>$E$15="No"</formula>
    </cfRule>
  </conditionalFormatting>
  <conditionalFormatting sqref="G16:I23">
    <cfRule type="expression" dxfId="204" priority="4">
      <formula>$E16="Not applicable"</formula>
    </cfRule>
    <cfRule type="expression" dxfId="203" priority="5">
      <formula>$E16="Don't know"</formula>
    </cfRule>
    <cfRule type="expression" dxfId="202" priority="6">
      <formula>$E16="No"</formula>
    </cfRule>
  </conditionalFormatting>
  <conditionalFormatting sqref="E15:E23 G15:I23 I24:I25 E13:I13">
    <cfRule type="expression" dxfId="201" priority="3">
      <formula>$I$12="Don't know"</formula>
    </cfRule>
  </conditionalFormatting>
  <conditionalFormatting sqref="E15:E23 G15:I23 I24:I25 E13:I13">
    <cfRule type="expression" dxfId="200" priority="2">
      <formula>$I$12="Not applicable"</formula>
    </cfRule>
  </conditionalFormatting>
  <conditionalFormatting sqref="E15:E23 G15:I23 I24:I25 E13:I13">
    <cfRule type="expression" dxfId="199"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2F00-000000000000}">
      <formula1>"Yes, No, Don't know"</formula1>
    </dataValidation>
    <dataValidation type="list" allowBlank="1" showInputMessage="1" showErrorMessage="1" error="Please choose from the dropdown list." sqref="I24" xr:uid="{00000000-0002-0000-2F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2F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2F00-000003000000}">
      <formula1>"Yes, No, Don't know"</formula1>
    </dataValidation>
    <dataValidation type="list" allowBlank="1" showErrorMessage="1" error="Please choose from the dropdown list." sqref="I41" xr:uid="{00000000-0002-0000-2F00-000004000000}">
      <formula1>"Yes, No, Don't know"</formula1>
    </dataValidation>
    <dataValidation type="list" allowBlank="1" showInputMessage="1" showErrorMessage="1" error="Please choose from the dropdown list." sqref="G63 I25" xr:uid="{00000000-0002-0000-2F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2F00-000006000000}">
      <formula1>"Yes, No, Don't know, Not applicable"</formula1>
    </dataValidation>
    <dataValidation type="list" allowBlank="1" showInputMessage="1" showErrorMessage="1" error="Please select from the dropdown list" prompt="Please select from the dropdown list" sqref="G90:I91 I111:I113" xr:uid="{00000000-0002-0000-2F00-000007000000}">
      <formula1>"Yes, No, Don't know, Not applicable"</formula1>
    </dataValidation>
    <dataValidation type="list" allowBlank="1" showInputMessage="1" showErrorMessage="1" error="Please select from the dropdown list" prompt="Please select from the dropdown list" sqref="E111:E113 G66:I66" xr:uid="{00000000-0002-0000-2F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2F00-000009000000}"/>
    <dataValidation allowBlank="1" showInputMessage="1" showErrorMessage="1" promptTitle="This will auto-calculate" prompt="It contains the following formula: Government internally generated spending (question B8a) /Total government spending (question B8c" sqref="G58" xr:uid="{00000000-0002-0000-2F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2F00-00000B000000}"/>
    <dataValidation type="list" allowBlank="1" showInputMessage="1" showErrorMessage="1" error="Please choose from the dropdown list." prompt="Please select from the dropdown list." sqref="G95:I95 G97:I97" xr:uid="{00000000-0002-0000-2F00-00000C000000}">
      <formula1>"Yes, No, Don't know"</formula1>
    </dataValidation>
    <dataValidation allowBlank="1" showInputMessage="1" prompt="Please provide the name of the contraceptive" sqref="F83:I83" xr:uid="{00000000-0002-0000-2F00-00000D000000}"/>
    <dataValidation type="list" errorStyle="warning" allowBlank="1" showInputMessage="1" prompt="Please select from the dropdown list if possible. If you cannot find a provider cadre that fits, you may write it in." sqref="F101:I108" xr:uid="{00000000-0002-0000-2F00-00000E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2F00-00000F000000}">
      <formula1>"Yes, No, Don't know, Not applicable"</formula1>
    </dataValidation>
    <dataValidation type="list" allowBlank="1" showInputMessage="1" showErrorMessage="1" error="Please choose from the dropdown list." prompt="Please select from the dropdown list" sqref="H120:I129" xr:uid="{00000000-0002-0000-2F00-000010000000}">
      <formula1>"Yes, No, Don't know"</formula1>
    </dataValidation>
    <dataValidation type="list" allowBlank="1" showInputMessage="1" showErrorMessage="1" error="Please select from the dropdown list" prompt="Please select from the dropdown list" sqref="G28 I28" xr:uid="{00000000-0002-0000-2F00-000011000000}">
      <formula1>"January, February, March, April, May, June, July August, September, October, November, December, Don’t know"</formula1>
    </dataValidation>
  </dataValidations>
  <printOptions headings="1"/>
  <pageMargins left="0.7" right="0.7" top="0.75" bottom="0.75" header="0.3" footer="0.3"/>
  <pageSetup paperSize="9" scale="48" fitToHeight="4" orientation="portrait" r:id="rId1"/>
  <rowBreaks count="3" manualBreakCount="3">
    <brk id="32" max="8" man="1"/>
    <brk id="55" max="9" man="1"/>
    <brk id="98" max="9" man="1"/>
  </rowBreaks>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3"/>
  </sheetPr>
  <dimension ref="A1:EE186"/>
  <sheetViews>
    <sheetView showGridLines="0" showRowColHeaders="0" zoomScaleNormal="100" zoomScaleSheetLayoutView="70" workbookViewId="0">
      <selection activeCell="A10" sqref="A10:I10"/>
    </sheetView>
  </sheetViews>
  <sheetFormatPr defaultColWidth="8.8554687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7" width="3.42578125" style="60" customWidth="1"/>
    <col min="18" max="19" width="11.7109375" style="60" customWidth="1"/>
    <col min="20" max="20" width="11.7109375" style="76" customWidth="1"/>
    <col min="21" max="22" width="11.7109375" style="77" customWidth="1"/>
    <col min="23" max="23" width="30.7109375" style="77" customWidth="1"/>
    <col min="24" max="24" width="27.85546875" style="71" customWidth="1"/>
    <col min="25"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8.8554687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46</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2361</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8.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110"/>
      <c r="Y12" s="71"/>
      <c r="Z12" s="84"/>
      <c r="AA12" s="85"/>
      <c r="AB12" s="73"/>
      <c r="DT12" s="25"/>
      <c r="DU12" s="25"/>
      <c r="DV12" s="25"/>
      <c r="DW12" s="25"/>
      <c r="DX12" s="25"/>
      <c r="DY12" s="25"/>
      <c r="DZ12" s="25"/>
      <c r="EA12" s="25"/>
      <c r="EB12" s="25"/>
      <c r="EC12" s="25"/>
      <c r="ED12" s="26"/>
      <c r="EE12" s="26"/>
    </row>
    <row r="13" spans="1:135" s="24" customFormat="1" ht="26.25" customHeight="1">
      <c r="A13" s="326" t="s">
        <v>1670</v>
      </c>
      <c r="B13" s="957" t="s">
        <v>1671</v>
      </c>
      <c r="C13" s="957"/>
      <c r="D13" s="958"/>
      <c r="E13" s="959" t="s">
        <v>1363</v>
      </c>
      <c r="F13" s="960"/>
      <c r="G13" s="960"/>
      <c r="H13" s="960"/>
      <c r="I13" s="961"/>
      <c r="J13" s="81"/>
      <c r="K13" s="104" t="str">
        <f>E13</f>
        <v>Reproductive Health Commodity Security Technical Working Group</v>
      </c>
      <c r="L13" s="61"/>
      <c r="M13" s="172"/>
      <c r="N13" s="60"/>
      <c r="O13" s="60"/>
      <c r="P13" s="62"/>
      <c r="Q13" s="60"/>
      <c r="R13" s="60"/>
      <c r="S13" s="60"/>
      <c r="T13" s="60"/>
      <c r="U13" s="70"/>
      <c r="V13" s="70"/>
      <c r="W13" s="668"/>
      <c r="X13" s="669"/>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82"/>
      <c r="S14" s="60"/>
      <c r="T14" s="60"/>
      <c r="U14" s="70"/>
      <c r="V14" s="70"/>
      <c r="W14" s="70"/>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347</v>
      </c>
      <c r="F15" s="329" t="s">
        <v>1675</v>
      </c>
      <c r="G15" s="968"/>
      <c r="H15" s="969"/>
      <c r="I15" s="970"/>
      <c r="J15" s="81"/>
      <c r="K15" s="68"/>
      <c r="L15" s="61">
        <f t="shared" ref="L15:L23" si="0">G15</f>
        <v>0</v>
      </c>
      <c r="M15" s="60"/>
      <c r="N15" s="60"/>
      <c r="O15" s="60"/>
      <c r="P15" s="61"/>
      <c r="Q15" s="60"/>
      <c r="R15" s="61"/>
      <c r="S15" s="60"/>
      <c r="T15" s="60"/>
      <c r="U15" s="70"/>
      <c r="W15" s="70"/>
      <c r="X15" s="669"/>
      <c r="Y15" s="71"/>
      <c r="Z15" s="84"/>
      <c r="AA15" s="85"/>
      <c r="AB15" s="73"/>
      <c r="DT15" s="25"/>
      <c r="DU15" s="25"/>
      <c r="DV15" s="25"/>
      <c r="DW15" s="25"/>
      <c r="DX15" s="25"/>
      <c r="DY15" s="25"/>
      <c r="DZ15" s="25"/>
      <c r="EA15" s="25"/>
      <c r="EB15" s="25"/>
      <c r="EC15" s="25"/>
      <c r="ED15" s="26"/>
      <c r="EE15" s="26"/>
    </row>
    <row r="16" spans="1:135" s="24" customFormat="1" ht="105">
      <c r="A16" s="330" t="s">
        <v>1676</v>
      </c>
      <c r="B16" s="957" t="s">
        <v>1677</v>
      </c>
      <c r="C16" s="957"/>
      <c r="D16" s="958"/>
      <c r="E16" s="788" t="s">
        <v>343</v>
      </c>
      <c r="F16" s="331" t="s">
        <v>1675</v>
      </c>
      <c r="G16" s="968" t="s">
        <v>1364</v>
      </c>
      <c r="H16" s="969"/>
      <c r="I16" s="970"/>
      <c r="J16" s="81"/>
      <c r="K16" s="68"/>
      <c r="L16" s="61" t="str">
        <f t="shared" si="0"/>
        <v>Marie Stopes, Population Services International (PSI), International Planned Parenthood Foundation (IPPF)/ Reproductive Health Association of South Sudan (RHASS), International Medical Corps (IMC), International Rescue Committee (IRC), Interchurch Medical Assistance (IMA) World Health, Care Oxfam, and more!</v>
      </c>
      <c r="M16" s="60"/>
      <c r="N16" s="60"/>
      <c r="O16" s="60"/>
      <c r="P16" s="61"/>
      <c r="Q16" s="60"/>
      <c r="R16" s="61"/>
      <c r="S16" s="60"/>
      <c r="T16" s="60"/>
      <c r="U16" s="70"/>
      <c r="V16" s="70"/>
      <c r="W16" s="70"/>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343</v>
      </c>
      <c r="F17" s="331" t="s">
        <v>1675</v>
      </c>
      <c r="G17" s="968" t="s">
        <v>1365</v>
      </c>
      <c r="H17" s="969"/>
      <c r="I17" s="970"/>
      <c r="J17" s="81"/>
      <c r="K17" s="68"/>
      <c r="L17" s="61" t="str">
        <f t="shared" si="0"/>
        <v>South Sudan Business Forum - Health Sub-Committee, Pharmaceutical Society of South Sudan</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343</v>
      </c>
      <c r="F18" s="331" t="s">
        <v>1682</v>
      </c>
      <c r="G18" s="968" t="s">
        <v>1366</v>
      </c>
      <c r="H18" s="969"/>
      <c r="I18" s="970"/>
      <c r="J18" s="81"/>
      <c r="K18" s="68"/>
      <c r="L18" s="61" t="str">
        <f t="shared" si="0"/>
        <v>Health Pool Fund, USAID, World Bank, CIDA</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60">
      <c r="A19" s="330" t="s">
        <v>1683</v>
      </c>
      <c r="B19" s="957" t="s">
        <v>1684</v>
      </c>
      <c r="C19" s="957"/>
      <c r="D19" s="958"/>
      <c r="E19" s="788" t="s">
        <v>343</v>
      </c>
      <c r="F19" s="331" t="s">
        <v>1685</v>
      </c>
      <c r="G19" s="968" t="s">
        <v>1367</v>
      </c>
      <c r="H19" s="969"/>
      <c r="I19" s="970"/>
      <c r="J19" s="81"/>
      <c r="K19" s="68"/>
      <c r="L19" s="61" t="str">
        <f t="shared" si="0"/>
        <v>United Nations Population Fund (UNFPA), World Health Organization (WHO), United Nations Children's Fund (UNICEF), International Organization for Migration (IOM)</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c r="A20" s="330" t="s">
        <v>1686</v>
      </c>
      <c r="B20" s="957" t="s">
        <v>1687</v>
      </c>
      <c r="C20" s="957"/>
      <c r="D20" s="958"/>
      <c r="E20" s="788" t="s">
        <v>343</v>
      </c>
      <c r="F20" s="331" t="s">
        <v>1688</v>
      </c>
      <c r="G20" s="968" t="s">
        <v>1368</v>
      </c>
      <c r="H20" s="969"/>
      <c r="I20" s="970"/>
      <c r="J20" s="81"/>
      <c r="K20" s="68"/>
      <c r="L20" s="61" t="str">
        <f t="shared" si="0"/>
        <v>Reproductive Health Directorate (former RH Unit)</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343</v>
      </c>
      <c r="F21" s="331" t="s">
        <v>1691</v>
      </c>
      <c r="G21" s="968" t="s">
        <v>1369</v>
      </c>
      <c r="H21" s="969"/>
      <c r="I21" s="970"/>
      <c r="J21" s="81"/>
      <c r="K21" s="68"/>
      <c r="L21" s="61" t="str">
        <f t="shared" si="0"/>
        <v>Central Medical Stores</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343</v>
      </c>
      <c r="F22" s="331" t="s">
        <v>1691</v>
      </c>
      <c r="G22" s="968" t="s">
        <v>1370</v>
      </c>
      <c r="H22" s="969"/>
      <c r="I22" s="970"/>
      <c r="J22" s="81"/>
      <c r="K22" s="68"/>
      <c r="L22" s="61" t="str">
        <f t="shared" si="0"/>
        <v>Ministry of Finance &amp; Economic Planning</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343</v>
      </c>
      <c r="F23" s="331" t="s">
        <v>1691</v>
      </c>
      <c r="G23" s="968" t="s">
        <v>1371</v>
      </c>
      <c r="H23" s="969"/>
      <c r="I23" s="970"/>
      <c r="J23" s="81"/>
      <c r="K23" s="68"/>
      <c r="L23" s="61" t="str">
        <f t="shared" si="0"/>
        <v>Ministry of Gender &amp; Social Welfare</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602</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8" t="s">
        <v>343</v>
      </c>
      <c r="F26" s="332" t="s">
        <v>1702</v>
      </c>
      <c r="G26" s="535" t="s">
        <v>390</v>
      </c>
      <c r="H26" s="333" t="s">
        <v>1703</v>
      </c>
      <c r="I26" s="536" t="s">
        <v>1372</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419</v>
      </c>
      <c r="H28" s="334" t="s">
        <v>1707</v>
      </c>
      <c r="I28" s="45" t="s">
        <v>420</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518000.63</v>
      </c>
      <c r="I29" s="996"/>
      <c r="J29" s="97"/>
      <c r="K29" s="67"/>
      <c r="L29" s="61"/>
      <c r="M29" s="336">
        <f>H29</f>
        <v>518000.63</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452</v>
      </c>
      <c r="H30" s="337" t="s">
        <v>1713</v>
      </c>
      <c r="I30" s="484" t="s">
        <v>453</v>
      </c>
      <c r="J30" s="97"/>
      <c r="K30" s="67"/>
      <c r="L30" s="61"/>
      <c r="M30" s="60"/>
      <c r="N30" s="98"/>
      <c r="O30" s="60"/>
      <c r="P30" s="60"/>
      <c r="Q30" s="60"/>
      <c r="R30" s="60"/>
      <c r="S30" s="60"/>
      <c r="U30" s="70"/>
      <c r="V30" s="70"/>
      <c r="W30" s="60"/>
      <c r="X30" s="670"/>
      <c r="Y30" s="71"/>
      <c r="Z30" s="99"/>
      <c r="AA30" s="85"/>
      <c r="AB30" s="73"/>
    </row>
    <row r="31" spans="1:135" s="24" customFormat="1" ht="20.100000000000001" customHeight="1">
      <c r="A31" s="338" t="s">
        <v>1670</v>
      </c>
      <c r="B31" s="971" t="s">
        <v>1714</v>
      </c>
      <c r="C31" s="971"/>
      <c r="D31" s="971"/>
      <c r="E31" s="971"/>
      <c r="F31" s="971"/>
      <c r="G31" s="1069" t="s">
        <v>1373</v>
      </c>
      <c r="H31" s="1070"/>
      <c r="I31" s="1071"/>
      <c r="J31" s="97"/>
      <c r="K31" s="67"/>
      <c r="L31" s="61" t="str">
        <f>G31</f>
        <v>USAID | DELIVER PROJECT &amp; UNFPA</v>
      </c>
      <c r="M31" s="60"/>
      <c r="N31" s="98"/>
      <c r="O31" s="60"/>
      <c r="P31" s="60"/>
      <c r="Q31" s="60"/>
      <c r="R31" s="658"/>
      <c r="S31" s="60"/>
      <c r="T31" s="60"/>
      <c r="U31" s="70"/>
      <c r="V31" s="70"/>
      <c r="W31" s="70"/>
      <c r="Y31" s="71"/>
      <c r="Z31" s="99"/>
      <c r="AA31" s="85"/>
      <c r="AB31" s="73"/>
    </row>
    <row r="32" spans="1:135" s="24" customFormat="1" ht="43.5" customHeight="1" thickBot="1">
      <c r="A32" s="339" t="s">
        <v>1715</v>
      </c>
      <c r="B32" s="979" t="s">
        <v>1716</v>
      </c>
      <c r="C32" s="979"/>
      <c r="D32" s="979"/>
      <c r="E32" s="979"/>
      <c r="F32" s="979"/>
      <c r="G32" s="979"/>
      <c r="H32" s="980"/>
      <c r="I32" s="340" t="s">
        <v>347</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1719</v>
      </c>
      <c r="C34" s="984"/>
      <c r="D34" s="984"/>
      <c r="E34" s="984"/>
      <c r="F34" s="984"/>
      <c r="G34" s="984"/>
      <c r="H34" s="985"/>
      <c r="I34" s="341" t="s">
        <v>347</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0</v>
      </c>
      <c r="G37" s="48"/>
      <c r="H37" s="49"/>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347</v>
      </c>
      <c r="F44" s="47">
        <v>0</v>
      </c>
      <c r="G44" s="53"/>
      <c r="H44" s="54"/>
      <c r="I44" s="50"/>
      <c r="J44" s="335"/>
      <c r="K44" s="96"/>
      <c r="L44" s="61"/>
      <c r="M44" s="60"/>
      <c r="N44" s="60"/>
      <c r="O44" s="60"/>
      <c r="P44" s="60"/>
      <c r="Q44" s="60"/>
      <c r="R44" s="60"/>
      <c r="S44" s="60"/>
      <c r="T44" s="60"/>
      <c r="U44" s="70"/>
      <c r="V44" s="70"/>
      <c r="W44" s="70"/>
      <c r="X44" s="669"/>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670"/>
      <c r="Y45" s="71"/>
      <c r="Z45" s="84"/>
      <c r="AA45" s="85"/>
      <c r="AB45" s="73"/>
    </row>
    <row r="46" spans="1:28" s="24" customFormat="1" ht="63.95" customHeight="1">
      <c r="A46" s="338" t="s">
        <v>1676</v>
      </c>
      <c r="B46" s="971" t="s">
        <v>1741</v>
      </c>
      <c r="C46" s="971"/>
      <c r="D46" s="972"/>
      <c r="E46" s="789" t="s">
        <v>347</v>
      </c>
      <c r="F46" s="47">
        <v>0</v>
      </c>
      <c r="G46" s="53"/>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75">
      <c r="A51" s="338" t="s">
        <v>1670</v>
      </c>
      <c r="B51" s="971" t="s">
        <v>1750</v>
      </c>
      <c r="C51" s="971"/>
      <c r="D51" s="972"/>
      <c r="E51" s="789" t="s">
        <v>343</v>
      </c>
      <c r="F51" s="47">
        <v>616128</v>
      </c>
      <c r="G51" s="659" t="s">
        <v>406</v>
      </c>
      <c r="H51" s="55" t="s">
        <v>721</v>
      </c>
      <c r="I51" s="56" t="s">
        <v>1374</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407</v>
      </c>
      <c r="F52" s="1014"/>
      <c r="G52" s="1014"/>
      <c r="H52" s="1014"/>
      <c r="I52" s="1015"/>
      <c r="J52" s="29"/>
      <c r="K52" s="360" t="str">
        <f>E52</f>
        <v>UNFPA</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360</v>
      </c>
      <c r="F53" s="47"/>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360</v>
      </c>
      <c r="F54" s="47"/>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616128</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0</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v>0</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1.1894348468263445</v>
      </c>
      <c r="H59" s="1021" t="s">
        <v>1375</v>
      </c>
      <c r="I59" s="1022"/>
      <c r="J59" s="97"/>
      <c r="K59" s="103"/>
      <c r="L59" s="61"/>
      <c r="M59" s="364" t="str">
        <f>H59</f>
        <v>Comments: UNFPA provided more of some contraceptives e.g. Jadelle, Implanon, Microlut, Microgynon, Female condoms, Levonorgestrel 0.75mg</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959" t="s">
        <v>373</v>
      </c>
      <c r="H61" s="960"/>
      <c r="I61" s="961"/>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t="s">
        <v>373</v>
      </c>
      <c r="H62" s="969"/>
      <c r="I62" s="970"/>
      <c r="J62" s="97"/>
      <c r="K62" s="96"/>
      <c r="L62" s="86" t="str">
        <f>G62</f>
        <v>Not applicable</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959" t="s">
        <v>373</v>
      </c>
      <c r="H63" s="960"/>
      <c r="I63" s="961"/>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c r="F64" s="1044"/>
      <c r="G64" s="1044"/>
      <c r="H64" s="1044"/>
      <c r="I64" s="1045"/>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347</v>
      </c>
      <c r="H66" s="1047"/>
      <c r="I66" s="1048"/>
      <c r="J66" s="81"/>
      <c r="K66" s="96"/>
      <c r="L66" s="61" t="str">
        <f>G66</f>
        <v>No</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c r="F67" s="1052"/>
      <c r="G67" s="1052"/>
      <c r="H67" s="1052"/>
      <c r="I67" s="1053"/>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360</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347</v>
      </c>
      <c r="H75" s="787" t="s">
        <v>343</v>
      </c>
      <c r="I75" s="46" t="s">
        <v>360</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347</v>
      </c>
      <c r="H76" s="787" t="s">
        <v>343</v>
      </c>
      <c r="I76" s="46" t="s">
        <v>360</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360</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347</v>
      </c>
      <c r="G78" s="787" t="s">
        <v>347</v>
      </c>
      <c r="H78" s="787" t="s">
        <v>343</v>
      </c>
      <c r="I78" s="46" t="s">
        <v>360</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347</v>
      </c>
      <c r="H79" s="787" t="s">
        <v>343</v>
      </c>
      <c r="I79" s="46" t="s">
        <v>360</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347</v>
      </c>
      <c r="G80" s="787" t="s">
        <v>347</v>
      </c>
      <c r="H80" s="787" t="s">
        <v>347</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347</v>
      </c>
      <c r="G81" s="787" t="s">
        <v>347</v>
      </c>
      <c r="H81" s="787" t="s">
        <v>347</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347</v>
      </c>
      <c r="H82" s="787" t="s">
        <v>343</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347</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373</v>
      </c>
      <c r="H88" s="969"/>
      <c r="I88" s="970"/>
      <c r="J88" s="116"/>
      <c r="K88" s="96"/>
      <c r="L88" s="61" t="str">
        <f t="shared" ref="L88:L98" si="1">G88</f>
        <v>Not applicable</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373</v>
      </c>
      <c r="H89" s="969"/>
      <c r="I89" s="970"/>
      <c r="J89" s="116"/>
      <c r="K89" s="96"/>
      <c r="L89" s="61" t="str">
        <f t="shared" si="1"/>
        <v>Not applicable</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373</v>
      </c>
      <c r="H90" s="969"/>
      <c r="I90" s="970"/>
      <c r="J90" s="116"/>
      <c r="K90" s="96"/>
      <c r="L90" s="61" t="str">
        <f t="shared" si="1"/>
        <v>Not applicable</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373</v>
      </c>
      <c r="H91" s="969"/>
      <c r="I91" s="970"/>
      <c r="J91" s="116"/>
      <c r="K91" s="96"/>
      <c r="L91" s="61" t="str">
        <f t="shared" si="1"/>
        <v>Not applicable</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670</v>
      </c>
      <c r="H93" s="1059"/>
      <c r="I93" s="1060"/>
      <c r="J93" s="382"/>
      <c r="K93" s="383"/>
      <c r="L93" s="61" t="str">
        <f t="shared" si="1"/>
        <v>All sectors</v>
      </c>
      <c r="M93" s="384"/>
      <c r="N93" s="385"/>
      <c r="O93" s="385"/>
      <c r="P93" s="384"/>
      <c r="Q93" s="386"/>
      <c r="R93" s="384"/>
      <c r="S93" s="386"/>
      <c r="T93" s="384"/>
      <c r="U93" s="387"/>
      <c r="V93" s="387"/>
      <c r="W93" s="387"/>
      <c r="X93" s="387"/>
      <c r="Y93" s="387"/>
      <c r="Z93" s="388"/>
      <c r="AA93" s="389"/>
      <c r="AB93" s="390"/>
    </row>
    <row r="94" spans="1:28" s="391" customFormat="1" ht="105">
      <c r="A94" s="330" t="s">
        <v>1676</v>
      </c>
      <c r="B94" s="957" t="s">
        <v>1813</v>
      </c>
      <c r="C94" s="957"/>
      <c r="D94" s="957"/>
      <c r="E94" s="957"/>
      <c r="F94" s="958"/>
      <c r="G94" s="959" t="s">
        <v>1376</v>
      </c>
      <c r="H94" s="960"/>
      <c r="I94" s="961"/>
      <c r="J94" s="382"/>
      <c r="K94" s="383"/>
      <c r="L94" s="61" t="str">
        <f t="shared" si="1"/>
        <v>Variable, but usually 10% to 15% importation taxes. (Most NGOs have to pay tax on all commodities now. The Government of South Sudan’s current financial situation has led to the majority of tax exemption requests being denied. This is a change from last year. Officially NGOs should continue to get tax exemption, but this is not the case in practice.)</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343</v>
      </c>
      <c r="H95" s="1070"/>
      <c r="I95" s="1071"/>
      <c r="J95" s="392"/>
      <c r="K95" s="393"/>
      <c r="L95" s="61" t="str">
        <f t="shared" si="1"/>
        <v>Yes</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t="s">
        <v>1377</v>
      </c>
      <c r="H96" s="969"/>
      <c r="I96" s="970"/>
      <c r="J96" s="115"/>
      <c r="K96" s="103"/>
      <c r="L96" s="61" t="str">
        <f t="shared" si="1"/>
        <v>Taxes/ duties</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30.75" thickBot="1">
      <c r="A98" s="326" t="s">
        <v>1670</v>
      </c>
      <c r="B98" s="1041" t="s">
        <v>1816</v>
      </c>
      <c r="C98" s="1041"/>
      <c r="D98" s="1041"/>
      <c r="E98" s="1041"/>
      <c r="F98" s="1042"/>
      <c r="G98" s="1043" t="s">
        <v>1378</v>
      </c>
      <c r="H98" s="1044"/>
      <c r="I98" s="1045"/>
      <c r="J98" s="115"/>
      <c r="K98" s="103"/>
      <c r="L98" s="61" t="str">
        <f t="shared" si="1"/>
        <v>The FP Policy has been approved and is in the press for printing.</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c r="A101" s="395" t="s">
        <v>1805</v>
      </c>
      <c r="B101" s="1072" t="s">
        <v>1824</v>
      </c>
      <c r="C101" s="1072"/>
      <c r="D101" s="1072"/>
      <c r="E101" s="1073"/>
      <c r="F101" s="1074" t="s">
        <v>1379</v>
      </c>
      <c r="G101" s="1075"/>
      <c r="H101" s="1076" t="s">
        <v>1379</v>
      </c>
      <c r="I101" s="1077"/>
      <c r="J101" s="122"/>
      <c r="K101" s="103"/>
      <c r="L101" s="61"/>
      <c r="M101" s="117" t="str">
        <f t="shared" ref="M101:M108" si="2">H101</f>
        <v>Community midwife</v>
      </c>
      <c r="N101" s="86"/>
      <c r="O101" s="117" t="str">
        <f t="shared" ref="O101:O108" si="3">F101</f>
        <v>Community midwife</v>
      </c>
      <c r="P101" s="61"/>
      <c r="Q101" s="61"/>
      <c r="R101" s="60"/>
      <c r="S101" s="60"/>
      <c r="T101" s="60"/>
      <c r="U101" s="120"/>
      <c r="V101" s="121"/>
      <c r="W101" s="70"/>
      <c r="X101" s="71"/>
      <c r="Y101" s="71"/>
      <c r="Z101" s="84"/>
      <c r="AA101" s="85"/>
      <c r="AB101" s="73"/>
    </row>
    <row r="102" spans="1:29" s="24" customFormat="1">
      <c r="A102" s="395" t="s">
        <v>1676</v>
      </c>
      <c r="B102" s="1072" t="s">
        <v>1825</v>
      </c>
      <c r="C102" s="1072"/>
      <c r="D102" s="1072"/>
      <c r="E102" s="1073"/>
      <c r="F102" s="1074" t="s">
        <v>1379</v>
      </c>
      <c r="G102" s="1075"/>
      <c r="H102" s="1076" t="s">
        <v>1379</v>
      </c>
      <c r="I102" s="1077"/>
      <c r="J102" s="122"/>
      <c r="K102" s="103"/>
      <c r="L102" s="61"/>
      <c r="M102" s="117" t="str">
        <f t="shared" si="2"/>
        <v>Community midwife</v>
      </c>
      <c r="N102" s="86"/>
      <c r="O102" s="117" t="str">
        <f t="shared" si="3"/>
        <v>Community midwife</v>
      </c>
      <c r="P102" s="61"/>
      <c r="Q102" s="61"/>
      <c r="R102" s="60"/>
      <c r="S102" s="60"/>
      <c r="T102" s="60"/>
      <c r="U102" s="120"/>
      <c r="V102" s="121"/>
      <c r="W102" s="70"/>
      <c r="X102" s="71"/>
      <c r="Y102" s="71"/>
      <c r="Z102" s="84"/>
      <c r="AA102" s="85"/>
      <c r="AB102" s="73"/>
    </row>
    <row r="103" spans="1:29" s="24" customFormat="1">
      <c r="A103" s="395" t="s">
        <v>1678</v>
      </c>
      <c r="B103" s="1072" t="s">
        <v>1826</v>
      </c>
      <c r="C103" s="1072"/>
      <c r="D103" s="1072"/>
      <c r="E103" s="1073"/>
      <c r="F103" s="1074" t="s">
        <v>373</v>
      </c>
      <c r="G103" s="1075"/>
      <c r="H103" s="1209" t="s">
        <v>360</v>
      </c>
      <c r="I103" s="1210"/>
      <c r="J103" s="122"/>
      <c r="K103" s="103"/>
      <c r="L103" s="61"/>
      <c r="M103" s="117" t="str">
        <f t="shared" si="2"/>
        <v>Don't know</v>
      </c>
      <c r="N103" s="86"/>
      <c r="O103" s="117" t="str">
        <f t="shared" si="3"/>
        <v>Not applicable</v>
      </c>
      <c r="P103" s="61"/>
      <c r="Q103" s="61"/>
      <c r="R103" s="60"/>
      <c r="S103" s="60"/>
      <c r="T103" s="60"/>
      <c r="U103" s="120"/>
      <c r="V103" s="121"/>
      <c r="W103" s="70"/>
      <c r="X103" s="71"/>
      <c r="Y103" s="71"/>
      <c r="Z103" s="84"/>
      <c r="AA103" s="85"/>
      <c r="AB103" s="73"/>
    </row>
    <row r="104" spans="1:29" s="24" customFormat="1">
      <c r="A104" s="395" t="s">
        <v>1680</v>
      </c>
      <c r="B104" s="1072" t="s">
        <v>1827</v>
      </c>
      <c r="C104" s="1072"/>
      <c r="D104" s="1072"/>
      <c r="E104" s="1073"/>
      <c r="F104" s="1074" t="s">
        <v>373</v>
      </c>
      <c r="G104" s="1075"/>
      <c r="H104" s="1209" t="s">
        <v>1146</v>
      </c>
      <c r="I104" s="1210"/>
      <c r="J104" s="122"/>
      <c r="K104" s="103"/>
      <c r="L104" s="61"/>
      <c r="M104" s="117" t="str">
        <f t="shared" si="2"/>
        <v>Nurse midwife</v>
      </c>
      <c r="N104" s="86"/>
      <c r="O104" s="117" t="str">
        <f t="shared" si="3"/>
        <v>Not applicable</v>
      </c>
      <c r="P104" s="61"/>
      <c r="Q104" s="61"/>
      <c r="R104" s="60"/>
      <c r="S104" s="60"/>
      <c r="T104" s="60"/>
      <c r="U104" s="120"/>
      <c r="V104" s="121"/>
      <c r="W104" s="70"/>
      <c r="X104" s="71"/>
      <c r="Y104" s="71"/>
      <c r="Z104" s="84"/>
      <c r="AA104" s="85"/>
      <c r="AB104" s="73"/>
    </row>
    <row r="105" spans="1:29" s="24" customFormat="1" ht="30">
      <c r="A105" s="395" t="s">
        <v>1788</v>
      </c>
      <c r="B105" s="1072" t="s">
        <v>1828</v>
      </c>
      <c r="C105" s="1072"/>
      <c r="D105" s="1072"/>
      <c r="E105" s="1073"/>
      <c r="F105" s="1074" t="s">
        <v>1380</v>
      </c>
      <c r="G105" s="1075"/>
      <c r="H105" s="1209" t="s">
        <v>360</v>
      </c>
      <c r="I105" s="1210"/>
      <c r="J105" s="122"/>
      <c r="K105" s="103"/>
      <c r="L105" s="61"/>
      <c r="M105" s="117" t="str">
        <f t="shared" si="2"/>
        <v>Don't know</v>
      </c>
      <c r="N105" s="86"/>
      <c r="O105" s="117" t="str">
        <f t="shared" si="3"/>
        <v>Community health worker (male condom)</v>
      </c>
      <c r="P105" s="61"/>
      <c r="Q105" s="61"/>
      <c r="R105" s="60"/>
      <c r="S105" s="60"/>
      <c r="T105" s="60"/>
      <c r="U105" s="120"/>
      <c r="V105" s="121"/>
      <c r="W105" s="70"/>
      <c r="X105" s="71"/>
      <c r="Y105" s="71"/>
      <c r="Z105" s="84"/>
      <c r="AA105" s="85"/>
      <c r="AB105" s="73"/>
    </row>
    <row r="106" spans="1:29" s="24" customFormat="1">
      <c r="A106" s="395" t="s">
        <v>1686</v>
      </c>
      <c r="B106" s="1072" t="s">
        <v>1829</v>
      </c>
      <c r="C106" s="1072"/>
      <c r="D106" s="1072"/>
      <c r="E106" s="1073"/>
      <c r="F106" s="1074" t="s">
        <v>373</v>
      </c>
      <c r="G106" s="1075"/>
      <c r="H106" s="1209" t="s">
        <v>360</v>
      </c>
      <c r="I106" s="1210"/>
      <c r="J106" s="122"/>
      <c r="K106" s="103"/>
      <c r="L106" s="61"/>
      <c r="M106" s="117" t="str">
        <f t="shared" si="2"/>
        <v>Don't know</v>
      </c>
      <c r="N106" s="86"/>
      <c r="O106" s="117" t="str">
        <f t="shared" si="3"/>
        <v>Not applicable</v>
      </c>
      <c r="P106" s="61"/>
      <c r="Q106" s="61"/>
      <c r="R106" s="60"/>
      <c r="S106" s="60"/>
      <c r="T106" s="60"/>
      <c r="U106" s="120"/>
      <c r="V106" s="121"/>
      <c r="W106" s="70"/>
      <c r="X106" s="71"/>
      <c r="Y106" s="71"/>
      <c r="Z106" s="84"/>
      <c r="AA106" s="85"/>
      <c r="AB106" s="73"/>
    </row>
    <row r="107" spans="1:29" s="24" customFormat="1" ht="15" customHeight="1">
      <c r="A107" s="395" t="s">
        <v>1689</v>
      </c>
      <c r="B107" s="1072" t="s">
        <v>1830</v>
      </c>
      <c r="C107" s="1072"/>
      <c r="D107" s="1072"/>
      <c r="E107" s="1073"/>
      <c r="F107" s="1074" t="s">
        <v>373</v>
      </c>
      <c r="G107" s="1075"/>
      <c r="H107" s="1076" t="s">
        <v>373</v>
      </c>
      <c r="I107" s="1077"/>
      <c r="J107" s="122"/>
      <c r="K107" s="103"/>
      <c r="L107" s="61"/>
      <c r="M107" s="117" t="str">
        <f t="shared" si="2"/>
        <v>Not applicable</v>
      </c>
      <c r="N107" s="86"/>
      <c r="O107" s="117" t="str">
        <f t="shared" si="3"/>
        <v>Not applicable</v>
      </c>
      <c r="P107" s="61"/>
      <c r="Q107" s="61"/>
      <c r="R107" s="60"/>
      <c r="S107" s="60"/>
      <c r="T107" s="60"/>
      <c r="U107" s="120"/>
      <c r="V107" s="121"/>
      <c r="W107" s="70"/>
      <c r="X107" s="71"/>
      <c r="Y107" s="71"/>
      <c r="Z107" s="84"/>
      <c r="AA107" s="85"/>
      <c r="AB107" s="73"/>
    </row>
    <row r="108" spans="1:29" s="24" customFormat="1">
      <c r="A108" s="396" t="s">
        <v>1692</v>
      </c>
      <c r="B108" s="1072" t="s">
        <v>1797</v>
      </c>
      <c r="C108" s="1072"/>
      <c r="D108" s="1072"/>
      <c r="E108" s="1073"/>
      <c r="F108" s="1090" t="s">
        <v>360</v>
      </c>
      <c r="G108" s="1091"/>
      <c r="H108" s="1209" t="s">
        <v>360</v>
      </c>
      <c r="I108" s="1210"/>
      <c r="J108" s="122"/>
      <c r="K108" s="103"/>
      <c r="L108" s="61"/>
      <c r="M108" s="117" t="str">
        <f t="shared" si="2"/>
        <v>Don't know</v>
      </c>
      <c r="N108" s="86"/>
      <c r="O108" s="117" t="str">
        <f t="shared" si="3"/>
        <v>Don't know</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660" t="s">
        <v>360</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016" t="s">
        <v>373</v>
      </c>
      <c r="F118" s="1017"/>
      <c r="G118" s="1017"/>
      <c r="H118" s="1017"/>
      <c r="I118" s="101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1"/>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1"/>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1"/>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1"/>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1"/>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1"/>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1"/>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1"/>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1"/>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1"/>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1"/>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1"/>
      <c r="Y130" s="78"/>
      <c r="Z130" s="126"/>
      <c r="AA130" s="127"/>
      <c r="AB130" s="73"/>
    </row>
    <row r="131" spans="1:28" s="32" customFormat="1" ht="20.100000000000001" customHeight="1">
      <c r="A131" s="401" t="s">
        <v>1853</v>
      </c>
      <c r="B131" s="1102" t="s">
        <v>1854</v>
      </c>
      <c r="C131" s="1102"/>
      <c r="D131" s="1102"/>
      <c r="E131" s="1102"/>
      <c r="F131" s="1102"/>
      <c r="G131" s="1103"/>
      <c r="H131" s="1056">
        <v>2011</v>
      </c>
      <c r="I131" s="1057"/>
      <c r="J131" s="91"/>
      <c r="K131" s="103"/>
      <c r="L131" s="61"/>
      <c r="M131" s="86">
        <f t="shared" si="4"/>
        <v>2011</v>
      </c>
      <c r="N131" s="60"/>
      <c r="O131" s="60"/>
      <c r="P131" s="61"/>
      <c r="Q131" s="60"/>
      <c r="R131" s="126"/>
      <c r="S131" s="61"/>
      <c r="T131" s="76"/>
      <c r="U131" s="77"/>
      <c r="V131" s="77"/>
      <c r="W131" s="77"/>
      <c r="X131" s="71"/>
      <c r="Y131" s="78"/>
      <c r="Z131" s="126"/>
      <c r="AA131" s="127"/>
      <c r="AB131" s="73"/>
    </row>
    <row r="132" spans="1:28" s="32" customFormat="1" ht="20.100000000000001" customHeight="1">
      <c r="A132" s="183" t="s">
        <v>1855</v>
      </c>
      <c r="B132" s="957" t="s">
        <v>1856</v>
      </c>
      <c r="C132" s="957"/>
      <c r="D132" s="958"/>
      <c r="E132" s="968" t="s">
        <v>1381</v>
      </c>
      <c r="F132" s="969"/>
      <c r="G132" s="969"/>
      <c r="H132" s="969"/>
      <c r="I132" s="970"/>
      <c r="J132" s="91"/>
      <c r="K132" s="125" t="str">
        <f>E132</f>
        <v>South Sudan Essential Medicines List (being updated)</v>
      </c>
      <c r="L132" s="61"/>
      <c r="M132" s="61"/>
      <c r="N132" s="60"/>
      <c r="O132" s="60"/>
      <c r="P132" s="61"/>
      <c r="Q132" s="60"/>
      <c r="R132" s="126"/>
      <c r="S132" s="60"/>
      <c r="T132" s="76"/>
      <c r="U132" s="77"/>
      <c r="V132" s="77"/>
      <c r="W132" s="77"/>
      <c r="X132" s="71"/>
      <c r="Y132" s="78"/>
      <c r="Z132" s="126"/>
      <c r="AA132" s="127"/>
      <c r="AB132" s="73"/>
    </row>
    <row r="133" spans="1:28" s="32" customFormat="1" ht="20.100000000000001" customHeight="1">
      <c r="A133" s="181" t="s">
        <v>1857</v>
      </c>
      <c r="B133" s="1041" t="s">
        <v>1858</v>
      </c>
      <c r="C133" s="1041"/>
      <c r="D133" s="1042"/>
      <c r="E133" s="1043" t="s">
        <v>1382</v>
      </c>
      <c r="F133" s="1044"/>
      <c r="G133" s="1044"/>
      <c r="H133" s="1044"/>
      <c r="I133" s="1045"/>
      <c r="J133" s="91"/>
      <c r="K133" s="125" t="str">
        <f>E133</f>
        <v>The government is reviewing the list due to the reduction in budgets.</v>
      </c>
      <c r="L133" s="61"/>
      <c r="M133" s="61"/>
      <c r="N133" s="60"/>
      <c r="O133" s="60"/>
      <c r="P133" s="61"/>
      <c r="Q133" s="60"/>
      <c r="R133" s="126"/>
      <c r="S133" s="60"/>
      <c r="T133" s="76"/>
      <c r="U133" s="77"/>
      <c r="V133" s="77"/>
      <c r="W133" s="77"/>
      <c r="X133" s="71"/>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056" t="s">
        <v>1383</v>
      </c>
      <c r="I135" s="1057"/>
      <c r="J135" s="91"/>
      <c r="K135" s="103"/>
      <c r="L135" s="61"/>
      <c r="M135" s="61" t="str">
        <f>H135</f>
        <v xml:space="preserve">No PRSP </v>
      </c>
      <c r="N135" s="60"/>
      <c r="O135" s="60"/>
      <c r="P135" s="61"/>
      <c r="Q135" s="60"/>
      <c r="R135" s="126"/>
      <c r="S135" s="61"/>
      <c r="T135" s="76"/>
      <c r="U135" s="77"/>
      <c r="V135" s="77"/>
      <c r="W135" s="77"/>
      <c r="X135" s="71"/>
      <c r="Y135" s="78"/>
      <c r="Z135" s="126"/>
      <c r="AA135" s="127"/>
      <c r="AB135" s="73"/>
    </row>
    <row r="136" spans="1:28" s="32" customFormat="1" ht="20.100000000000001" customHeight="1">
      <c r="A136" s="400" t="s">
        <v>1676</v>
      </c>
      <c r="B136" s="957" t="s">
        <v>1862</v>
      </c>
      <c r="C136" s="957"/>
      <c r="D136" s="957"/>
      <c r="E136" s="957"/>
      <c r="F136" s="957"/>
      <c r="G136" s="958"/>
      <c r="H136" s="1016" t="s">
        <v>373</v>
      </c>
      <c r="I136" s="1018"/>
      <c r="J136" s="91"/>
      <c r="K136" s="103"/>
      <c r="L136" s="61"/>
      <c r="M136" s="61" t="str">
        <f>H136</f>
        <v>Not applicable</v>
      </c>
      <c r="N136" s="60"/>
      <c r="O136" s="60"/>
      <c r="P136" s="61"/>
      <c r="Q136" s="60"/>
      <c r="R136" s="126"/>
      <c r="S136" s="60"/>
      <c r="T136" s="76"/>
      <c r="U136" s="77"/>
      <c r="V136" s="77"/>
      <c r="W136" s="77"/>
      <c r="X136" s="71"/>
      <c r="Y136" s="78"/>
      <c r="Z136" s="99"/>
      <c r="AA136" s="127"/>
      <c r="AB136" s="73"/>
    </row>
    <row r="137" spans="1:28" s="32" customFormat="1" ht="20.100000000000001" customHeight="1">
      <c r="A137" s="400" t="s">
        <v>1678</v>
      </c>
      <c r="B137" s="957" t="s">
        <v>1863</v>
      </c>
      <c r="C137" s="957"/>
      <c r="D137" s="957"/>
      <c r="E137" s="957"/>
      <c r="F137" s="957"/>
      <c r="G137" s="958"/>
      <c r="H137" s="1016" t="s">
        <v>373</v>
      </c>
      <c r="I137" s="1018"/>
      <c r="J137" s="91"/>
      <c r="K137" s="103"/>
      <c r="L137" s="61"/>
      <c r="M137" s="61" t="str">
        <f>H137</f>
        <v>Not applicable</v>
      </c>
      <c r="N137" s="60"/>
      <c r="O137" s="60"/>
      <c r="P137" s="61"/>
      <c r="Q137" s="60"/>
      <c r="R137" s="126"/>
      <c r="S137" s="60"/>
      <c r="T137" s="76"/>
      <c r="U137" s="77"/>
      <c r="V137" s="77"/>
      <c r="W137" s="77"/>
      <c r="X137" s="71"/>
      <c r="Y137" s="78"/>
      <c r="Z137" s="99"/>
      <c r="AA137" s="127"/>
      <c r="AB137" s="73"/>
    </row>
    <row r="138" spans="1:28" s="32" customFormat="1" ht="20.100000000000001" customHeight="1">
      <c r="A138" s="400" t="s">
        <v>1680</v>
      </c>
      <c r="B138" s="957" t="s">
        <v>1864</v>
      </c>
      <c r="C138" s="957"/>
      <c r="D138" s="957"/>
      <c r="E138" s="957"/>
      <c r="F138" s="957"/>
      <c r="G138" s="958"/>
      <c r="H138" s="1016" t="s">
        <v>373</v>
      </c>
      <c r="I138" s="1018"/>
      <c r="J138" s="91"/>
      <c r="K138" s="103"/>
      <c r="L138" s="61"/>
      <c r="M138" s="61" t="str">
        <f>H138</f>
        <v>Not applicable</v>
      </c>
      <c r="N138" s="60"/>
      <c r="O138" s="60"/>
      <c r="P138" s="61"/>
      <c r="Q138" s="60"/>
      <c r="R138" s="126"/>
      <c r="S138" s="60"/>
      <c r="T138" s="76"/>
      <c r="U138" s="77"/>
      <c r="V138" s="77"/>
      <c r="W138" s="77"/>
      <c r="X138" s="71"/>
      <c r="Y138" s="78"/>
      <c r="Z138" s="99"/>
      <c r="AA138" s="127"/>
      <c r="AB138" s="73"/>
    </row>
    <row r="139" spans="1:28" s="32" customFormat="1" ht="20.100000000000001" customHeight="1">
      <c r="A139" s="400" t="s">
        <v>1683</v>
      </c>
      <c r="B139" s="957" t="s">
        <v>1865</v>
      </c>
      <c r="C139" s="957"/>
      <c r="D139" s="957"/>
      <c r="E139" s="957"/>
      <c r="F139" s="957"/>
      <c r="G139" s="958"/>
      <c r="H139" s="1016" t="s">
        <v>373</v>
      </c>
      <c r="I139" s="1018"/>
      <c r="J139" s="91"/>
      <c r="K139" s="103"/>
      <c r="L139" s="61"/>
      <c r="M139" s="61" t="str">
        <f>H139</f>
        <v>Not applicable</v>
      </c>
      <c r="N139" s="60"/>
      <c r="O139" s="60"/>
      <c r="P139" s="61"/>
      <c r="Q139" s="60"/>
      <c r="R139" s="126"/>
      <c r="S139" s="60"/>
      <c r="T139" s="76"/>
      <c r="U139" s="77"/>
      <c r="V139" s="77"/>
      <c r="W139" s="77"/>
      <c r="X139" s="71"/>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1"/>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1056" t="s">
        <v>343</v>
      </c>
      <c r="H143" s="1056"/>
      <c r="I143" s="1057"/>
      <c r="J143" s="81"/>
      <c r="K143" s="103"/>
      <c r="L143" s="61" t="str">
        <f t="shared" ref="L143:L153" si="5">G143</f>
        <v>Yes</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1056" t="s">
        <v>343</v>
      </c>
      <c r="H144" s="1056"/>
      <c r="I144" s="1057"/>
      <c r="J144" s="81"/>
      <c r="K144" s="103"/>
      <c r="L144" s="61" t="str">
        <f t="shared" si="5"/>
        <v>Yes</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1056" t="s">
        <v>343</v>
      </c>
      <c r="H145" s="1056"/>
      <c r="I145" s="1057"/>
      <c r="J145" s="81"/>
      <c r="K145" s="103"/>
      <c r="L145" s="61" t="str">
        <f t="shared" si="5"/>
        <v>Yes</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1056" t="s">
        <v>343</v>
      </c>
      <c r="H146" s="1056"/>
      <c r="I146" s="1057"/>
      <c r="J146" s="81"/>
      <c r="K146" s="103"/>
      <c r="L146" s="61" t="str">
        <f t="shared" si="5"/>
        <v>Yes</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1056" t="s">
        <v>343</v>
      </c>
      <c r="H147" s="1056"/>
      <c r="I147" s="1057"/>
      <c r="J147" s="81"/>
      <c r="K147" s="103"/>
      <c r="L147" s="61" t="str">
        <f t="shared" si="5"/>
        <v>Yes</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1056" t="s">
        <v>343</v>
      </c>
      <c r="H148" s="1056"/>
      <c r="I148" s="1057"/>
      <c r="J148" s="81"/>
      <c r="K148" s="103"/>
      <c r="L148" s="61" t="str">
        <f t="shared" si="5"/>
        <v>Yes</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1056" t="s">
        <v>343</v>
      </c>
      <c r="H149" s="1056"/>
      <c r="I149" s="1057"/>
      <c r="J149" s="81"/>
      <c r="K149" s="103"/>
      <c r="L149" s="61" t="str">
        <f t="shared" si="5"/>
        <v>Yes</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1056" t="s">
        <v>343</v>
      </c>
      <c r="H150" s="1056"/>
      <c r="I150" s="1057"/>
      <c r="J150" s="81"/>
      <c r="K150" s="103"/>
      <c r="L150" s="61" t="str">
        <f t="shared" si="5"/>
        <v>Yes</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1056" t="s">
        <v>360</v>
      </c>
      <c r="H151" s="1056"/>
      <c r="I151" s="1057"/>
      <c r="J151" s="81"/>
      <c r="K151" s="103"/>
      <c r="L151" s="61" t="str">
        <f t="shared" si="5"/>
        <v>Don't know</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1055" t="s">
        <v>507</v>
      </c>
      <c r="H152" s="1056"/>
      <c r="I152" s="1057"/>
      <c r="J152" s="81"/>
      <c r="K152" s="103"/>
      <c r="L152" s="61" t="str">
        <f t="shared" si="5"/>
        <v>01/14 - 12/14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1055" t="s">
        <v>1384</v>
      </c>
      <c r="H153" s="1056"/>
      <c r="I153" s="1057"/>
      <c r="J153" s="81"/>
      <c r="K153" s="103"/>
      <c r="L153" s="61" t="str">
        <f t="shared" si="5"/>
        <v>Warehouse reports; Support supervision reports</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343</v>
      </c>
      <c r="H156" s="969"/>
      <c r="I156" s="970"/>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41.25" customHeight="1" thickBot="1">
      <c r="A157" s="245" t="s">
        <v>1875</v>
      </c>
      <c r="B157" s="977" t="s">
        <v>1876</v>
      </c>
      <c r="C157" s="977"/>
      <c r="D157" s="977"/>
      <c r="E157" s="977"/>
      <c r="F157" s="977"/>
      <c r="G157" s="1104"/>
      <c r="H157" s="1105"/>
      <c r="I157" s="1106"/>
      <c r="J157" s="81"/>
      <c r="K157" s="103"/>
      <c r="L157" s="61">
        <f>G157</f>
        <v>0</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1"/>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1"/>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1"/>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1"/>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1"/>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1"/>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1"/>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1"/>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1"/>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1"/>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1"/>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1"/>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1"/>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1"/>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1"/>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198" priority="22">
      <formula>$G$92="Don't know"</formula>
    </cfRule>
    <cfRule type="expression" dxfId="197" priority="23">
      <formula>$G$92="no"</formula>
    </cfRule>
  </conditionalFormatting>
  <conditionalFormatting sqref="G96:I96">
    <cfRule type="expression" dxfId="196" priority="20">
      <formula>$G$95="Don't know"</formula>
    </cfRule>
    <cfRule type="expression" dxfId="195" priority="21">
      <formula>$G$95="No"</formula>
    </cfRule>
  </conditionalFormatting>
  <conditionalFormatting sqref="G98:I98">
    <cfRule type="expression" dxfId="194" priority="18">
      <formula>$G$97="Don't know"</formula>
    </cfRule>
    <cfRule type="expression" dxfId="193" priority="19">
      <formula>$G$97="No"</formula>
    </cfRule>
  </conditionalFormatting>
  <conditionalFormatting sqref="G88:I91">
    <cfRule type="expression" dxfId="192" priority="16">
      <formula>$I$86="Don't know"</formula>
    </cfRule>
    <cfRule type="expression" dxfId="191" priority="17">
      <formula>$I$86="No"</formula>
    </cfRule>
  </conditionalFormatting>
  <conditionalFormatting sqref="F111:I111">
    <cfRule type="expression" dxfId="190" priority="12">
      <formula>$E$111="Don't know"</formula>
    </cfRule>
    <cfRule type="expression" dxfId="189" priority="15">
      <formula>$E$111="No"</formula>
    </cfRule>
  </conditionalFormatting>
  <conditionalFormatting sqref="F112:I112">
    <cfRule type="expression" dxfId="188" priority="11">
      <formula>$E$112="Don't know"</formula>
    </cfRule>
    <cfRule type="expression" dxfId="187" priority="14">
      <formula>$E$112="No"</formula>
    </cfRule>
  </conditionalFormatting>
  <conditionalFormatting sqref="F113:I113">
    <cfRule type="expression" dxfId="186" priority="10">
      <formula>$E$113="Don't know"</formula>
    </cfRule>
    <cfRule type="expression" dxfId="185" priority="13">
      <formula>$E$113="No"</formula>
    </cfRule>
  </conditionalFormatting>
  <conditionalFormatting sqref="G15:I15">
    <cfRule type="expression" dxfId="184" priority="7">
      <formula>$E$15="Not applicable"</formula>
    </cfRule>
    <cfRule type="expression" dxfId="183" priority="8">
      <formula>$E$15="Don't know"</formula>
    </cfRule>
    <cfRule type="expression" dxfId="182" priority="9">
      <formula>$E$15="No"</formula>
    </cfRule>
  </conditionalFormatting>
  <conditionalFormatting sqref="G16:I23">
    <cfRule type="expression" dxfId="181" priority="4">
      <formula>$E16="Not applicable"</formula>
    </cfRule>
    <cfRule type="expression" dxfId="180" priority="5">
      <formula>$E16="Don't know"</formula>
    </cfRule>
    <cfRule type="expression" dxfId="179" priority="6">
      <formula>$E16="No"</formula>
    </cfRule>
  </conditionalFormatting>
  <conditionalFormatting sqref="E15:E23 G15:I23 I24:I25 E13:I13">
    <cfRule type="expression" dxfId="178" priority="3">
      <formula>$I$12="Don't know"</formula>
    </cfRule>
  </conditionalFormatting>
  <conditionalFormatting sqref="E15:E23 G15:I23 I24:I25 E13:I13">
    <cfRule type="expression" dxfId="177" priority="2">
      <formula>$I$12="Not applicable"</formula>
    </cfRule>
  </conditionalFormatting>
  <conditionalFormatting sqref="E15:E23 G15:I23 I24:I25 E13:I13">
    <cfRule type="expression" dxfId="176" priority="1">
      <formula>$I$12="No"</formula>
    </cfRule>
  </conditionalFormatting>
  <dataValidations count="19">
    <dataValidation type="list" allowBlank="1" showInputMessage="1" showErrorMessage="1" error="Please select from the dropdown list" prompt="Please select from the dropdown list" sqref="G28" xr:uid="{00000000-0002-0000-3000-000000000000}">
      <formula1>"January, February, March, April, May, June, July, August, September, October, November, December, Don’t know"</formula1>
    </dataValidation>
    <dataValidation type="list" allowBlank="1" showInputMessage="1" showErrorMessage="1" errorTitle="Choose from dropdown" error="Please choose from the dropdown list." prompt="Please select from the dropdown list." sqref="I86" xr:uid="{00000000-0002-0000-3000-000001000000}">
      <formula1>"Yes, No, Don't know"</formula1>
    </dataValidation>
    <dataValidation type="list" allowBlank="1" showInputMessage="1" showErrorMessage="1" error="Please choose from the dropdown list." sqref="I24" xr:uid="{00000000-0002-0000-3000-000002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3000-000003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3000-000004000000}">
      <formula1>"Yes, No, Don't know"</formula1>
    </dataValidation>
    <dataValidation type="list" allowBlank="1" showErrorMessage="1" error="Please choose from the dropdown list." sqref="I41" xr:uid="{00000000-0002-0000-3000-000005000000}">
      <formula1>"Yes, No, Don't know"</formula1>
    </dataValidation>
    <dataValidation type="list" allowBlank="1" showInputMessage="1" showErrorMessage="1" error="Please choose from the dropdown list." sqref="G63 I25 H136:H139" xr:uid="{00000000-0002-0000-3000-000006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3000-000007000000}">
      <formula1>"Yes, No, Don't know, Not applicable"</formula1>
    </dataValidation>
    <dataValidation type="list" allowBlank="1" showInputMessage="1" showErrorMessage="1" error="Please select from the dropdown list" prompt="Please select from the dropdown list" sqref="I111:I113" xr:uid="{00000000-0002-0000-3000-000008000000}">
      <formula1>"Yes, No, Don't know, Not applicable"</formula1>
    </dataValidation>
    <dataValidation type="list" allowBlank="1" showInputMessage="1" showErrorMessage="1" error="Please select from the dropdown list" prompt="Please select from the dropdown list" sqref="E111:E113 G66:I66" xr:uid="{00000000-0002-0000-3000-000009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3000-00000A000000}"/>
    <dataValidation allowBlank="1" showInputMessage="1" showErrorMessage="1" promptTitle="This will auto-calculate" prompt="It contains the following formula: Government internally generated spending (question B8a) /Total government spending (question B8c" sqref="G58" xr:uid="{00000000-0002-0000-3000-00000B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3000-00000C000000}"/>
    <dataValidation type="list" allowBlank="1" showInputMessage="1" showErrorMessage="1" error="Please choose from the dropdown list." prompt="Please select from the dropdown list." sqref="G95:I95 G97:I97" xr:uid="{00000000-0002-0000-3000-00000D000000}">
      <formula1>"Yes, No, Don't know"</formula1>
    </dataValidation>
    <dataValidation allowBlank="1" showInputMessage="1" prompt="Please provide the name of the contraceptive" sqref="F83:I83" xr:uid="{00000000-0002-0000-3000-00000E000000}"/>
    <dataValidation type="list" errorStyle="warning" allowBlank="1" showInputMessage="1" prompt="Please select from the dropdown list if possible. If you cannot find a provider cadre that fits, you may write it in." sqref="F101:I108" xr:uid="{00000000-0002-0000-3000-00000F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3000-000010000000}">
      <formula1>"Yes, No, Don't know, Not applicable"</formula1>
    </dataValidation>
    <dataValidation type="list" allowBlank="1" showInputMessage="1" showErrorMessage="1" error="Please choose from the dropdown list." prompt="Please select from the dropdown list" sqref="H120:I129" xr:uid="{00000000-0002-0000-3000-000011000000}">
      <formula1>"Yes, No, Don't know"</formula1>
    </dataValidation>
    <dataValidation type="list" allowBlank="1" showInputMessage="1" showErrorMessage="1" error="Please select from the dropdown list" prompt="Please select from the dropdown list" sqref="I28" xr:uid="{00000000-0002-0000-3000-000012000000}">
      <formula1>"January, February, March, April, May, June, July August, September, October, November, December, Don’t know"</formula1>
    </dataValidation>
  </dataValidations>
  <printOptions headings="1"/>
  <pageMargins left="0.7" right="0.7" top="0.75" bottom="0.75" header="0.3" footer="0.3"/>
  <pageSetup scale="50" orientation="portrait" r:id="rId1"/>
  <rowBreaks count="3" manualBreakCount="3">
    <brk id="32" max="9" man="1"/>
    <brk id="55" max="9" man="1"/>
    <brk id="98" max="9" man="1"/>
  </rowBreaks>
  <colBreaks count="1" manualBreakCount="1">
    <brk id="9" max="157"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EE186"/>
  <sheetViews>
    <sheetView showGridLines="0" showRowColHeaders="0" zoomScaleNormal="100" zoomScaleSheetLayoutView="70" workbookViewId="0">
      <selection activeCell="A157" sqref="A157"/>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66.5" customHeight="1" thickBot="1">
      <c r="A10" s="951" t="s">
        <v>1667</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959"/>
      <c r="F13" s="960"/>
      <c r="G13" s="960"/>
      <c r="H13" s="960"/>
      <c r="I13" s="961"/>
      <c r="J13" s="81"/>
      <c r="K13" s="104">
        <f>E13</f>
        <v>0</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c r="F15" s="329" t="s">
        <v>1675</v>
      </c>
      <c r="G15" s="968"/>
      <c r="H15" s="969"/>
      <c r="I15" s="970"/>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c r="A16" s="330" t="s">
        <v>1676</v>
      </c>
      <c r="B16" s="957" t="s">
        <v>1677</v>
      </c>
      <c r="C16" s="957"/>
      <c r="D16" s="958"/>
      <c r="E16" s="788"/>
      <c r="F16" s="331" t="s">
        <v>1675</v>
      </c>
      <c r="G16" s="968"/>
      <c r="H16" s="969"/>
      <c r="I16" s="970"/>
      <c r="J16" s="81"/>
      <c r="K16" s="68"/>
      <c r="L16" s="61">
        <f t="shared" si="0"/>
        <v>0</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c r="F18" s="331" t="s">
        <v>1682</v>
      </c>
      <c r="G18" s="968"/>
      <c r="H18" s="969"/>
      <c r="I18" s="970"/>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c r="F19" s="331" t="s">
        <v>1685</v>
      </c>
      <c r="G19" s="968"/>
      <c r="H19" s="969"/>
      <c r="I19" s="970"/>
      <c r="J19" s="81"/>
      <c r="K19" s="68"/>
      <c r="L19" s="61">
        <f t="shared" si="0"/>
        <v>0</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c r="A20" s="330" t="s">
        <v>1686</v>
      </c>
      <c r="B20" s="957" t="s">
        <v>1687</v>
      </c>
      <c r="C20" s="957"/>
      <c r="D20" s="958"/>
      <c r="E20" s="788"/>
      <c r="F20" s="331" t="s">
        <v>1688</v>
      </c>
      <c r="G20" s="968"/>
      <c r="H20" s="969"/>
      <c r="I20" s="970"/>
      <c r="J20" s="81"/>
      <c r="K20" s="68"/>
      <c r="L20" s="61">
        <f t="shared" si="0"/>
        <v>0</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c r="F21" s="331" t="s">
        <v>1691</v>
      </c>
      <c r="G21" s="968"/>
      <c r="H21" s="969"/>
      <c r="I21" s="970"/>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c r="F26" s="332" t="s">
        <v>1702</v>
      </c>
      <c r="G26" s="43"/>
      <c r="H26" s="333" t="s">
        <v>1703</v>
      </c>
      <c r="I26" s="57"/>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c r="H28" s="334" t="s">
        <v>1707</v>
      </c>
      <c r="I28" s="45"/>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c r="I29" s="996"/>
      <c r="J29" s="97"/>
      <c r="K29" s="67"/>
      <c r="L29" s="61"/>
      <c r="M29" s="336">
        <f>H29</f>
        <v>0</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c r="H30" s="337" t="s">
        <v>1713</v>
      </c>
      <c r="I30" s="490"/>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c r="A31" s="338" t="s">
        <v>1670</v>
      </c>
      <c r="B31" s="971" t="s">
        <v>1714</v>
      </c>
      <c r="C31" s="971"/>
      <c r="D31" s="971"/>
      <c r="E31" s="971"/>
      <c r="F31" s="971"/>
      <c r="G31" s="997"/>
      <c r="H31" s="997"/>
      <c r="I31" s="998"/>
      <c r="J31" s="97"/>
      <c r="K31" s="67"/>
      <c r="L31" s="61">
        <f>G31</f>
        <v>0</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1719</v>
      </c>
      <c r="C34" s="984"/>
      <c r="D34" s="984"/>
      <c r="E34" s="984"/>
      <c r="F34" s="984"/>
      <c r="G34" s="984"/>
      <c r="H34" s="985"/>
      <c r="I34" s="341"/>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c r="G37" s="48"/>
      <c r="H37" s="49"/>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c r="F44" s="47"/>
      <c r="G44" s="53"/>
      <c r="H44" s="54"/>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c r="F46" s="47"/>
      <c r="G46" s="53"/>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c r="F51" s="47"/>
      <c r="G51" s="53"/>
      <c r="H51" s="55"/>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c r="F52" s="1014"/>
      <c r="G52" s="1014"/>
      <c r="H52" s="1014"/>
      <c r="I52" s="1015"/>
      <c r="J52" s="29"/>
      <c r="K52" s="360">
        <f>E52</f>
        <v>0</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c r="F53" s="47"/>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c r="F54" s="47"/>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0</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t="e">
        <f>F48/(F48+F55)</f>
        <v>#DIV/0!</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t="e">
        <f>F44/F48</f>
        <v>#DIV/0!</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t="e">
        <f>(F48+F55)/H29</f>
        <v>#DIV/0!</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c r="H61" s="1017"/>
      <c r="I61" s="1018"/>
      <c r="J61" s="104"/>
      <c r="K61" s="96"/>
      <c r="L61" s="86">
        <f>G61</f>
        <v>0</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c r="H62" s="969"/>
      <c r="I62" s="970"/>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c r="H63" s="1017"/>
      <c r="I63" s="1018"/>
      <c r="J63" s="97"/>
      <c r="K63" s="96"/>
      <c r="L63" s="86">
        <f>G63</f>
        <v>0</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c r="F64" s="1044"/>
      <c r="G64" s="1044"/>
      <c r="H64" s="1044"/>
      <c r="I64" s="1045"/>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c r="H66" s="1047"/>
      <c r="I66" s="1048"/>
      <c r="J66" s="81"/>
      <c r="K66" s="96"/>
      <c r="L66" s="61">
        <f>G66</f>
        <v>0</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c r="F67" s="1052"/>
      <c r="G67" s="1052"/>
      <c r="H67" s="1052"/>
      <c r="I67" s="1053"/>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c r="G72" s="787"/>
      <c r="H72" s="787"/>
      <c r="I72" s="46"/>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c r="G73" s="787"/>
      <c r="H73" s="787"/>
      <c r="I73" s="46"/>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c r="G74" s="787"/>
      <c r="H74" s="787"/>
      <c r="I74" s="46"/>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c r="G75" s="787"/>
      <c r="H75" s="787"/>
      <c r="I75" s="46"/>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c r="G76" s="787"/>
      <c r="H76" s="787"/>
      <c r="I76" s="46"/>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c r="G77" s="787"/>
      <c r="H77" s="787"/>
      <c r="I77" s="46"/>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c r="G78" s="787"/>
      <c r="H78" s="787"/>
      <c r="I78" s="46"/>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c r="G79" s="787"/>
      <c r="H79" s="787"/>
      <c r="I79" s="46"/>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c r="G80" s="787"/>
      <c r="H80" s="787"/>
      <c r="I80" s="46"/>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c r="G81" s="787"/>
      <c r="H81" s="787"/>
      <c r="I81" s="46"/>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c r="G82" s="787"/>
      <c r="H82" s="787"/>
      <c r="I82" s="46"/>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1055"/>
      <c r="H88" s="1056"/>
      <c r="I88" s="1057"/>
      <c r="J88" s="116"/>
      <c r="K88" s="96"/>
      <c r="L88" s="61">
        <f t="shared" ref="L88:L98" si="1">G88</f>
        <v>0</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1055"/>
      <c r="H89" s="1056"/>
      <c r="I89" s="1057"/>
      <c r="J89" s="116"/>
      <c r="K89" s="96"/>
      <c r="L89" s="61">
        <f t="shared" si="1"/>
        <v>0</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1055"/>
      <c r="H90" s="1056"/>
      <c r="I90" s="1057"/>
      <c r="J90" s="116"/>
      <c r="K90" s="96"/>
      <c r="L90" s="61">
        <f t="shared" si="1"/>
        <v>0</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1055"/>
      <c r="H91" s="1056"/>
      <c r="I91" s="1057"/>
      <c r="J91" s="116"/>
      <c r="K91" s="96"/>
      <c r="L91" s="61">
        <f t="shared" si="1"/>
        <v>0</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c r="H92" s="1059"/>
      <c r="I92" s="1060"/>
      <c r="J92" s="115"/>
      <c r="K92" s="103"/>
      <c r="L92" s="61">
        <f t="shared" si="1"/>
        <v>0</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c r="H93" s="1059"/>
      <c r="I93" s="1060"/>
      <c r="J93" s="382"/>
      <c r="K93" s="383"/>
      <c r="L93" s="61">
        <f t="shared" si="1"/>
        <v>0</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c r="H94" s="1059"/>
      <c r="I94" s="1060"/>
      <c r="J94" s="382"/>
      <c r="K94" s="383"/>
      <c r="L94" s="61">
        <f t="shared" si="1"/>
        <v>0</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c r="H95" s="1070"/>
      <c r="I95" s="1071"/>
      <c r="J95" s="392"/>
      <c r="K95" s="393"/>
      <c r="L95" s="61">
        <f t="shared" si="1"/>
        <v>0</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c r="H97" s="1067"/>
      <c r="I97" s="1068"/>
      <c r="J97" s="392"/>
      <c r="K97" s="393"/>
      <c r="L97" s="61">
        <f t="shared" si="1"/>
        <v>0</v>
      </c>
      <c r="M97" s="60"/>
      <c r="N97" s="60"/>
      <c r="O97" s="60"/>
      <c r="P97" s="60"/>
      <c r="Q97" s="61"/>
      <c r="R97" s="60"/>
      <c r="S97" s="61"/>
      <c r="T97" s="60"/>
      <c r="U97" s="70"/>
      <c r="V97" s="70"/>
      <c r="W97" s="70"/>
      <c r="X97" s="71"/>
      <c r="Y97" s="71"/>
      <c r="Z97" s="84"/>
      <c r="AA97" s="85"/>
      <c r="AB97" s="73"/>
    </row>
    <row r="98" spans="1:29" s="24" customFormat="1" ht="20.100000000000001" customHeight="1" thickBot="1">
      <c r="A98" s="326" t="s">
        <v>1670</v>
      </c>
      <c r="B98" s="1041" t="s">
        <v>1816</v>
      </c>
      <c r="C98" s="1041"/>
      <c r="D98" s="1041"/>
      <c r="E98" s="1041"/>
      <c r="F98" s="1042"/>
      <c r="G98" s="1043"/>
      <c r="H98" s="1044"/>
      <c r="I98" s="1045"/>
      <c r="J98" s="115"/>
      <c r="K98" s="103"/>
      <c r="L98" s="61">
        <f t="shared" si="1"/>
        <v>0</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074"/>
      <c r="G101" s="1075"/>
      <c r="H101" s="1076"/>
      <c r="I101" s="1077"/>
      <c r="J101" s="122"/>
      <c r="K101" s="103"/>
      <c r="L101" s="61"/>
      <c r="M101" s="117">
        <f t="shared" ref="M101:M108" si="2">H101</f>
        <v>0</v>
      </c>
      <c r="N101" s="86"/>
      <c r="O101" s="117">
        <f t="shared" ref="O101:O108" si="3">F101</f>
        <v>0</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074"/>
      <c r="G102" s="1075"/>
      <c r="H102" s="1076"/>
      <c r="I102" s="1077"/>
      <c r="J102" s="122"/>
      <c r="K102" s="103"/>
      <c r="L102" s="61"/>
      <c r="M102" s="117">
        <f t="shared" si="2"/>
        <v>0</v>
      </c>
      <c r="N102" s="86"/>
      <c r="O102" s="117">
        <f t="shared" si="3"/>
        <v>0</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074"/>
      <c r="G103" s="1075"/>
      <c r="H103" s="1076"/>
      <c r="I103" s="1077"/>
      <c r="J103" s="122"/>
      <c r="K103" s="103"/>
      <c r="L103" s="61"/>
      <c r="M103" s="117">
        <f t="shared" si="2"/>
        <v>0</v>
      </c>
      <c r="N103" s="86"/>
      <c r="O103" s="117">
        <f t="shared" si="3"/>
        <v>0</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074"/>
      <c r="G104" s="1075"/>
      <c r="H104" s="1076"/>
      <c r="I104" s="1077"/>
      <c r="J104" s="122"/>
      <c r="K104" s="103"/>
      <c r="L104" s="61"/>
      <c r="M104" s="117">
        <f t="shared" si="2"/>
        <v>0</v>
      </c>
      <c r="N104" s="86"/>
      <c r="O104" s="117">
        <f t="shared" si="3"/>
        <v>0</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074"/>
      <c r="G105" s="1075"/>
      <c r="H105" s="1076"/>
      <c r="I105" s="1077"/>
      <c r="J105" s="122"/>
      <c r="K105" s="103"/>
      <c r="L105" s="61"/>
      <c r="M105" s="117">
        <f t="shared" si="2"/>
        <v>0</v>
      </c>
      <c r="N105" s="86"/>
      <c r="O105" s="117">
        <f t="shared" si="3"/>
        <v>0</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074"/>
      <c r="G106" s="1075"/>
      <c r="H106" s="1076"/>
      <c r="I106" s="1077"/>
      <c r="J106" s="122"/>
      <c r="K106" s="103"/>
      <c r="L106" s="61"/>
      <c r="M106" s="117">
        <f t="shared" si="2"/>
        <v>0</v>
      </c>
      <c r="N106" s="86"/>
      <c r="O106" s="117">
        <f t="shared" si="3"/>
        <v>0</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074"/>
      <c r="G107" s="1075"/>
      <c r="H107" s="1076"/>
      <c r="I107" s="1077"/>
      <c r="J107" s="122"/>
      <c r="K107" s="103"/>
      <c r="L107" s="61"/>
      <c r="M107" s="117">
        <f t="shared" si="2"/>
        <v>0</v>
      </c>
      <c r="N107" s="86"/>
      <c r="O107" s="117">
        <f t="shared" si="3"/>
        <v>0</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090"/>
      <c r="G108" s="1091"/>
      <c r="H108" s="1090"/>
      <c r="I108" s="1092"/>
      <c r="J108" s="122"/>
      <c r="K108" s="103"/>
      <c r="L108" s="61"/>
      <c r="M108" s="117">
        <f t="shared" si="2"/>
        <v>0</v>
      </c>
      <c r="N108" s="86"/>
      <c r="O108" s="117">
        <f t="shared" si="3"/>
        <v>0</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c r="F115" s="1095"/>
      <c r="G115" s="1095"/>
      <c r="H115" s="1095"/>
      <c r="I115" s="1096"/>
      <c r="J115" s="122"/>
      <c r="K115" s="103">
        <f>E115</f>
        <v>0</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c r="F116" s="1095"/>
      <c r="G116" s="1095"/>
      <c r="H116" s="1095"/>
      <c r="I116" s="1096"/>
      <c r="J116" s="122"/>
      <c r="K116" s="103">
        <f>E116</f>
        <v>0</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c r="F117" s="1095"/>
      <c r="G117" s="1095"/>
      <c r="H117" s="1095"/>
      <c r="I117" s="1096"/>
      <c r="J117" s="122"/>
      <c r="K117" s="103">
        <f>E117</f>
        <v>0</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960"/>
      <c r="F118" s="960"/>
      <c r="G118" s="960"/>
      <c r="H118" s="960"/>
      <c r="I118" s="961"/>
      <c r="J118" s="122"/>
      <c r="K118" s="103">
        <f>E118</f>
        <v>0</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c r="I120" s="1018"/>
      <c r="J120" s="91"/>
      <c r="K120" s="103"/>
      <c r="L120" s="61"/>
      <c r="M120" s="86">
        <f t="shared" ref="M120:M131" si="4">H120</f>
        <v>0</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c r="I121" s="1018"/>
      <c r="J121" s="91"/>
      <c r="K121" s="103"/>
      <c r="L121" s="61"/>
      <c r="M121" s="86">
        <f t="shared" si="4"/>
        <v>0</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c r="I122" s="1018"/>
      <c r="J122" s="91"/>
      <c r="K122" s="103"/>
      <c r="L122" s="61"/>
      <c r="M122" s="86">
        <f t="shared" si="4"/>
        <v>0</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c r="I123" s="1018"/>
      <c r="J123" s="91"/>
      <c r="K123" s="103"/>
      <c r="L123" s="61"/>
      <c r="M123" s="86">
        <f t="shared" si="4"/>
        <v>0</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c r="I124" s="1018"/>
      <c r="J124" s="91"/>
      <c r="K124" s="103"/>
      <c r="L124" s="61"/>
      <c r="M124" s="86">
        <f t="shared" si="4"/>
        <v>0</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c r="I125" s="1018"/>
      <c r="J125" s="91"/>
      <c r="K125" s="103"/>
      <c r="L125" s="61"/>
      <c r="M125" s="86">
        <f t="shared" si="4"/>
        <v>0</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c r="I126" s="1018"/>
      <c r="J126" s="91"/>
      <c r="K126" s="103"/>
      <c r="L126" s="61"/>
      <c r="M126" s="86">
        <f t="shared" si="4"/>
        <v>0</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c r="I127" s="1018"/>
      <c r="J127" s="91"/>
      <c r="K127" s="103"/>
      <c r="L127" s="61"/>
      <c r="M127" s="86">
        <f t="shared" si="4"/>
        <v>0</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c r="I128" s="1018"/>
      <c r="J128" s="91"/>
      <c r="K128" s="103"/>
      <c r="L128" s="61"/>
      <c r="M128" s="86">
        <f t="shared" si="4"/>
        <v>0</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c r="I129" s="1018"/>
      <c r="J129" s="91"/>
      <c r="K129" s="103"/>
      <c r="L129" s="61"/>
      <c r="M129" s="86">
        <f t="shared" si="4"/>
        <v>0</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c r="I130" s="1057"/>
      <c r="J130" s="91"/>
      <c r="K130" s="103"/>
      <c r="L130" s="61"/>
      <c r="M130" s="86">
        <f t="shared" si="4"/>
        <v>0</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c r="I131" s="1057"/>
      <c r="J131" s="91"/>
      <c r="K131" s="103"/>
      <c r="L131" s="61"/>
      <c r="M131" s="86">
        <f t="shared" si="4"/>
        <v>0</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c r="F132" s="969"/>
      <c r="G132" s="969"/>
      <c r="H132" s="969"/>
      <c r="I132" s="970"/>
      <c r="J132" s="91"/>
      <c r="K132" s="125">
        <f>E132</f>
        <v>0</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c r="F133" s="1044"/>
      <c r="G133" s="1044"/>
      <c r="H133" s="1044"/>
      <c r="I133" s="1045"/>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c r="I135" s="1108"/>
      <c r="J135" s="91"/>
      <c r="K135" s="103"/>
      <c r="L135" s="61"/>
      <c r="M135" s="61">
        <f>H135</f>
        <v>0</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c r="I136" s="1018"/>
      <c r="J136" s="91"/>
      <c r="K136" s="103"/>
      <c r="L136" s="61"/>
      <c r="M136" s="61">
        <f>H136</f>
        <v>0</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c r="I137" s="1018"/>
      <c r="J137" s="91"/>
      <c r="K137" s="103"/>
      <c r="L137" s="61"/>
      <c r="M137" s="61">
        <f>H137</f>
        <v>0</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c r="I138" s="1018"/>
      <c r="J138" s="91"/>
      <c r="K138" s="103"/>
      <c r="L138" s="61"/>
      <c r="M138" s="61">
        <f>H138</f>
        <v>0</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c r="I139" s="1018"/>
      <c r="J139" s="91"/>
      <c r="K139" s="103"/>
      <c r="L139" s="61"/>
      <c r="M139" s="61">
        <f>H139</f>
        <v>0</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1056"/>
      <c r="H143" s="1056"/>
      <c r="I143" s="1057"/>
      <c r="J143" s="81"/>
      <c r="K143" s="103"/>
      <c r="L143" s="61">
        <f t="shared" ref="L143:L153" si="5">G143</f>
        <v>0</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1056"/>
      <c r="H144" s="1056"/>
      <c r="I144" s="1057"/>
      <c r="J144" s="81"/>
      <c r="K144" s="103"/>
      <c r="L144" s="61">
        <f t="shared" si="5"/>
        <v>0</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1056"/>
      <c r="H145" s="1056"/>
      <c r="I145" s="1057"/>
      <c r="J145" s="81"/>
      <c r="K145" s="103"/>
      <c r="L145" s="61">
        <f t="shared" si="5"/>
        <v>0</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1056"/>
      <c r="H146" s="1056"/>
      <c r="I146" s="1057"/>
      <c r="J146" s="81"/>
      <c r="K146" s="103"/>
      <c r="L146" s="61">
        <f t="shared" si="5"/>
        <v>0</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1056"/>
      <c r="H147" s="1056"/>
      <c r="I147" s="1057"/>
      <c r="J147" s="81"/>
      <c r="K147" s="103"/>
      <c r="L147" s="61">
        <f t="shared" si="5"/>
        <v>0</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1056"/>
      <c r="H148" s="1056"/>
      <c r="I148" s="1057"/>
      <c r="J148" s="81"/>
      <c r="K148" s="103"/>
      <c r="L148" s="61">
        <f t="shared" si="5"/>
        <v>0</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1056"/>
      <c r="H149" s="1056"/>
      <c r="I149" s="1057"/>
      <c r="J149" s="81"/>
      <c r="K149" s="103"/>
      <c r="L149" s="61">
        <f t="shared" si="5"/>
        <v>0</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1056"/>
      <c r="H150" s="1056"/>
      <c r="I150" s="1057"/>
      <c r="J150" s="81"/>
      <c r="K150" s="103"/>
      <c r="L150" s="61">
        <f t="shared" si="5"/>
        <v>0</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1056"/>
      <c r="H151" s="1056"/>
      <c r="I151" s="1057"/>
      <c r="J151" s="81"/>
      <c r="K151" s="103"/>
      <c r="L151" s="61">
        <f t="shared" si="5"/>
        <v>0</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1055"/>
      <c r="H152" s="1056"/>
      <c r="I152" s="1057"/>
      <c r="J152" s="81"/>
      <c r="K152" s="103"/>
      <c r="L152" s="61">
        <f t="shared" si="5"/>
        <v>0</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1055"/>
      <c r="H153" s="1056"/>
      <c r="I153" s="1057"/>
      <c r="J153" s="81"/>
      <c r="K153" s="103"/>
      <c r="L153" s="61">
        <f t="shared" si="5"/>
        <v>0</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c r="H155" s="969"/>
      <c r="I155" s="970"/>
      <c r="J155" s="81"/>
      <c r="K155" s="103"/>
      <c r="L155" s="61">
        <f>G155</f>
        <v>0</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c r="H156" s="969"/>
      <c r="I156" s="970"/>
      <c r="J156" s="81"/>
      <c r="K156" s="67"/>
      <c r="L156" s="61">
        <f>G156</f>
        <v>0</v>
      </c>
      <c r="M156" s="60"/>
      <c r="N156" s="60"/>
      <c r="O156" s="60"/>
      <c r="P156" s="61"/>
      <c r="Q156" s="60"/>
      <c r="R156" s="60"/>
      <c r="S156" s="60"/>
      <c r="T156" s="60"/>
      <c r="U156" s="70"/>
      <c r="V156" s="70"/>
      <c r="W156" s="70"/>
      <c r="X156" s="71"/>
      <c r="Y156" s="71"/>
      <c r="Z156" s="99"/>
      <c r="AA156" s="85"/>
      <c r="AB156" s="128"/>
    </row>
    <row r="157" spans="1:28" s="24" customFormat="1" ht="41.25" customHeight="1" thickBot="1">
      <c r="A157" s="245" t="s">
        <v>1875</v>
      </c>
      <c r="B157" s="977" t="s">
        <v>1876</v>
      </c>
      <c r="C157" s="977"/>
      <c r="D157" s="977"/>
      <c r="E157" s="977"/>
      <c r="F157" s="977"/>
      <c r="G157" s="1104"/>
      <c r="H157" s="1105"/>
      <c r="I157" s="1106"/>
      <c r="J157" s="81"/>
      <c r="K157" s="103"/>
      <c r="L157" s="61">
        <f>G157</f>
        <v>0</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t="s">
        <v>1877</v>
      </c>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1309" priority="22">
      <formula>$G$92="Don't know"</formula>
    </cfRule>
    <cfRule type="expression" dxfId="1308" priority="23">
      <formula>$G$92="no"</formula>
    </cfRule>
  </conditionalFormatting>
  <conditionalFormatting sqref="G96:I96">
    <cfRule type="expression" dxfId="1307" priority="20">
      <formula>$G$95="Don't know"</formula>
    </cfRule>
    <cfRule type="expression" dxfId="1306" priority="21">
      <formula>$G$95="No"</formula>
    </cfRule>
  </conditionalFormatting>
  <conditionalFormatting sqref="G98:I98">
    <cfRule type="expression" dxfId="1305" priority="18">
      <formula>$G$97="Don't know"</formula>
    </cfRule>
    <cfRule type="expression" dxfId="1304" priority="19">
      <formula>$G$97="No"</formula>
    </cfRule>
  </conditionalFormatting>
  <conditionalFormatting sqref="G88:I91">
    <cfRule type="expression" dxfId="1303" priority="16">
      <formula>$I$86="Don't know"</formula>
    </cfRule>
    <cfRule type="expression" dxfId="1302" priority="17">
      <formula>$I$86="No"</formula>
    </cfRule>
  </conditionalFormatting>
  <conditionalFormatting sqref="F111:I111">
    <cfRule type="expression" dxfId="1301" priority="12">
      <formula>$E$111="Don't know"</formula>
    </cfRule>
    <cfRule type="expression" dxfId="1300" priority="15">
      <formula>$E$111="No"</formula>
    </cfRule>
  </conditionalFormatting>
  <conditionalFormatting sqref="F112:I112">
    <cfRule type="expression" dxfId="1299" priority="11">
      <formula>$E$112="Don't know"</formula>
    </cfRule>
    <cfRule type="expression" dxfId="1298" priority="14">
      <formula>$E$112="No"</formula>
    </cfRule>
  </conditionalFormatting>
  <conditionalFormatting sqref="F113:I113">
    <cfRule type="expression" dxfId="1297" priority="10">
      <formula>$E$113="Don't know"</formula>
    </cfRule>
    <cfRule type="expression" dxfId="1296" priority="13">
      <formula>$E$113="No"</formula>
    </cfRule>
  </conditionalFormatting>
  <conditionalFormatting sqref="G15:I15">
    <cfRule type="expression" dxfId="1295" priority="7">
      <formula>$E$15="Not applicable"</formula>
    </cfRule>
    <cfRule type="expression" dxfId="1294" priority="8">
      <formula>$E$15="Don't know"</formula>
    </cfRule>
    <cfRule type="expression" dxfId="1293" priority="9">
      <formula>$E$15="No"</formula>
    </cfRule>
  </conditionalFormatting>
  <conditionalFormatting sqref="G16:I23">
    <cfRule type="expression" dxfId="1292" priority="4">
      <formula>$E16="Not applicable"</formula>
    </cfRule>
    <cfRule type="expression" dxfId="1291" priority="5">
      <formula>$E16="Don't know"</formula>
    </cfRule>
    <cfRule type="expression" dxfId="1290" priority="6">
      <formula>$E16="No"</formula>
    </cfRule>
  </conditionalFormatting>
  <conditionalFormatting sqref="E15:E23 G15:I23 I24:I25 E13:I13">
    <cfRule type="expression" dxfId="1289" priority="3">
      <formula>$I$12="Don't know"</formula>
    </cfRule>
  </conditionalFormatting>
  <conditionalFormatting sqref="E15:E23 G15:I23 I24:I25 E13:I13">
    <cfRule type="expression" dxfId="1288" priority="2">
      <formula>$I$12="Not applicable"</formula>
    </cfRule>
  </conditionalFormatting>
  <conditionalFormatting sqref="E15:E23 G15:I23 I24:I25 E13:I13">
    <cfRule type="expression" dxfId="1287" priority="1">
      <formula>$I$12="No"</formula>
    </cfRule>
  </conditionalFormatting>
  <dataValidations count="18">
    <dataValidation type="list" allowBlank="1" showInputMessage="1" showErrorMessage="1" error="Please select from the dropdown list" prompt="Please select from the dropdown list" sqref="G28 I28" xr:uid="{00000000-0002-0000-0400-000000000000}">
      <formula1>"January, February, March, April, May, June, July August, September, October, November, December, Don’t know"</formula1>
    </dataValidation>
    <dataValidation type="list" allowBlank="1" showInputMessage="1" showErrorMessage="1" error="Please choose from the dropdown list." prompt="Please select from the dropdown list" sqref="H120:I129" xr:uid="{00000000-0002-0000-0400-000001000000}">
      <formula1>"Yes, No, Don't know"</formula1>
    </dataValidation>
    <dataValidation type="list" allowBlank="1" showInputMessage="1" showErrorMessage="1" error="Please choose from the dropdown list." prompt="Please select from the dropdown list" sqref="E115:I117 G143:I151 G155:I156" xr:uid="{00000000-0002-0000-0400-000002000000}">
      <formula1>"Yes, No, Don't know, Not applicable"</formula1>
    </dataValidation>
    <dataValidation type="list" errorStyle="warning" allowBlank="1" showInputMessage="1" prompt="Please select from the dropdown list if possible. If you cannot find a provider cadre that fits, you may write it in." sqref="F101:I108" xr:uid="{00000000-0002-0000-0400-000003000000}">
      <formula1>"Community Health Worker, Auxiliary Nurse, Auxiliary Nurse Midwife, Clinical Officer, Doctor, Don't know, Not applicable"</formula1>
    </dataValidation>
    <dataValidation allowBlank="1" showInputMessage="1" prompt="Please provide the name of the contraceptive" sqref="F83:I83" xr:uid="{00000000-0002-0000-0400-000004000000}"/>
    <dataValidation type="list" allowBlank="1" showInputMessage="1" showErrorMessage="1" error="Please choose from the dropdown list." prompt="Please select from the dropdown list." sqref="G95:I95 G97:I97" xr:uid="{00000000-0002-0000-0400-000005000000}">
      <formula1>"Yes, No, Don't know"</formula1>
    </dataValidation>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0400-000006000000}"/>
    <dataValidation allowBlank="1" showInputMessage="1" showErrorMessage="1" promptTitle="This will auto-calculate" prompt="It contains the following formula: Government internally generated spending (question B8a) /Total government spending (question B8c" sqref="G58" xr:uid="{00000000-0002-0000-0400-000007000000}"/>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0400-000008000000}"/>
    <dataValidation type="list" allowBlank="1" showInputMessage="1" showErrorMessage="1" error="Please select from the dropdown list" prompt="Please select from the dropdown list" sqref="E111:E113 G66:I66" xr:uid="{00000000-0002-0000-0400-000009000000}">
      <formula1>"Yes, No, Don't know"</formula1>
    </dataValidation>
    <dataValidation type="list" allowBlank="1" showInputMessage="1" showErrorMessage="1" error="Please select from the dropdown list" prompt="Please select from the dropdown list" sqref="G90:I91 I111:I113" xr:uid="{00000000-0002-0000-0400-00000A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0400-00000B000000}">
      <formula1>"Yes, No, Don't know, Not applicable"</formula1>
    </dataValidation>
    <dataValidation type="list" allowBlank="1" showInputMessage="1" showErrorMessage="1" error="Please choose from the dropdown list." sqref="G63 H136:H139 I25" xr:uid="{00000000-0002-0000-0400-00000C000000}">
      <formula1>"Yes, No, Don't know, Not applicable"</formula1>
    </dataValidation>
    <dataValidation type="list" allowBlank="1" showErrorMessage="1" error="Please choose from the dropdown list." sqref="I41" xr:uid="{00000000-0002-0000-0400-00000D000000}">
      <formula1>"Yes, No, Don't know"</formula1>
    </dataValidation>
    <dataValidation type="list" allowBlank="1" showInputMessage="1" showErrorMessage="1" error="Please choose from the dropdown list." sqref="J95:K95 J97:K97 G60 I34 E44 E46 E51 E53:E54 G92:I92 I32" xr:uid="{00000000-0002-0000-0400-00000E000000}">
      <formula1>"Yes, No, Don't know"</formula1>
    </dataValidation>
    <dataValidation type="list" allowBlank="1" showInputMessage="1" showErrorMessage="1" error="Please choose from the dropdown list." prompt="Please select from the dropdown list" sqref="G61:I61" xr:uid="{00000000-0002-0000-0400-00000F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I24" xr:uid="{00000000-0002-0000-0400-000010000000}">
      <formula1>"0 times, 1-2 times, 3-5 times, 6 or more times, Don't know"</formula1>
    </dataValidation>
    <dataValidation type="list" allowBlank="1" showInputMessage="1" showErrorMessage="1" errorTitle="Choose from dropdown" error="Please choose from the dropdown list." prompt="Please select from the dropdown list." sqref="I86" xr:uid="{00000000-0002-0000-0400-000011000000}">
      <formula1>"Yes, No,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6" width="21.42578125" style="23" customWidth="1"/>
    <col min="7"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486" t="s">
        <v>47</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17"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1185" t="s">
        <v>1386</v>
      </c>
      <c r="F13" s="1156"/>
      <c r="G13" s="1156"/>
      <c r="H13" s="1156"/>
      <c r="I13" s="1157"/>
      <c r="J13" s="81"/>
      <c r="K13" s="104" t="str">
        <f>E13</f>
        <v>National Contraceptive Committee</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60">
      <c r="A15" s="328" t="s">
        <v>1670</v>
      </c>
      <c r="B15" s="975" t="s">
        <v>583</v>
      </c>
      <c r="C15" s="975"/>
      <c r="D15" s="976"/>
      <c r="E15" s="794" t="s">
        <v>343</v>
      </c>
      <c r="F15" s="329" t="s">
        <v>1675</v>
      </c>
      <c r="G15" s="1148" t="s">
        <v>1387</v>
      </c>
      <c r="H15" s="1149"/>
      <c r="I15" s="1150"/>
      <c r="J15" s="81"/>
      <c r="K15" s="68"/>
      <c r="L15" s="61" t="str">
        <f t="shared" ref="L15:L23" si="0">G15</f>
        <v>Tanzania Marketing and Communications for AIDS, Reproductive Health and Child Survival (T-MARC) project, Population Services International (PSI), DKT international</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75">
      <c r="A16" s="330" t="s">
        <v>1676</v>
      </c>
      <c r="B16" s="957" t="s">
        <v>1677</v>
      </c>
      <c r="C16" s="957"/>
      <c r="D16" s="958"/>
      <c r="E16" s="794" t="s">
        <v>343</v>
      </c>
      <c r="F16" s="331" t="s">
        <v>1675</v>
      </c>
      <c r="G16" s="1148" t="s">
        <v>1388</v>
      </c>
      <c r="H16" s="1149"/>
      <c r="I16" s="1150"/>
      <c r="J16" s="81"/>
      <c r="K16" s="68"/>
      <c r="L16" s="61" t="str">
        <f t="shared" si="0"/>
        <v>John Snow, Inc. (JSI), EngenderHealth, Chama cha Uzazi na Malezi Bora Tanzania (UMATI) - IPPF affiliate, Marie Stopes, Pathfinder, Advance Family Planning, Clinton Health Access Initiative (CHAI), Family Health International (FHI)</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 r="A17" s="330" t="s">
        <v>1678</v>
      </c>
      <c r="B17" s="957" t="s">
        <v>1679</v>
      </c>
      <c r="C17" s="957"/>
      <c r="D17" s="958"/>
      <c r="E17" s="794" t="s">
        <v>343</v>
      </c>
      <c r="F17" s="331" t="s">
        <v>1675</v>
      </c>
      <c r="G17" s="1148" t="s">
        <v>1389</v>
      </c>
      <c r="H17" s="1149"/>
      <c r="I17" s="1150"/>
      <c r="J17" s="81"/>
      <c r="K17" s="68"/>
      <c r="L17" s="61" t="str">
        <f t="shared" si="0"/>
        <v>Phillips Distributors representative of Bayer Schering Pharmaceuticals</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5">
      <c r="A18" s="330" t="s">
        <v>1680</v>
      </c>
      <c r="B18" s="957" t="s">
        <v>1681</v>
      </c>
      <c r="C18" s="957"/>
      <c r="D18" s="958"/>
      <c r="E18" s="794" t="s">
        <v>343</v>
      </c>
      <c r="F18" s="331" t="s">
        <v>1682</v>
      </c>
      <c r="G18" s="1148" t="s">
        <v>1390</v>
      </c>
      <c r="H18" s="1149"/>
      <c r="I18" s="1150"/>
      <c r="J18" s="81"/>
      <c r="K18" s="68"/>
      <c r="L18" s="61" t="str">
        <f t="shared" si="0"/>
        <v>United States Agency for International Development (USAID), Department for International Development (DFID), Global Fund</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30">
      <c r="A19" s="330" t="s">
        <v>1683</v>
      </c>
      <c r="B19" s="957" t="s">
        <v>1684</v>
      </c>
      <c r="C19" s="957"/>
      <c r="D19" s="958"/>
      <c r="E19" s="794" t="s">
        <v>343</v>
      </c>
      <c r="F19" s="331" t="s">
        <v>1685</v>
      </c>
      <c r="G19" s="1148" t="s">
        <v>1391</v>
      </c>
      <c r="H19" s="1149"/>
      <c r="I19" s="1150"/>
      <c r="J19" s="81"/>
      <c r="K19" s="68"/>
      <c r="L19" s="61" t="str">
        <f t="shared" si="0"/>
        <v>United Nations Population Fund (UNFPA), United Nations Children's Fund (UNICEF)</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5">
      <c r="A20" s="330" t="s">
        <v>1686</v>
      </c>
      <c r="B20" s="957" t="s">
        <v>1687</v>
      </c>
      <c r="C20" s="957"/>
      <c r="D20" s="958"/>
      <c r="E20" s="794" t="s">
        <v>343</v>
      </c>
      <c r="F20" s="331" t="s">
        <v>1688</v>
      </c>
      <c r="G20" s="1148" t="s">
        <v>1392</v>
      </c>
      <c r="H20" s="1149"/>
      <c r="I20" s="1150"/>
      <c r="J20" s="81"/>
      <c r="K20" s="68"/>
      <c r="L20" s="61" t="str">
        <f t="shared" si="0"/>
        <v>Reproductive and Child Health Services (RCHS), National AIDS Control Programme (NACP), Pharmaceutical Service Section (PSS)</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c r="A21" s="330" t="s">
        <v>1689</v>
      </c>
      <c r="B21" s="975" t="s">
        <v>1690</v>
      </c>
      <c r="C21" s="975"/>
      <c r="D21" s="975"/>
      <c r="E21" s="794" t="s">
        <v>343</v>
      </c>
      <c r="F21" s="331" t="s">
        <v>1691</v>
      </c>
      <c r="G21" s="1148" t="s">
        <v>1393</v>
      </c>
      <c r="H21" s="1149"/>
      <c r="I21" s="1150"/>
      <c r="J21" s="81"/>
      <c r="K21" s="68"/>
      <c r="L21" s="61" t="str">
        <f t="shared" si="0"/>
        <v>Medical Stores Department (MSD)</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94"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94" t="s">
        <v>347</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416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18" t="s">
        <v>347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343</v>
      </c>
      <c r="F26" s="332" t="s">
        <v>1702</v>
      </c>
      <c r="G26" s="43" t="s">
        <v>1394</v>
      </c>
      <c r="H26" s="333" t="s">
        <v>1703</v>
      </c>
      <c r="I26" s="57" t="s">
        <v>1395</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419</v>
      </c>
      <c r="H28" s="334" t="s">
        <v>1707</v>
      </c>
      <c r="I28" s="45" t="s">
        <v>420</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5444992</v>
      </c>
      <c r="I29" s="996"/>
      <c r="J29" s="97"/>
      <c r="K29" s="67"/>
      <c r="L29" s="61"/>
      <c r="M29" s="336">
        <f>H29</f>
        <v>5444992</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1396</v>
      </c>
      <c r="H30" s="337" t="s">
        <v>1713</v>
      </c>
      <c r="I30" s="459" t="s">
        <v>1397</v>
      </c>
      <c r="J30" s="97"/>
      <c r="K30" s="67"/>
      <c r="L30" s="61"/>
      <c r="M30" s="60"/>
      <c r="N30" s="98"/>
      <c r="O30" s="60"/>
      <c r="P30" s="60"/>
      <c r="Q30" s="487"/>
      <c r="R30" s="60"/>
      <c r="S30" s="60"/>
      <c r="T30" s="60"/>
      <c r="U30" s="70"/>
      <c r="V30" s="70"/>
      <c r="W30" s="70"/>
      <c r="X30" s="71"/>
      <c r="Y30" s="71"/>
      <c r="Z30" s="99"/>
      <c r="AA30" s="85"/>
      <c r="AB30" s="73"/>
    </row>
    <row r="31" spans="1:135" s="24" customFormat="1" ht="20.100000000000001" customHeight="1">
      <c r="A31" s="338" t="s">
        <v>1670</v>
      </c>
      <c r="B31" s="971" t="s">
        <v>1714</v>
      </c>
      <c r="C31" s="971"/>
      <c r="D31" s="971"/>
      <c r="E31" s="971"/>
      <c r="F31" s="971"/>
      <c r="G31" s="997" t="s">
        <v>1398</v>
      </c>
      <c r="H31" s="997"/>
      <c r="I31" s="998"/>
      <c r="J31" s="97"/>
      <c r="K31" s="67"/>
      <c r="L31" s="61" t="str">
        <f>G31</f>
        <v>USAID | DELIVER PROJECT and RCHS</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1719</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0</v>
      </c>
      <c r="G37" s="48"/>
      <c r="H37" s="54"/>
      <c r="I37" s="448"/>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2352941</v>
      </c>
      <c r="G38" s="48" t="s">
        <v>424</v>
      </c>
      <c r="H38" s="54" t="s">
        <v>689</v>
      </c>
      <c r="I38" s="448"/>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488">
        <f>F37+F38</f>
        <v>2352941</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360</v>
      </c>
      <c r="F44" s="47"/>
      <c r="G44" s="53"/>
      <c r="H44" s="54"/>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343</v>
      </c>
      <c r="F46" s="47">
        <v>937576</v>
      </c>
      <c r="G46" s="489" t="s">
        <v>1400</v>
      </c>
      <c r="H46" s="49" t="s">
        <v>1261</v>
      </c>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t="s">
        <v>1399</v>
      </c>
      <c r="F47" s="960"/>
      <c r="G47" s="960"/>
      <c r="H47" s="960"/>
      <c r="I47" s="961"/>
      <c r="J47" s="356"/>
      <c r="K47" s="357" t="str">
        <f>E47</f>
        <v>Basket</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661">
        <f>SUM(F44+F46)</f>
        <v>937576</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3.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343</v>
      </c>
      <c r="F51" s="47">
        <v>14815540</v>
      </c>
      <c r="G51" s="489" t="s">
        <v>1400</v>
      </c>
      <c r="H51" s="55" t="s">
        <v>705</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1401</v>
      </c>
      <c r="F52" s="1014"/>
      <c r="G52" s="1014"/>
      <c r="H52" s="1014"/>
      <c r="I52" s="1015"/>
      <c r="J52" s="29"/>
      <c r="K52" s="360" t="str">
        <f>E52</f>
        <v>USAID, DFID, UNICEF and UNFPA</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343</v>
      </c>
      <c r="F53" s="47">
        <v>501845</v>
      </c>
      <c r="G53" s="489" t="s">
        <v>1400</v>
      </c>
      <c r="H53" s="55" t="s">
        <v>705</v>
      </c>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15317385</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5.767937554571801E-2</v>
      </c>
      <c r="H57" s="1338" t="s">
        <v>1402</v>
      </c>
      <c r="I57" s="1339"/>
      <c r="J57" s="97"/>
      <c r="K57" s="103"/>
      <c r="L57" s="61"/>
      <c r="M57" s="364" t="str">
        <f>H57</f>
        <v xml:space="preserve">Comments: Since information on internally generated funds was unknown, this reflects the other government funds share of the total funds spent for contraceptive procurement.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t="s">
        <v>361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2.9853048452596442</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c r="H61" s="1017"/>
      <c r="I61" s="1018"/>
      <c r="J61" s="104"/>
      <c r="K61" s="96"/>
      <c r="L61" s="86">
        <f>G61</f>
        <v>0</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c r="H62" s="969"/>
      <c r="I62" s="970"/>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c r="H63" s="1017"/>
      <c r="I63" s="1018"/>
      <c r="J63" s="97"/>
      <c r="K63" s="96"/>
      <c r="L63" s="86">
        <f>G63</f>
        <v>0</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t="s">
        <v>2362</v>
      </c>
      <c r="F64" s="1044"/>
      <c r="G64" s="1044"/>
      <c r="H64" s="1044"/>
      <c r="I64" s="1045"/>
      <c r="J64" s="81"/>
      <c r="K64" s="96" t="str">
        <f>E64</f>
        <v xml:space="preserve">Medical Stores Department (MSD) also procures on behalf of the government. </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189" t="s">
        <v>1403</v>
      </c>
      <c r="F67" s="1190"/>
      <c r="G67" s="1190"/>
      <c r="H67" s="1190"/>
      <c r="I67" s="1191"/>
      <c r="J67" s="81"/>
      <c r="K67" s="96" t="str">
        <f>E67</f>
        <v xml:space="preserve">GOT - Basket fund for fiscal year July 2015 - June 2016  - $1,419,448 </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97" t="s">
        <v>343</v>
      </c>
      <c r="G72" s="797" t="s">
        <v>343</v>
      </c>
      <c r="H72" s="797" t="s">
        <v>343</v>
      </c>
      <c r="I72" s="418"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97" t="s">
        <v>343</v>
      </c>
      <c r="G73" s="797" t="s">
        <v>343</v>
      </c>
      <c r="H73" s="797" t="s">
        <v>343</v>
      </c>
      <c r="I73" s="418" t="s">
        <v>343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97" t="s">
        <v>343</v>
      </c>
      <c r="G74" s="797" t="s">
        <v>343</v>
      </c>
      <c r="H74" s="797" t="s">
        <v>343</v>
      </c>
      <c r="I74" s="418"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97" t="s">
        <v>343</v>
      </c>
      <c r="G75" s="797" t="s">
        <v>343</v>
      </c>
      <c r="H75" s="797" t="s">
        <v>343</v>
      </c>
      <c r="I75" s="418"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97" t="s">
        <v>343</v>
      </c>
      <c r="G76" s="797" t="s">
        <v>343</v>
      </c>
      <c r="H76" s="797" t="s">
        <v>343</v>
      </c>
      <c r="I76" s="418"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97" t="s">
        <v>343</v>
      </c>
      <c r="G77" s="797" t="s">
        <v>343</v>
      </c>
      <c r="H77" s="797" t="s">
        <v>343</v>
      </c>
      <c r="I77" s="418"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97" t="s">
        <v>343</v>
      </c>
      <c r="G78" s="797" t="s">
        <v>343</v>
      </c>
      <c r="H78" s="797" t="s">
        <v>343</v>
      </c>
      <c r="I78" s="418" t="s">
        <v>343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97" t="s">
        <v>343</v>
      </c>
      <c r="G79" s="797" t="s">
        <v>343</v>
      </c>
      <c r="H79" s="797" t="s">
        <v>347</v>
      </c>
      <c r="I79" s="418" t="s">
        <v>343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97" t="s">
        <v>343</v>
      </c>
      <c r="G80" s="797" t="s">
        <v>343</v>
      </c>
      <c r="H80" s="797" t="s">
        <v>343</v>
      </c>
      <c r="I80" s="418"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97" t="s">
        <v>343</v>
      </c>
      <c r="G81" s="797" t="s">
        <v>343</v>
      </c>
      <c r="H81" s="797" t="s">
        <v>343</v>
      </c>
      <c r="I81" s="418"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97" t="s">
        <v>347</v>
      </c>
      <c r="G82" s="797" t="s">
        <v>347</v>
      </c>
      <c r="H82" s="797" t="s">
        <v>343</v>
      </c>
      <c r="I82" s="418"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97"/>
      <c r="G83" s="797"/>
      <c r="H83" s="797"/>
      <c r="I83" s="418"/>
      <c r="J83" s="81"/>
      <c r="K83" s="96"/>
      <c r="L83" s="61"/>
      <c r="M83" s="60"/>
      <c r="N83" s="60"/>
      <c r="O83" s="60"/>
      <c r="P83" s="60"/>
      <c r="Q83" s="60"/>
      <c r="R83" s="60"/>
      <c r="S83" s="61"/>
      <c r="T83" s="60"/>
      <c r="U83" s="70"/>
      <c r="V83" s="70"/>
      <c r="W83" s="70"/>
      <c r="X83" s="71"/>
      <c r="Y83" s="71"/>
      <c r="Z83" s="84"/>
      <c r="AA83" s="85"/>
      <c r="AB83" s="73"/>
    </row>
    <row r="84" spans="1:28" s="24" customFormat="1" ht="47.25" customHeight="1" thickBot="1">
      <c r="A84" s="1054" t="s">
        <v>1800</v>
      </c>
      <c r="B84" s="977"/>
      <c r="C84" s="977"/>
      <c r="D84" s="977"/>
      <c r="E84" s="978"/>
      <c r="F84" s="1104" t="s">
        <v>1404</v>
      </c>
      <c r="G84" s="1105"/>
      <c r="H84" s="1105"/>
      <c r="I84" s="1106"/>
      <c r="J84" s="81"/>
      <c r="K84" s="96"/>
      <c r="L84" s="61"/>
      <c r="M84" s="60"/>
      <c r="N84" s="60" t="str">
        <f>F84</f>
        <v>USAID procures cycle beads on behalf of Pathfinder which are distributed in the Shinyanga region. UNFPA also procures emergency contraceptives for the public sector.</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17"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1055" t="s">
        <v>1405</v>
      </c>
      <c r="H88" s="1056"/>
      <c r="I88" s="1057"/>
      <c r="J88" s="116"/>
      <c r="K88" s="96"/>
      <c r="L88" s="61" t="str">
        <f t="shared" ref="L88:L98" si="1">G88</f>
        <v>The National Road Map Strategic Plan to Accelerate Reduction of Maternal, New born and Child Deaths in Tanzania 2008-2015</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1055" t="s">
        <v>1406</v>
      </c>
      <c r="H89" s="1056"/>
      <c r="I89" s="1057"/>
      <c r="J89" s="116"/>
      <c r="K89" s="96"/>
      <c r="L89" s="61" t="str">
        <f t="shared" si="1"/>
        <v>2008-2015</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1055" t="s">
        <v>343</v>
      </c>
      <c r="H90" s="1056"/>
      <c r="I90" s="1057"/>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1055" t="s">
        <v>343</v>
      </c>
      <c r="H91" s="1056"/>
      <c r="I91" s="1057"/>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172" t="s">
        <v>347</v>
      </c>
      <c r="H92" s="1173"/>
      <c r="I92" s="1174"/>
      <c r="J92" s="115"/>
      <c r="K92" s="103"/>
      <c r="L92" s="61" t="str">
        <f t="shared" si="1"/>
        <v>No</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c r="H93" s="1059"/>
      <c r="I93" s="1060"/>
      <c r="J93" s="382"/>
      <c r="K93" s="383"/>
      <c r="L93" s="61">
        <f t="shared" si="1"/>
        <v>0</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c r="H94" s="1059"/>
      <c r="I94" s="1060"/>
      <c r="J94" s="382"/>
      <c r="K94" s="383"/>
      <c r="L94" s="61">
        <f t="shared" si="1"/>
        <v>0</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175" t="s">
        <v>343</v>
      </c>
      <c r="H95" s="1176"/>
      <c r="I95" s="1177"/>
      <c r="J95" s="392"/>
      <c r="K95" s="393"/>
      <c r="L95" s="61" t="str">
        <f t="shared" si="1"/>
        <v>Yes</v>
      </c>
      <c r="M95" s="60"/>
      <c r="N95" s="60"/>
      <c r="O95" s="60"/>
      <c r="P95" s="60"/>
      <c r="Q95" s="61"/>
      <c r="R95" s="60"/>
      <c r="S95" s="61"/>
      <c r="T95" s="60"/>
      <c r="U95" s="70"/>
      <c r="V95" s="70"/>
      <c r="W95" s="70"/>
      <c r="X95" s="71"/>
      <c r="Y95" s="71"/>
      <c r="Z95" s="84"/>
      <c r="AA95" s="85"/>
      <c r="AB95" s="73"/>
    </row>
    <row r="96" spans="1:28" s="24" customFormat="1" ht="45">
      <c r="A96" s="330" t="s">
        <v>1670</v>
      </c>
      <c r="B96" s="957" t="s">
        <v>1816</v>
      </c>
      <c r="C96" s="957"/>
      <c r="D96" s="957"/>
      <c r="E96" s="957"/>
      <c r="F96" s="958"/>
      <c r="G96" s="1148" t="s">
        <v>1407</v>
      </c>
      <c r="H96" s="1149"/>
      <c r="I96" s="1150"/>
      <c r="J96" s="115"/>
      <c r="K96" s="103"/>
      <c r="L96" s="61" t="str">
        <f t="shared" si="1"/>
        <v>Brand specific advertising for oral contraceptives is not allowed since oral contraceptives are considered a prescription-only product.</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169" t="s">
        <v>347</v>
      </c>
      <c r="H97" s="1170"/>
      <c r="I97" s="1171"/>
      <c r="J97" s="392"/>
      <c r="K97" s="393"/>
      <c r="L97" s="61" t="str">
        <f t="shared" si="1"/>
        <v>No</v>
      </c>
      <c r="M97" s="60"/>
      <c r="N97" s="60"/>
      <c r="O97" s="60"/>
      <c r="P97" s="60"/>
      <c r="Q97" s="61"/>
      <c r="R97" s="60"/>
      <c r="S97" s="61"/>
      <c r="T97" s="60"/>
      <c r="U97" s="70"/>
      <c r="V97" s="70"/>
      <c r="W97" s="70"/>
      <c r="X97" s="71"/>
      <c r="Y97" s="71"/>
      <c r="Z97" s="84"/>
      <c r="AA97" s="85"/>
      <c r="AB97" s="73"/>
    </row>
    <row r="98" spans="1:29" s="24" customFormat="1" ht="20.100000000000001" customHeight="1" thickBot="1">
      <c r="A98" s="326" t="s">
        <v>1670</v>
      </c>
      <c r="B98" s="1041" t="s">
        <v>1816</v>
      </c>
      <c r="C98" s="1041"/>
      <c r="D98" s="1041"/>
      <c r="E98" s="1041"/>
      <c r="F98" s="1042"/>
      <c r="G98" s="1043"/>
      <c r="H98" s="1044"/>
      <c r="I98" s="1045"/>
      <c r="J98" s="115"/>
      <c r="K98" s="103"/>
      <c r="L98" s="61">
        <f t="shared" si="1"/>
        <v>0</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67" t="s">
        <v>436</v>
      </c>
      <c r="G101" s="1168"/>
      <c r="H101" s="1167" t="s">
        <v>436</v>
      </c>
      <c r="I101" s="1168"/>
      <c r="J101" s="122"/>
      <c r="K101" s="103"/>
      <c r="L101" s="61"/>
      <c r="M101" s="117" t="str">
        <f t="shared" ref="M101:M108" si="2">H101</f>
        <v>Auxiliary Nurse</v>
      </c>
      <c r="N101" s="86"/>
      <c r="O101" s="117" t="str">
        <f t="shared" ref="O101:O108" si="3">F101</f>
        <v>Auxiliary Nurse</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67" t="s">
        <v>436</v>
      </c>
      <c r="G102" s="1168"/>
      <c r="H102" s="1167" t="s">
        <v>436</v>
      </c>
      <c r="I102" s="1168"/>
      <c r="J102" s="122"/>
      <c r="K102" s="103"/>
      <c r="L102" s="61"/>
      <c r="M102" s="117" t="str">
        <f t="shared" si="2"/>
        <v>Auxiliary Nurse</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67" t="s">
        <v>374</v>
      </c>
      <c r="G103" s="1168"/>
      <c r="H103" s="1167" t="s">
        <v>374</v>
      </c>
      <c r="I103" s="1168"/>
      <c r="J103" s="122"/>
      <c r="K103" s="103"/>
      <c r="L103" s="61"/>
      <c r="M103" s="117" t="str">
        <f t="shared" si="2"/>
        <v>Midwife</v>
      </c>
      <c r="N103" s="86"/>
      <c r="O103" s="117" t="str">
        <f t="shared" si="3"/>
        <v>Midwife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67" t="s">
        <v>374</v>
      </c>
      <c r="G104" s="1168"/>
      <c r="H104" s="1167" t="s">
        <v>374</v>
      </c>
      <c r="I104" s="1168"/>
      <c r="J104" s="122"/>
      <c r="K104" s="103"/>
      <c r="L104" s="61"/>
      <c r="M104" s="117" t="str">
        <f t="shared" si="2"/>
        <v>Midwife</v>
      </c>
      <c r="N104" s="86"/>
      <c r="O104" s="117" t="str">
        <f t="shared" si="3"/>
        <v>Midwife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67" t="s">
        <v>372</v>
      </c>
      <c r="G105" s="1168"/>
      <c r="H105" s="1165" t="s">
        <v>436</v>
      </c>
      <c r="I105" s="1166"/>
      <c r="J105" s="122"/>
      <c r="K105" s="103"/>
      <c r="L105" s="61"/>
      <c r="M105" s="117" t="str">
        <f t="shared" si="2"/>
        <v>Auxiliary 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67" t="s">
        <v>436</v>
      </c>
      <c r="G106" s="1168"/>
      <c r="H106" s="1165" t="s">
        <v>360</v>
      </c>
      <c r="I106" s="1166"/>
      <c r="J106" s="122"/>
      <c r="K106" s="103"/>
      <c r="L106" s="61"/>
      <c r="M106" s="117" t="str">
        <f t="shared" si="2"/>
        <v>Don't know</v>
      </c>
      <c r="N106" s="86"/>
      <c r="O106" s="117" t="str">
        <f t="shared" si="3"/>
        <v>Auxiliary Nurse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67" t="s">
        <v>562</v>
      </c>
      <c r="G107" s="1168"/>
      <c r="H107" s="1165" t="s">
        <v>1408</v>
      </c>
      <c r="I107" s="1166"/>
      <c r="J107" s="122"/>
      <c r="K107" s="103"/>
      <c r="L107" s="61"/>
      <c r="M107" s="117" t="str">
        <f t="shared" si="2"/>
        <v>Clinical officer</v>
      </c>
      <c r="N107" s="86"/>
      <c r="O107" s="117" t="str">
        <f t="shared" si="3"/>
        <v>Clinical Officer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373</v>
      </c>
      <c r="G108" s="1141"/>
      <c r="H108" s="1163" t="s">
        <v>373</v>
      </c>
      <c r="I108" s="1245"/>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419"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419"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420"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158" t="s">
        <v>347</v>
      </c>
      <c r="F115" s="1158"/>
      <c r="G115" s="1158"/>
      <c r="H115" s="1158"/>
      <c r="I115" s="1159"/>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158" t="s">
        <v>347</v>
      </c>
      <c r="F116" s="1158"/>
      <c r="G116" s="1158"/>
      <c r="H116" s="1158"/>
      <c r="I116" s="1159"/>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158" t="s">
        <v>373</v>
      </c>
      <c r="F117" s="1158"/>
      <c r="G117" s="1158"/>
      <c r="H117" s="1158"/>
      <c r="I117" s="1159"/>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154" t="s">
        <v>373</v>
      </c>
      <c r="F118" s="1246"/>
      <c r="G118" s="1246"/>
      <c r="H118" s="1246"/>
      <c r="I118" s="1155"/>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154" t="s">
        <v>343</v>
      </c>
      <c r="I120" s="1155"/>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154" t="s">
        <v>343</v>
      </c>
      <c r="I121" s="1155"/>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154" t="s">
        <v>343</v>
      </c>
      <c r="I122" s="1155"/>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154" t="s">
        <v>343</v>
      </c>
      <c r="I123" s="1155"/>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154" t="s">
        <v>343</v>
      </c>
      <c r="I124" s="1155"/>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154" t="s">
        <v>343</v>
      </c>
      <c r="I125" s="1155"/>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154" t="s">
        <v>343</v>
      </c>
      <c r="I126" s="1155"/>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154" t="s">
        <v>343</v>
      </c>
      <c r="I127" s="1155"/>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154" t="s">
        <v>347</v>
      </c>
      <c r="I129" s="1155"/>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146" t="s">
        <v>373</v>
      </c>
      <c r="I130" s="114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146">
        <v>2011</v>
      </c>
      <c r="I131" s="1147"/>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1409</v>
      </c>
      <c r="F132" s="969"/>
      <c r="G132" s="969"/>
      <c r="H132" s="969"/>
      <c r="I132" s="970"/>
      <c r="J132" s="91"/>
      <c r="K132" s="125" t="str">
        <f>E132</f>
        <v>National Essential Medicines List for Tanzania</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c r="F133" s="1044"/>
      <c r="G133" s="1044"/>
      <c r="H133" s="1044"/>
      <c r="I133" s="1045"/>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340">
        <v>2011</v>
      </c>
      <c r="I135" s="1214"/>
      <c r="J135" s="91"/>
      <c r="K135" s="103"/>
      <c r="L135" s="61"/>
      <c r="M135" s="61">
        <f>H135</f>
        <v>2011</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347</v>
      </c>
      <c r="I138" s="1018"/>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1056" t="s">
        <v>347</v>
      </c>
      <c r="H143" s="1056"/>
      <c r="I143" s="1057"/>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1056" t="s">
        <v>347</v>
      </c>
      <c r="H144" s="1056"/>
      <c r="I144" s="1057"/>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1056" t="s">
        <v>347</v>
      </c>
      <c r="H145" s="1056"/>
      <c r="I145" s="1057"/>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1056" t="s">
        <v>347</v>
      </c>
      <c r="H146" s="1056"/>
      <c r="I146" s="1057"/>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1056" t="s">
        <v>347</v>
      </c>
      <c r="H147" s="1056"/>
      <c r="I147" s="1057"/>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1056" t="s">
        <v>347</v>
      </c>
      <c r="H148" s="1056"/>
      <c r="I148" s="1057"/>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1056" t="s">
        <v>347</v>
      </c>
      <c r="H149" s="1056"/>
      <c r="I149" s="1057"/>
      <c r="J149" s="81"/>
      <c r="K149" s="103"/>
      <c r="L149" s="61" t="str">
        <f t="shared" si="5"/>
        <v>No</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1056" t="s">
        <v>373</v>
      </c>
      <c r="H150" s="1056"/>
      <c r="I150" s="1057"/>
      <c r="J150" s="81"/>
      <c r="K150" s="103"/>
      <c r="L150" s="61" t="str">
        <f t="shared" si="5"/>
        <v>Not applicable</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1056" t="s">
        <v>373</v>
      </c>
      <c r="H151" s="1056"/>
      <c r="I151" s="1057"/>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1055" t="s">
        <v>507</v>
      </c>
      <c r="H152" s="1056"/>
      <c r="I152" s="1057"/>
      <c r="J152" s="81"/>
      <c r="K152" s="103"/>
      <c r="L152" s="61" t="str">
        <f t="shared" si="5"/>
        <v>01/14 - 12/14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1055" t="s">
        <v>1410</v>
      </c>
      <c r="H153" s="1056"/>
      <c r="I153" s="1057"/>
      <c r="J153" s="81"/>
      <c r="K153" s="103"/>
      <c r="L153" s="61" t="str">
        <f t="shared" si="5"/>
        <v>Epicor 9</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41.25" customHeight="1" thickBot="1">
      <c r="A157" s="245" t="s">
        <v>1875</v>
      </c>
      <c r="B157" s="977" t="s">
        <v>1876</v>
      </c>
      <c r="C157" s="977"/>
      <c r="D157" s="977"/>
      <c r="E157" s="977"/>
      <c r="F157" s="977"/>
      <c r="G157" s="1104" t="s">
        <v>2363</v>
      </c>
      <c r="H157" s="1105"/>
      <c r="I157" s="1106"/>
      <c r="J157" s="81"/>
      <c r="K157" s="103"/>
      <c r="L157" s="61" t="str">
        <f>G157</f>
        <v>There are distribution challenges from the MSD zonal stores to health facilities.</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175" priority="22">
      <formula>$G$92="Don't know"</formula>
    </cfRule>
    <cfRule type="expression" dxfId="174" priority="23">
      <formula>$G$92="no"</formula>
    </cfRule>
  </conditionalFormatting>
  <conditionalFormatting sqref="G96:I96">
    <cfRule type="expression" dxfId="173" priority="20">
      <formula>$G$95="Don't know"</formula>
    </cfRule>
    <cfRule type="expression" dxfId="172" priority="21">
      <formula>$G$95="No"</formula>
    </cfRule>
  </conditionalFormatting>
  <conditionalFormatting sqref="G98:I98">
    <cfRule type="expression" dxfId="171" priority="18">
      <formula>$G$97="Don't know"</formula>
    </cfRule>
    <cfRule type="expression" dxfId="170" priority="19">
      <formula>$G$97="No"</formula>
    </cfRule>
  </conditionalFormatting>
  <conditionalFormatting sqref="G88:I91">
    <cfRule type="expression" dxfId="169" priority="16">
      <formula>$I$86="Don't know"</formula>
    </cfRule>
    <cfRule type="expression" dxfId="168" priority="17">
      <formula>$I$86="No"</formula>
    </cfRule>
  </conditionalFormatting>
  <conditionalFormatting sqref="F111:I111">
    <cfRule type="expression" dxfId="167" priority="12">
      <formula>$E$111="Don't know"</formula>
    </cfRule>
    <cfRule type="expression" dxfId="166" priority="15">
      <formula>$E$111="No"</formula>
    </cfRule>
  </conditionalFormatting>
  <conditionalFormatting sqref="F112:I112">
    <cfRule type="expression" dxfId="165" priority="11">
      <formula>$E$112="Don't know"</formula>
    </cfRule>
    <cfRule type="expression" dxfId="164" priority="14">
      <formula>$E$112="No"</formula>
    </cfRule>
  </conditionalFormatting>
  <conditionalFormatting sqref="F113:I113">
    <cfRule type="expression" dxfId="163" priority="10">
      <formula>$E$113="Don't know"</formula>
    </cfRule>
    <cfRule type="expression" dxfId="162" priority="13">
      <formula>$E$113="No"</formula>
    </cfRule>
  </conditionalFormatting>
  <conditionalFormatting sqref="G15:I15">
    <cfRule type="expression" dxfId="161" priority="7">
      <formula>$E$15="Not applicable"</formula>
    </cfRule>
    <cfRule type="expression" dxfId="160" priority="8">
      <formula>$E$15="Don't know"</formula>
    </cfRule>
    <cfRule type="expression" dxfId="159" priority="9">
      <formula>$E$15="No"</formula>
    </cfRule>
  </conditionalFormatting>
  <conditionalFormatting sqref="G16:I23">
    <cfRule type="expression" dxfId="158" priority="4">
      <formula>$E16="Not applicable"</formula>
    </cfRule>
    <cfRule type="expression" dxfId="157" priority="5">
      <formula>$E16="Don't know"</formula>
    </cfRule>
    <cfRule type="expression" dxfId="156" priority="6">
      <formula>$E16="No"</formula>
    </cfRule>
  </conditionalFormatting>
  <conditionalFormatting sqref="E15:E23 G15:I23 I24:I25 E13:I13">
    <cfRule type="expression" dxfId="155" priority="3">
      <formula>$I$12="Don't know"</formula>
    </cfRule>
  </conditionalFormatting>
  <conditionalFormatting sqref="E15:E23 G15:I23 I24:I25 E13:I13">
    <cfRule type="expression" dxfId="154" priority="2">
      <formula>$I$12="Not applicable"</formula>
    </cfRule>
  </conditionalFormatting>
  <conditionalFormatting sqref="E15:E23 G15:I23 I24:I25 E13:I13">
    <cfRule type="expression" dxfId="153" priority="1">
      <formula>$I$12="No"</formula>
    </cfRule>
  </conditionalFormatting>
  <dataValidations count="19">
    <dataValidation type="list" allowBlank="1" showInputMessage="1" showErrorMessage="1" error="Please select from the dropdown list" prompt="Please select from the dropdown list" sqref="G28" xr:uid="{00000000-0002-0000-3100-000000000000}">
      <formula1>"January, February, March, April, May, June, July, August, September, October, November, December, Don’t know"</formula1>
    </dataValidation>
    <dataValidation type="list" allowBlank="1" showInputMessage="1" showErrorMessage="1" errorTitle="Choose from dropdown" error="Please choose from the dropdown list." prompt="Please select from the dropdown list." sqref="I86" xr:uid="{00000000-0002-0000-3100-000001000000}">
      <formula1>"Yes, No, Don't know"</formula1>
    </dataValidation>
    <dataValidation type="list" allowBlank="1" showInputMessage="1" showErrorMessage="1" error="Please choose from the dropdown list." sqref="I24" xr:uid="{00000000-0002-0000-3100-000002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3100-000003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3100-000004000000}">
      <formula1>"Yes, No, Don't know"</formula1>
    </dataValidation>
    <dataValidation type="list" allowBlank="1" showErrorMessage="1" error="Please choose from the dropdown list." sqref="I41" xr:uid="{00000000-0002-0000-3100-000005000000}">
      <formula1>"Yes, No, Don't know"</formula1>
    </dataValidation>
    <dataValidation type="list" allowBlank="1" showInputMessage="1" showErrorMessage="1" error="Please choose from the dropdown list." sqref="G63 H136:H139 I25" xr:uid="{00000000-0002-0000-3100-000006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3100-000007000000}">
      <formula1>"Yes, No, Don't know, Not applicable"</formula1>
    </dataValidation>
    <dataValidation type="list" allowBlank="1" showInputMessage="1" showErrorMessage="1" error="Please select from the dropdown list" prompt="Please select from the dropdown list" sqref="G90:I91 I111:I113" xr:uid="{00000000-0002-0000-3100-000008000000}">
      <formula1>"Yes, No, Don't know, Not applicable"</formula1>
    </dataValidation>
    <dataValidation type="list" allowBlank="1" showInputMessage="1" showErrorMessage="1" error="Please select from the dropdown list" prompt="Please select from the dropdown list" sqref="E111:E113 G66:I66" xr:uid="{00000000-0002-0000-3100-000009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3100-00000A000000}"/>
    <dataValidation allowBlank="1" showInputMessage="1" showErrorMessage="1" promptTitle="This will auto-calculate" prompt="It contains the following formula: Government internally generated spending (question B8a) /Total government spending (question B8c" sqref="G58" xr:uid="{00000000-0002-0000-3100-00000B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3100-00000C000000}"/>
    <dataValidation type="list" allowBlank="1" showInputMessage="1" showErrorMessage="1" error="Please choose from the dropdown list." prompt="Please select from the dropdown list." sqref="G95:I95 G97:I97" xr:uid="{00000000-0002-0000-3100-00000D000000}">
      <formula1>"Yes, No, Don't know"</formula1>
    </dataValidation>
    <dataValidation allowBlank="1" showInputMessage="1" prompt="Please provide the name of the contraceptive" sqref="F83:I83" xr:uid="{00000000-0002-0000-3100-00000E000000}"/>
    <dataValidation type="list" errorStyle="warning" allowBlank="1" showInputMessage="1" prompt="Please select from the dropdown list if possible. If you cannot find a provider cadre that fits, you may write it in." sqref="F101:I108" xr:uid="{00000000-0002-0000-3100-00000F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3100-000010000000}">
      <formula1>"Yes, No, Don't know, Not applicable"</formula1>
    </dataValidation>
    <dataValidation type="list" allowBlank="1" showInputMessage="1" showErrorMessage="1" error="Please choose from the dropdown list." prompt="Please select from the dropdown list" sqref="H120:I129" xr:uid="{00000000-0002-0000-3100-000011000000}">
      <formula1>"Yes, No, Don't know"</formula1>
    </dataValidation>
    <dataValidation type="list" allowBlank="1" showInputMessage="1" showErrorMessage="1" error="Please select from the dropdown list" prompt="Please select from the dropdown list" sqref="I28" xr:uid="{00000000-0002-0000-3100-000012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3"/>
  </sheetPr>
  <dimension ref="A1:EE186"/>
  <sheetViews>
    <sheetView showGridLines="0" showRowColHeaders="0" zoomScaleNormal="10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48</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51.75" customHeight="1">
      <c r="A13" s="326" t="s">
        <v>1670</v>
      </c>
      <c r="B13" s="957" t="s">
        <v>1671</v>
      </c>
      <c r="C13" s="957"/>
      <c r="D13" s="958"/>
      <c r="E13" s="959" t="s">
        <v>1412</v>
      </c>
      <c r="F13" s="960"/>
      <c r="G13" s="960"/>
      <c r="H13" s="960"/>
      <c r="I13" s="961"/>
      <c r="J13" s="81"/>
      <c r="K13" s="104" t="str">
        <f>E13</f>
        <v>National Reproductive Health Commodity Security Committee (Comité National de Sécurisation des Produits de Santé de la Reproduction (CNS-PSR)), within which there is a technical operational committee (Comité Technique Opérationnel (CTO)).</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343</v>
      </c>
      <c r="F15" s="329" t="s">
        <v>1675</v>
      </c>
      <c r="G15" s="968" t="s">
        <v>500</v>
      </c>
      <c r="H15" s="969"/>
      <c r="I15" s="970"/>
      <c r="J15" s="81"/>
      <c r="K15" s="68"/>
      <c r="L15" s="61" t="str">
        <f t="shared" ref="L15:L23" si="0">G15</f>
        <v>Population Services International (PSI)</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c r="A16" s="330" t="s">
        <v>1676</v>
      </c>
      <c r="B16" s="957" t="s">
        <v>1677</v>
      </c>
      <c r="C16" s="957"/>
      <c r="D16" s="958"/>
      <c r="E16" s="788" t="s">
        <v>343</v>
      </c>
      <c r="F16" s="331" t="s">
        <v>1675</v>
      </c>
      <c r="G16" s="968" t="s">
        <v>1413</v>
      </c>
      <c r="H16" s="969"/>
      <c r="I16" s="970"/>
      <c r="J16" s="81"/>
      <c r="K16" s="68"/>
      <c r="L16" s="61" t="str">
        <f t="shared" si="0"/>
        <v>The IPPF Member Association, Association Togolaise pour le Bien-Etre Familial (ATBEF), Plan Togo</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343</v>
      </c>
      <c r="F17" s="331" t="s">
        <v>1675</v>
      </c>
      <c r="G17" s="968" t="s">
        <v>1414</v>
      </c>
      <c r="H17" s="969"/>
      <c r="I17" s="970"/>
      <c r="J17" s="81"/>
      <c r="K17" s="68"/>
      <c r="L17" s="61" t="str">
        <f t="shared" si="0"/>
        <v>Order of Pharmacists and Order of Doctors</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343</v>
      </c>
      <c r="F18" s="331" t="s">
        <v>1682</v>
      </c>
      <c r="G18" s="968" t="s">
        <v>1415</v>
      </c>
      <c r="H18" s="969"/>
      <c r="I18" s="970"/>
      <c r="J18" s="81"/>
      <c r="K18" s="68"/>
      <c r="L18" s="61" t="str">
        <f t="shared" si="0"/>
        <v>United Nations Population Fund (UNFPA), French Cooperation</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343</v>
      </c>
      <c r="F19" s="331" t="s">
        <v>1685</v>
      </c>
      <c r="G19" s="968" t="s">
        <v>1416</v>
      </c>
      <c r="H19" s="969"/>
      <c r="I19" s="970"/>
      <c r="J19" s="81"/>
      <c r="K19" s="68"/>
      <c r="L19" s="61" t="str">
        <f t="shared" si="0"/>
        <v>UNFPA, World Health Organization (WHO), United Nations Children's Fund (UNICEF)</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90">
      <c r="A20" s="330" t="s">
        <v>1686</v>
      </c>
      <c r="B20" s="957" t="s">
        <v>1687</v>
      </c>
      <c r="C20" s="957"/>
      <c r="D20" s="958"/>
      <c r="E20" s="788" t="s">
        <v>343</v>
      </c>
      <c r="F20" s="331" t="s">
        <v>1688</v>
      </c>
      <c r="G20" s="968" t="s">
        <v>1417</v>
      </c>
      <c r="H20" s="969"/>
      <c r="I20" s="970"/>
      <c r="J20" s="81"/>
      <c r="K20" s="68"/>
      <c r="L20" s="61" t="str">
        <f t="shared" si="0"/>
        <v>The Secretary General of the Ministry of Health, Director of Community Affairs, Director of Primary Health Care, representative from the Directorate of Pharmacy, Labs and Technical Equipment, The Head of the Family Health Division, Director of School for Midwives</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343</v>
      </c>
      <c r="F21" s="331" t="s">
        <v>1691</v>
      </c>
      <c r="G21" s="968" t="s">
        <v>1418</v>
      </c>
      <c r="H21" s="969"/>
      <c r="I21" s="970"/>
      <c r="J21" s="81"/>
      <c r="K21" s="68"/>
      <c r="L21" s="61" t="str">
        <f t="shared" si="0"/>
        <v>Contraceptive warehouse (managed by the Family Health Division) - the Warehouse Manager participates</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343</v>
      </c>
      <c r="F22" s="331" t="s">
        <v>1691</v>
      </c>
      <c r="G22" s="968" t="s">
        <v>1419</v>
      </c>
      <c r="H22" s="969"/>
      <c r="I22" s="970"/>
      <c r="J22" s="81"/>
      <c r="K22" s="68"/>
      <c r="L22" s="61" t="str">
        <f t="shared" si="0"/>
        <v>Ministry of Economy and Finance (two representatives)</v>
      </c>
      <c r="M22" s="60"/>
      <c r="N22" s="60"/>
      <c r="O22" s="60"/>
      <c r="P22" s="61"/>
      <c r="Q22" s="60"/>
      <c r="R22" s="61"/>
      <c r="S22" s="60"/>
      <c r="T22" s="60"/>
      <c r="U22" s="70"/>
      <c r="V22" s="70"/>
      <c r="W22" s="70"/>
      <c r="X22" s="71"/>
      <c r="Y22" s="71"/>
      <c r="Z22" s="84"/>
      <c r="AA22" s="85"/>
      <c r="AB22" s="73"/>
    </row>
    <row r="23" spans="1:135" s="27" customFormat="1" ht="45">
      <c r="A23" s="330" t="s">
        <v>1694</v>
      </c>
      <c r="B23" s="975" t="s">
        <v>1695</v>
      </c>
      <c r="C23" s="975"/>
      <c r="D23" s="975"/>
      <c r="E23" s="788" t="s">
        <v>343</v>
      </c>
      <c r="F23" s="331" t="s">
        <v>1691</v>
      </c>
      <c r="G23" s="968" t="s">
        <v>1420</v>
      </c>
      <c r="H23" s="969"/>
      <c r="I23" s="970"/>
      <c r="J23" s="81"/>
      <c r="K23" s="68"/>
      <c r="L23" s="61" t="str">
        <f t="shared" si="0"/>
        <v>National Assembly (one representative), Ministry of Social Action (one representative), FHI360, USAID | DELIVER PROJECT, AgirPF</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354</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343</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8" t="s">
        <v>360</v>
      </c>
      <c r="F26" s="332" t="s">
        <v>1702</v>
      </c>
      <c r="G26" s="535" t="s">
        <v>373</v>
      </c>
      <c r="H26" s="333" t="s">
        <v>1703</v>
      </c>
      <c r="I26" s="536" t="s">
        <v>373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645570</v>
      </c>
      <c r="I29" s="996"/>
      <c r="J29" s="97"/>
      <c r="K29" s="67"/>
      <c r="L29" s="61"/>
      <c r="M29" s="336">
        <f>H29</f>
        <v>645570</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59" t="s">
        <v>452</v>
      </c>
      <c r="H30" s="337" t="s">
        <v>1713</v>
      </c>
      <c r="I30" s="490" t="s">
        <v>453</v>
      </c>
      <c r="J30" s="97"/>
      <c r="K30" s="67"/>
      <c r="L30" s="61"/>
      <c r="M30" s="60"/>
      <c r="N30" s="98"/>
      <c r="O30" s="60"/>
      <c r="P30" s="60"/>
      <c r="Q30" s="60"/>
      <c r="R30" s="60"/>
      <c r="S30" s="60"/>
      <c r="T30" s="60"/>
      <c r="U30" s="70"/>
      <c r="V30" s="70"/>
      <c r="W30" s="70"/>
      <c r="X30" s="71"/>
      <c r="Y30" s="71"/>
      <c r="Z30" s="99"/>
      <c r="AA30" s="85"/>
      <c r="AB30" s="73"/>
    </row>
    <row r="31" spans="1:135" s="24" customFormat="1" ht="225">
      <c r="A31" s="338" t="s">
        <v>1670</v>
      </c>
      <c r="B31" s="971" t="s">
        <v>1714</v>
      </c>
      <c r="C31" s="971"/>
      <c r="D31" s="971"/>
      <c r="E31" s="971"/>
      <c r="F31" s="971"/>
      <c r="G31" s="1204" t="s">
        <v>2364</v>
      </c>
      <c r="H31" s="1205"/>
      <c r="I31" s="1206"/>
      <c r="J31" s="97"/>
      <c r="K31" s="67"/>
      <c r="L31" s="61" t="str">
        <f>G31</f>
        <v xml:space="preserve">National contraceptives quantification team with technical assistance from the USAID | DELIVER PROJECT. The following organizations participated: MOH Family Health Division (DSF); PSI; ATBEF (IPPF Member Association); Pharmacy, Medicines, and Laboratories Directorate; Central medical store (Centrale d'achat des medicaments essentiels generiques (CAMEG)); MOH Public Affairs Directorate; National AIDS Program (PNLS); National Council for the Fight Against AIDS (CNLS); Network of associations of people living with HIV (RAS+); Abidjan - Lagos Corridor Organization (OCAL); Civil Society Organizations Platform;  representatives of the regional contraceptive warehouses; UNFPA; AgirPF; USAID I DELIVER PROJECT. </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347</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347</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0</v>
      </c>
      <c r="G37" s="48" t="s">
        <v>406</v>
      </c>
      <c r="H37" s="49" t="s">
        <v>390</v>
      </c>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t="s">
        <v>406</v>
      </c>
      <c r="H38" s="49" t="s">
        <v>390</v>
      </c>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c r="J42" s="428"/>
    </row>
    <row r="43" spans="1:28" s="24" customFormat="1" ht="66">
      <c r="A43" s="350" t="s">
        <v>1733</v>
      </c>
      <c r="B43" s="1001" t="s">
        <v>1734</v>
      </c>
      <c r="C43" s="1001"/>
      <c r="D43" s="1002"/>
      <c r="E43" s="351" t="s">
        <v>1735</v>
      </c>
      <c r="F43" s="352" t="s">
        <v>1736</v>
      </c>
      <c r="G43" s="352" t="s">
        <v>1737</v>
      </c>
      <c r="H43" s="353" t="s">
        <v>1738</v>
      </c>
      <c r="I43" s="354" t="s">
        <v>96</v>
      </c>
      <c r="J43" s="100"/>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347</v>
      </c>
      <c r="F44" s="47">
        <v>0</v>
      </c>
      <c r="G44" s="53" t="s">
        <v>406</v>
      </c>
      <c r="H44" s="54" t="s">
        <v>390</v>
      </c>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t="s">
        <v>406</v>
      </c>
      <c r="H46" s="54" t="s">
        <v>390</v>
      </c>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225">
      <c r="A51" s="338" t="s">
        <v>1670</v>
      </c>
      <c r="B51" s="971" t="s">
        <v>1750</v>
      </c>
      <c r="C51" s="971"/>
      <c r="D51" s="972"/>
      <c r="E51" s="789" t="s">
        <v>343</v>
      </c>
      <c r="F51" s="47">
        <v>795550</v>
      </c>
      <c r="G51" s="53" t="s">
        <v>406</v>
      </c>
      <c r="H51" s="55" t="s">
        <v>1422</v>
      </c>
      <c r="I51" s="56" t="s">
        <v>1423</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407</v>
      </c>
      <c r="F52" s="1014"/>
      <c r="G52" s="1014"/>
      <c r="H52" s="1014"/>
      <c r="I52" s="1015"/>
      <c r="J52" s="29"/>
      <c r="K52" s="360" t="str">
        <f>E52</f>
        <v>UNFPA</v>
      </c>
      <c r="L52" s="61"/>
      <c r="M52" s="60"/>
      <c r="N52" s="60"/>
      <c r="O52" s="60"/>
      <c r="P52" s="62"/>
      <c r="Q52" s="60"/>
      <c r="R52" s="60"/>
      <c r="S52" s="60"/>
      <c r="T52" s="60"/>
      <c r="U52" s="70"/>
      <c r="V52" s="70"/>
      <c r="W52" s="70"/>
      <c r="X52" s="71"/>
      <c r="Y52" s="71"/>
      <c r="Z52" s="84"/>
      <c r="AA52" s="85"/>
      <c r="AB52" s="73"/>
    </row>
    <row r="53" spans="1:28" s="24" customFormat="1" ht="120">
      <c r="A53" s="338" t="s">
        <v>1676</v>
      </c>
      <c r="B53" s="971" t="s">
        <v>1752</v>
      </c>
      <c r="C53" s="971"/>
      <c r="D53" s="972"/>
      <c r="E53" s="789" t="s">
        <v>347</v>
      </c>
      <c r="F53" s="47">
        <v>0</v>
      </c>
      <c r="G53" s="53"/>
      <c r="H53" s="55"/>
      <c r="I53" s="56" t="s">
        <v>1424</v>
      </c>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795550</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0</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v>0</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120">
      <c r="A59" s="367" t="s">
        <v>1760</v>
      </c>
      <c r="B59" s="957" t="s">
        <v>1761</v>
      </c>
      <c r="C59" s="957"/>
      <c r="D59" s="1023"/>
      <c r="E59" s="1023"/>
      <c r="F59" s="1024"/>
      <c r="G59" s="366">
        <f>(F48+F55)/H29</f>
        <v>1.2323218241244172</v>
      </c>
      <c r="H59" s="1021" t="s">
        <v>1425</v>
      </c>
      <c r="I59" s="1022"/>
      <c r="J59" s="97"/>
      <c r="K59" s="103"/>
      <c r="L59" s="61"/>
      <c r="M59" s="364" t="str">
        <f>H59</f>
        <v>Comments: Certain products were procured after the quantification took place, including emergency shipments of Microgynon, Exluton, and Postinor, and the 100,000 female condoms and 500,000 male condoms for the CONDOMIZE campaign.</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t="s">
        <v>347</v>
      </c>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373</v>
      </c>
      <c r="H61" s="1017"/>
      <c r="I61" s="1018"/>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c r="H62" s="969"/>
      <c r="I62" s="970"/>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373</v>
      </c>
      <c r="H63" s="1017"/>
      <c r="I63" s="1018"/>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c r="F64" s="1044"/>
      <c r="G64" s="1044"/>
      <c r="H64" s="1044"/>
      <c r="I64" s="1045"/>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433"/>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347</v>
      </c>
      <c r="H66" s="1047"/>
      <c r="I66" s="1048"/>
      <c r="J66" s="81"/>
      <c r="K66" s="96"/>
      <c r="L66" s="61" t="str">
        <f>G66</f>
        <v>No</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c r="F67" s="1052"/>
      <c r="G67" s="1052"/>
      <c r="H67" s="1052"/>
      <c r="I67" s="1053"/>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343</v>
      </c>
      <c r="I75" s="46"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343</v>
      </c>
      <c r="G78" s="787" t="s">
        <v>343</v>
      </c>
      <c r="H78" s="787" t="s">
        <v>343</v>
      </c>
      <c r="I78" s="46" t="s">
        <v>343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343</v>
      </c>
      <c r="H79" s="787" t="s">
        <v>343</v>
      </c>
      <c r="I79" s="46"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360</v>
      </c>
      <c r="G80" s="787" t="s">
        <v>343</v>
      </c>
      <c r="H80" s="787" t="s">
        <v>343</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360</v>
      </c>
      <c r="G81" s="787" t="s">
        <v>343</v>
      </c>
      <c r="H81" s="787" t="s">
        <v>343</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360</v>
      </c>
      <c r="G82" s="787" t="s">
        <v>343</v>
      </c>
      <c r="H82" s="787" t="s">
        <v>343</v>
      </c>
      <c r="I82" s="46" t="s">
        <v>343</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180"/>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60.75" thickBot="1">
      <c r="A84" s="1054" t="s">
        <v>1800</v>
      </c>
      <c r="B84" s="977"/>
      <c r="C84" s="977"/>
      <c r="D84" s="977"/>
      <c r="E84" s="978"/>
      <c r="F84" s="1052" t="s">
        <v>1426</v>
      </c>
      <c r="G84" s="1052"/>
      <c r="H84" s="1052"/>
      <c r="I84" s="1053"/>
      <c r="J84" s="81"/>
      <c r="K84" s="96"/>
      <c r="L84" s="61"/>
      <c r="M84" s="60"/>
      <c r="N84" s="60" t="str">
        <f>F84</f>
        <v>CycleBeads are distributed by PSI but this product is available in public health facilities. Since the stockout of the last lot of Pharmatex cream in 2010 and the last lot of Pharmatex tablets received in 2012, there is no longer any spermicide in the public sector system.</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30">
      <c r="A88" s="330" t="s">
        <v>1805</v>
      </c>
      <c r="B88" s="957" t="s">
        <v>1806</v>
      </c>
      <c r="C88" s="957"/>
      <c r="D88" s="957"/>
      <c r="E88" s="957"/>
      <c r="F88" s="957"/>
      <c r="G88" s="968" t="s">
        <v>1427</v>
      </c>
      <c r="H88" s="969"/>
      <c r="I88" s="970"/>
      <c r="J88" s="116"/>
      <c r="K88" s="96"/>
      <c r="L88" s="61" t="str">
        <f t="shared" ref="L88:L98" si="1">G88</f>
        <v xml:space="preserve">National Reproductive Health Commodity Security Plan 2014-2018 </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1143</v>
      </c>
      <c r="H89" s="969"/>
      <c r="I89" s="970"/>
      <c r="J89" s="116"/>
      <c r="K89" s="96"/>
      <c r="L89" s="61" t="str">
        <f t="shared" si="1"/>
        <v>2014-2018</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1428</v>
      </c>
      <c r="H93" s="1059"/>
      <c r="I93" s="1060"/>
      <c r="J93" s="382"/>
      <c r="K93" s="383"/>
      <c r="L93" s="61" t="str">
        <f t="shared" si="1"/>
        <v>The commercial sector has to pay taxes.</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t="s">
        <v>361</v>
      </c>
      <c r="H94" s="1059"/>
      <c r="I94" s="1060"/>
      <c r="J94" s="382"/>
      <c r="K94" s="383"/>
      <c r="L94" s="61" t="str">
        <f t="shared" si="1"/>
        <v>Unknown</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343</v>
      </c>
      <c r="H95" s="1070"/>
      <c r="I95" s="1071"/>
      <c r="J95" s="392"/>
      <c r="K95" s="393"/>
      <c r="L95" s="61" t="str">
        <f t="shared" si="1"/>
        <v>Yes</v>
      </c>
      <c r="M95" s="60"/>
      <c r="N95" s="60"/>
      <c r="O95" s="60"/>
      <c r="P95" s="60"/>
      <c r="Q95" s="61"/>
      <c r="R95" s="60"/>
      <c r="S95" s="61"/>
      <c r="T95" s="60"/>
      <c r="U95" s="70"/>
      <c r="V95" s="70"/>
      <c r="W95" s="70"/>
      <c r="X95" s="71"/>
      <c r="Y95" s="71"/>
      <c r="Z95" s="84"/>
      <c r="AA95" s="85"/>
      <c r="AB95" s="73"/>
    </row>
    <row r="96" spans="1:28" s="24" customFormat="1" ht="60">
      <c r="A96" s="330" t="s">
        <v>1670</v>
      </c>
      <c r="B96" s="957" t="s">
        <v>1816</v>
      </c>
      <c r="C96" s="957"/>
      <c r="D96" s="957"/>
      <c r="E96" s="957"/>
      <c r="F96" s="958"/>
      <c r="G96" s="968" t="s">
        <v>1429</v>
      </c>
      <c r="H96" s="969"/>
      <c r="I96" s="970"/>
      <c r="J96" s="115"/>
      <c r="K96" s="103"/>
      <c r="L96" s="61" t="str">
        <f t="shared" si="1"/>
        <v>There are no restrictions on distribution or price controls, but the private sector has to pay taxes on contraceptives, as for other medical products. and this can increase the commodity prices.</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105.75" thickBot="1">
      <c r="A98" s="326" t="s">
        <v>1670</v>
      </c>
      <c r="B98" s="1041" t="s">
        <v>1816</v>
      </c>
      <c r="C98" s="1041"/>
      <c r="D98" s="1041"/>
      <c r="E98" s="1041"/>
      <c r="F98" s="1042"/>
      <c r="G98" s="1043" t="s">
        <v>1430</v>
      </c>
      <c r="H98" s="1044"/>
      <c r="I98" s="1045"/>
      <c r="J98" s="115"/>
      <c r="K98" s="103"/>
      <c r="L98" s="61" t="str">
        <f t="shared" si="1"/>
        <v>L'Association Togolaise pour le Bien -Etre Familial (ATBEF) and PSI signed an agreement with the government that authorizes them to offer their services. To introduce new products ATBEF and PSI request and obtain from the national pharmaceutical regulatory authority authorizations in accordance with the current rules and procedures.</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372</v>
      </c>
      <c r="G101" s="1137"/>
      <c r="H101" s="1138" t="s">
        <v>372</v>
      </c>
      <c r="I101" s="1139"/>
      <c r="J101" s="122"/>
      <c r="K101" s="103"/>
      <c r="L101" s="61"/>
      <c r="M101" s="117" t="str">
        <f t="shared" ref="M101:M108" si="2">H101</f>
        <v>Community Health Worker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372</v>
      </c>
      <c r="G102" s="1137"/>
      <c r="H102" s="1138" t="s">
        <v>372</v>
      </c>
      <c r="I102" s="1139"/>
      <c r="J102" s="122"/>
      <c r="K102" s="103"/>
      <c r="L102" s="61"/>
      <c r="M102" s="117" t="str">
        <f t="shared" si="2"/>
        <v>Community Health Worker</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673</v>
      </c>
      <c r="G103" s="1137"/>
      <c r="H103" s="1138" t="s">
        <v>673</v>
      </c>
      <c r="I103" s="1139"/>
      <c r="J103" s="122"/>
      <c r="K103" s="103"/>
      <c r="L103" s="61"/>
      <c r="M103" s="117" t="str">
        <f t="shared" si="2"/>
        <v>Auxiliary Nurse Midwife</v>
      </c>
      <c r="N103" s="86"/>
      <c r="O103" s="117" t="str">
        <f t="shared" si="3"/>
        <v>Auxiliary Nurse Midwife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673</v>
      </c>
      <c r="G104" s="1137"/>
      <c r="H104" s="1138" t="s">
        <v>673</v>
      </c>
      <c r="I104" s="1139"/>
      <c r="J104" s="122"/>
      <c r="K104" s="103"/>
      <c r="L104" s="61"/>
      <c r="M104" s="117" t="str">
        <f t="shared" si="2"/>
        <v>Auxiliary Nurse Midwife</v>
      </c>
      <c r="N104" s="86"/>
      <c r="O104" s="117" t="str">
        <f t="shared" si="3"/>
        <v>Auxiliary Nurse Midwife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372</v>
      </c>
      <c r="G105" s="1137"/>
      <c r="H105" s="1138" t="s">
        <v>372</v>
      </c>
      <c r="I105" s="1139"/>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673</v>
      </c>
      <c r="G106" s="1137"/>
      <c r="H106" s="1138" t="s">
        <v>673</v>
      </c>
      <c r="I106" s="1139"/>
      <c r="J106" s="122"/>
      <c r="K106" s="103"/>
      <c r="L106" s="61"/>
      <c r="M106" s="117" t="str">
        <f t="shared" si="2"/>
        <v>Auxiliary Nurse Midwife</v>
      </c>
      <c r="N106" s="86"/>
      <c r="O106" s="117" t="str">
        <f t="shared" si="3"/>
        <v>Auxiliary Nurse Midwife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375</v>
      </c>
      <c r="I107" s="113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372</v>
      </c>
      <c r="G108" s="1141"/>
      <c r="H108" s="1140" t="s">
        <v>372</v>
      </c>
      <c r="I108" s="1142"/>
      <c r="J108" s="122"/>
      <c r="K108" s="103"/>
      <c r="L108" s="61"/>
      <c r="M108" s="117" t="str">
        <f t="shared" si="2"/>
        <v>Community Health Worker</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t="s">
        <v>2365</v>
      </c>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343</v>
      </c>
      <c r="F115" s="1095"/>
      <c r="G115" s="1095"/>
      <c r="H115" s="1095"/>
      <c r="I115" s="1096"/>
      <c r="J115" s="122"/>
      <c r="K115" s="103" t="str">
        <f>E115</f>
        <v>Yes</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343</v>
      </c>
      <c r="F116" s="1095"/>
      <c r="G116" s="1095"/>
      <c r="H116" s="1095"/>
      <c r="I116" s="1096"/>
      <c r="J116" s="122"/>
      <c r="K116" s="103" t="str">
        <f>E116</f>
        <v>Yes</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347</v>
      </c>
      <c r="F117" s="1095"/>
      <c r="G117" s="1095"/>
      <c r="H117" s="1095"/>
      <c r="I117" s="1096"/>
      <c r="J117" s="122"/>
      <c r="K117" s="103" t="str">
        <f>E117</f>
        <v>No</v>
      </c>
      <c r="L117" s="61"/>
      <c r="M117" s="60"/>
      <c r="N117" s="60"/>
      <c r="O117" s="60"/>
      <c r="P117" s="61"/>
      <c r="Q117" s="60"/>
      <c r="R117" s="60"/>
      <c r="S117" s="60"/>
      <c r="T117" s="60"/>
      <c r="U117" s="70"/>
      <c r="V117" s="70"/>
      <c r="W117" s="70"/>
      <c r="X117" s="71"/>
      <c r="Y117" s="71"/>
      <c r="Z117" s="99"/>
      <c r="AA117" s="85"/>
      <c r="AB117" s="73"/>
    </row>
    <row r="118" spans="1:28" s="24" customFormat="1" ht="45">
      <c r="A118" s="183"/>
      <c r="B118" s="957" t="s">
        <v>1845</v>
      </c>
      <c r="C118" s="957"/>
      <c r="D118" s="958"/>
      <c r="E118" s="960" t="s">
        <v>2366</v>
      </c>
      <c r="F118" s="960"/>
      <c r="G118" s="960"/>
      <c r="H118" s="960"/>
      <c r="I118" s="961"/>
      <c r="J118" s="122"/>
      <c r="K118" s="103" t="str">
        <f>E118</f>
        <v>People with difficulties to pay can access FP services free of charge through other strategies such as community based distribution (CBD), outreach services, and mobile services.</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347</v>
      </c>
      <c r="I124" s="1018"/>
      <c r="J124" s="91"/>
      <c r="K124" s="103"/>
      <c r="L124" s="61"/>
      <c r="M124" s="86" t="str">
        <f t="shared" si="4"/>
        <v>No</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347</v>
      </c>
      <c r="I127" s="1018"/>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2012</v>
      </c>
      <c r="I131" s="1057"/>
      <c r="J131" s="91"/>
      <c r="K131" s="103"/>
      <c r="L131" s="61"/>
      <c r="M131" s="86">
        <f t="shared" si="4"/>
        <v>2012</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1432</v>
      </c>
      <c r="F132" s="969"/>
      <c r="G132" s="969"/>
      <c r="H132" s="969"/>
      <c r="I132" s="970"/>
      <c r="J132" s="91"/>
      <c r="K132" s="125" t="str">
        <f>E132</f>
        <v>National Essential Medicines List (NEML)</v>
      </c>
      <c r="L132" s="61"/>
      <c r="M132" s="61"/>
      <c r="N132" s="60"/>
      <c r="O132" s="60"/>
      <c r="P132" s="61"/>
      <c r="Q132" s="60"/>
      <c r="R132" s="126"/>
      <c r="S132" s="60"/>
      <c r="T132" s="76"/>
      <c r="U132" s="77"/>
      <c r="V132" s="77"/>
      <c r="W132" s="77"/>
      <c r="X132" s="78"/>
      <c r="Y132" s="78"/>
      <c r="Z132" s="126"/>
      <c r="AA132" s="127"/>
      <c r="AB132" s="73"/>
    </row>
    <row r="133" spans="1:28" s="32" customFormat="1" ht="45">
      <c r="A133" s="181" t="s">
        <v>1857</v>
      </c>
      <c r="B133" s="1041" t="s">
        <v>1858</v>
      </c>
      <c r="C133" s="1041"/>
      <c r="D133" s="1042"/>
      <c r="E133" s="1043" t="s">
        <v>1433</v>
      </c>
      <c r="F133" s="1044"/>
      <c r="G133" s="1044"/>
      <c r="H133" s="1044"/>
      <c r="I133" s="1045"/>
      <c r="J133" s="91"/>
      <c r="K133" s="125" t="str">
        <f>E133</f>
        <v>The list was updated at the end of 2012. Male and female condoms are on the list.</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2013</v>
      </c>
      <c r="I135" s="1108"/>
      <c r="J135" s="91"/>
      <c r="K135" s="103"/>
      <c r="L135" s="61"/>
      <c r="M135" s="61">
        <f>H135</f>
        <v>2013</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343</v>
      </c>
      <c r="I138" s="1018"/>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60.75" thickBot="1">
      <c r="A140" s="330" t="s">
        <v>1686</v>
      </c>
      <c r="B140" s="957" t="s">
        <v>1866</v>
      </c>
      <c r="C140" s="957"/>
      <c r="D140" s="958"/>
      <c r="E140" s="1104" t="s">
        <v>1434</v>
      </c>
      <c r="F140" s="1105"/>
      <c r="G140" s="1105"/>
      <c r="H140" s="1105"/>
      <c r="I140" s="1106"/>
      <c r="J140" s="91"/>
      <c r="K140" s="125" t="str">
        <f>E140</f>
        <v>FP mentioned within the priority area of healthcare, under the "fight against maternal and neonatal mortality" and access to drugs and essential health commodities mentioned under health system strengthening.</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347</v>
      </c>
      <c r="H149" s="969"/>
      <c r="I149" s="970"/>
      <c r="J149" s="81"/>
      <c r="K149" s="103"/>
      <c r="L149" s="61" t="str">
        <f t="shared" si="5"/>
        <v>No</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343</v>
      </c>
      <c r="H150" s="969"/>
      <c r="I150" s="970"/>
      <c r="J150" s="81"/>
      <c r="K150" s="103"/>
      <c r="L150" s="61" t="str">
        <f t="shared" si="5"/>
        <v>Yes</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347</v>
      </c>
      <c r="H151" s="969"/>
      <c r="I151" s="970"/>
      <c r="J151" s="81"/>
      <c r="K151" s="103"/>
      <c r="L151" s="61" t="str">
        <f t="shared" si="5"/>
        <v>No</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406</v>
      </c>
      <c r="H152" s="969"/>
      <c r="I152" s="970"/>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1435</v>
      </c>
      <c r="H153" s="969"/>
      <c r="I153" s="970"/>
      <c r="J153" s="81"/>
      <c r="K153" s="103"/>
      <c r="L153" s="61" t="str">
        <f t="shared" si="5"/>
        <v>Periodic physical inventory for completing the Procurement Planning and Monitoring Report</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165.75" thickBot="1">
      <c r="A157" s="245" t="s">
        <v>1875</v>
      </c>
      <c r="B157" s="977" t="s">
        <v>1876</v>
      </c>
      <c r="C157" s="977"/>
      <c r="D157" s="977"/>
      <c r="E157" s="977"/>
      <c r="F157" s="977"/>
      <c r="G157" s="1341" t="s">
        <v>2367</v>
      </c>
      <c r="H157" s="1105"/>
      <c r="I157" s="1106"/>
      <c r="J157" s="81"/>
      <c r="K157" s="103"/>
      <c r="L157" s="61" t="str">
        <f>G157</f>
        <v>--Togo is running an "RH Supply Chain Excellence" pilot project called "IPM" (Informed Push Model) in two of the country's six health regions. The project, which aims to eliminate stockouts, supplies SDPs directly from CAMEG's regional pharmacies/warehouses. It is initiated by UNFPA with funding from several sources, including contributions from the AgirPF project.
-- The National RHCS Committee created a technical operational committee which assures the regular functioning of the national Committee, handles inquiries, and prepares reports. It meets monthly.</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152" priority="22">
      <formula>$G$92="Don't know"</formula>
    </cfRule>
    <cfRule type="expression" dxfId="151" priority="23">
      <formula>$G$92="no"</formula>
    </cfRule>
  </conditionalFormatting>
  <conditionalFormatting sqref="G96:I96">
    <cfRule type="expression" dxfId="150" priority="20">
      <formula>$G$95="Don't know"</formula>
    </cfRule>
    <cfRule type="expression" dxfId="149" priority="21">
      <formula>$G$95="No"</formula>
    </cfRule>
  </conditionalFormatting>
  <conditionalFormatting sqref="G98:I98">
    <cfRule type="expression" dxfId="148" priority="18">
      <formula>$G$97="Don't know"</formula>
    </cfRule>
    <cfRule type="expression" dxfId="147" priority="19">
      <formula>$G$97="No"</formula>
    </cfRule>
  </conditionalFormatting>
  <conditionalFormatting sqref="G88:I91">
    <cfRule type="expression" dxfId="146" priority="16">
      <formula>$I$86="Don't know"</formula>
    </cfRule>
    <cfRule type="expression" dxfId="145" priority="17">
      <formula>$I$86="No"</formula>
    </cfRule>
  </conditionalFormatting>
  <conditionalFormatting sqref="F111:I111">
    <cfRule type="expression" dxfId="144" priority="12">
      <formula>$E$111="Don't know"</formula>
    </cfRule>
    <cfRule type="expression" dxfId="143" priority="15">
      <formula>$E$111="No"</formula>
    </cfRule>
  </conditionalFormatting>
  <conditionalFormatting sqref="F112:I112">
    <cfRule type="expression" dxfId="142" priority="11">
      <formula>$E$112="Don't know"</formula>
    </cfRule>
    <cfRule type="expression" dxfId="141" priority="14">
      <formula>$E$112="No"</formula>
    </cfRule>
  </conditionalFormatting>
  <conditionalFormatting sqref="F113:I113">
    <cfRule type="expression" dxfId="140" priority="10">
      <formula>$E$113="Don't know"</formula>
    </cfRule>
    <cfRule type="expression" dxfId="139" priority="13">
      <formula>$E$113="No"</formula>
    </cfRule>
  </conditionalFormatting>
  <conditionalFormatting sqref="G15:I15">
    <cfRule type="expression" dxfId="138" priority="7">
      <formula>$E$15="Not applicable"</formula>
    </cfRule>
    <cfRule type="expression" dxfId="137" priority="8">
      <formula>$E$15="Don't know"</formula>
    </cfRule>
    <cfRule type="expression" dxfId="136" priority="9">
      <formula>$E$15="No"</formula>
    </cfRule>
  </conditionalFormatting>
  <conditionalFormatting sqref="G16:I23">
    <cfRule type="expression" dxfId="135" priority="4">
      <formula>$E16="Not applicable"</formula>
    </cfRule>
    <cfRule type="expression" dxfId="134" priority="5">
      <formula>$E16="Don't know"</formula>
    </cfRule>
    <cfRule type="expression" dxfId="133" priority="6">
      <formula>$E16="No"</formula>
    </cfRule>
  </conditionalFormatting>
  <conditionalFormatting sqref="E15:E23 G15:I23 I24:I25 E13:I13">
    <cfRule type="expression" dxfId="132" priority="3">
      <formula>$I$12="Don't know"</formula>
    </cfRule>
  </conditionalFormatting>
  <conditionalFormatting sqref="E15:E23 G15:I23 I24:I25 E13:I13">
    <cfRule type="expression" dxfId="131" priority="2">
      <formula>$I$12="Not applicable"</formula>
    </cfRule>
  </conditionalFormatting>
  <conditionalFormatting sqref="E15:E23 G15:I23 I24:I25 E13:I13">
    <cfRule type="expression" dxfId="130"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3200-000000000000}">
      <formula1>"Yes, No, Don't know"</formula1>
    </dataValidation>
    <dataValidation type="list" allowBlank="1" showInputMessage="1" showErrorMessage="1" error="Please choose from the dropdown list." sqref="I24" xr:uid="{00000000-0002-0000-32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32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3200-000003000000}">
      <formula1>"Yes, No, Don't know"</formula1>
    </dataValidation>
    <dataValidation type="list" allowBlank="1" showErrorMessage="1" error="Please choose from the dropdown list." sqref="I41" xr:uid="{00000000-0002-0000-3200-000004000000}">
      <formula1>"Yes, No, Don't know"</formula1>
    </dataValidation>
    <dataValidation type="list" allowBlank="1" showInputMessage="1" showErrorMessage="1" error="Please choose from the dropdown list." sqref="G63 H136:H139 I25" xr:uid="{00000000-0002-0000-32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3200-000006000000}">
      <formula1>"Yes, No, Don't know, Not applicable"</formula1>
    </dataValidation>
    <dataValidation type="list" allowBlank="1" showInputMessage="1" showErrorMessage="1" error="Please select from the dropdown list" prompt="Please select from the dropdown list" sqref="G90:I91 I111:I113" xr:uid="{00000000-0002-0000-3200-000007000000}">
      <formula1>"Yes, No, Don't know, Not applicable"</formula1>
    </dataValidation>
    <dataValidation type="list" allowBlank="1" showInputMessage="1" showErrorMessage="1" error="Please select from the dropdown list" prompt="Please select from the dropdown list" sqref="E111:E113 G66:I66" xr:uid="{00000000-0002-0000-32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3200-000009000000}"/>
    <dataValidation allowBlank="1" showInputMessage="1" showErrorMessage="1" promptTitle="This will auto-calculate" prompt="It contains the following formula: Government internally generated spending (question B8a) /Total government spending (question B8c" sqref="G58" xr:uid="{00000000-0002-0000-32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3200-00000B000000}"/>
    <dataValidation type="list" allowBlank="1" showInputMessage="1" showErrorMessage="1" error="Please choose from the dropdown list." prompt="Please select from the dropdown list." sqref="G95:I95 G97:I97" xr:uid="{00000000-0002-0000-3200-00000C000000}">
      <formula1>"Yes, No, Don't know"</formula1>
    </dataValidation>
    <dataValidation allowBlank="1" showInputMessage="1" prompt="Please provide the name of the contraceptive" sqref="F83:I83" xr:uid="{00000000-0002-0000-3200-00000D000000}"/>
    <dataValidation type="list" errorStyle="warning" allowBlank="1" showInputMessage="1" prompt="Please select from the dropdown list if possible. If you cannot find a provider cadre that fits, you may write it in." sqref="F101:I108" xr:uid="{00000000-0002-0000-3200-00000E000000}">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3200-00000F000000}">
      <formula1>"Yes, No, Don't know, Not applicable"</formula1>
    </dataValidation>
    <dataValidation type="list" allowBlank="1" showInputMessage="1" showErrorMessage="1" error="Please choose from the dropdown list." prompt="Please select from the dropdown list" sqref="H120:I129" xr:uid="{00000000-0002-0000-3200-000010000000}">
      <formula1>"Yes, No, Don't know"</formula1>
    </dataValidation>
    <dataValidation type="list" allowBlank="1" showInputMessage="1" showErrorMessage="1" error="Please select from the dropdown list" prompt="Please select from the dropdown list" sqref="G28 I28" xr:uid="{00000000-0002-0000-3200-000011000000}">
      <formula1>"January, February, March, April, May, June, July August, September, October, November, December, Don’t know"</formula1>
    </dataValidation>
  </dataValidations>
  <pageMargins left="0.7" right="0.7" top="0.75" bottom="0.75" header="0.3" footer="0.3"/>
  <pageSetup orientation="portrait" horizontalDpi="1200" verticalDpi="12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49</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c r="A13" s="326" t="s">
        <v>1670</v>
      </c>
      <c r="B13" s="957" t="s">
        <v>1671</v>
      </c>
      <c r="C13" s="957"/>
      <c r="D13" s="958"/>
      <c r="E13" s="959" t="s">
        <v>1437</v>
      </c>
      <c r="F13" s="960"/>
      <c r="G13" s="960"/>
      <c r="H13" s="960"/>
      <c r="I13" s="961"/>
      <c r="J13" s="81"/>
      <c r="K13" s="104" t="str">
        <f>E13</f>
        <v>Family Planning/Reproductive Health Commodity Security Working Group (FPRHCSWG)</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5">
      <c r="A15" s="328" t="s">
        <v>1670</v>
      </c>
      <c r="B15" s="975" t="s">
        <v>583</v>
      </c>
      <c r="C15" s="975"/>
      <c r="D15" s="976"/>
      <c r="E15" s="788" t="s">
        <v>343</v>
      </c>
      <c r="F15" s="329" t="s">
        <v>1675</v>
      </c>
      <c r="G15" s="968" t="s">
        <v>1438</v>
      </c>
      <c r="H15" s="969"/>
      <c r="I15" s="970"/>
      <c r="J15" s="81"/>
      <c r="K15" s="68"/>
      <c r="L15" s="61" t="str">
        <f t="shared" ref="L15:L23" si="0">G15</f>
        <v>Uganda Health Marketing Group (UHMG), Program for Accessible Health, Communication and Education (PACE), Marie Stopes Uganda (MSU)</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5">
      <c r="A16" s="330" t="s">
        <v>1676</v>
      </c>
      <c r="B16" s="957" t="s">
        <v>1677</v>
      </c>
      <c r="C16" s="957"/>
      <c r="D16" s="958"/>
      <c r="E16" s="788" t="s">
        <v>343</v>
      </c>
      <c r="F16" s="331" t="s">
        <v>1675</v>
      </c>
      <c r="G16" s="968" t="s">
        <v>1439</v>
      </c>
      <c r="H16" s="969"/>
      <c r="I16" s="970"/>
      <c r="J16" s="81"/>
      <c r="K16" s="68"/>
      <c r="L16" s="61" t="str">
        <f t="shared" si="0"/>
        <v>Marie Stopes Uganda, PACE, Reproductive Health Uganda (RHU), Uganda Protestant Medical Bureau (UPMB)</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 r="A17" s="330" t="s">
        <v>1678</v>
      </c>
      <c r="B17" s="957" t="s">
        <v>1679</v>
      </c>
      <c r="C17" s="957"/>
      <c r="D17" s="958"/>
      <c r="E17" s="788" t="s">
        <v>343</v>
      </c>
      <c r="F17" s="331" t="s">
        <v>1675</v>
      </c>
      <c r="G17" s="968" t="s">
        <v>1440</v>
      </c>
      <c r="H17" s="969"/>
      <c r="I17" s="970"/>
      <c r="J17" s="81"/>
      <c r="K17" s="68"/>
      <c r="L17" s="61" t="str">
        <f t="shared" si="0"/>
        <v>SurgiPharm, Bayer, Merck</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5">
      <c r="A18" s="330" t="s">
        <v>1680</v>
      </c>
      <c r="B18" s="957" t="s">
        <v>1681</v>
      </c>
      <c r="C18" s="957"/>
      <c r="D18" s="958"/>
      <c r="E18" s="788" t="s">
        <v>343</v>
      </c>
      <c r="F18" s="331" t="s">
        <v>1682</v>
      </c>
      <c r="G18" s="968" t="s">
        <v>1441</v>
      </c>
      <c r="H18" s="969"/>
      <c r="I18" s="970"/>
      <c r="J18" s="81"/>
      <c r="K18" s="68"/>
      <c r="L18" s="61" t="str">
        <f t="shared" si="0"/>
        <v>United States Agency for International Development (USAID), Department for International Development (DFID)</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 r="A19" s="330" t="s">
        <v>1683</v>
      </c>
      <c r="B19" s="957" t="s">
        <v>1684</v>
      </c>
      <c r="C19" s="957"/>
      <c r="D19" s="958"/>
      <c r="E19" s="788" t="s">
        <v>343</v>
      </c>
      <c r="F19" s="331" t="s">
        <v>1685</v>
      </c>
      <c r="G19" s="968" t="s">
        <v>546</v>
      </c>
      <c r="H19" s="969"/>
      <c r="I19" s="970"/>
      <c r="J19" s="81"/>
      <c r="K19" s="68"/>
      <c r="L19" s="61" t="str">
        <f t="shared" si="0"/>
        <v>United Nations Population Fund (UNFPA)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30">
      <c r="A20" s="330" t="s">
        <v>1686</v>
      </c>
      <c r="B20" s="957" t="s">
        <v>1687</v>
      </c>
      <c r="C20" s="957"/>
      <c r="D20" s="958"/>
      <c r="E20" s="788" t="s">
        <v>343</v>
      </c>
      <c r="F20" s="331" t="s">
        <v>1688</v>
      </c>
      <c r="G20" s="968" t="s">
        <v>1442</v>
      </c>
      <c r="H20" s="969"/>
      <c r="I20" s="970"/>
      <c r="J20" s="81"/>
      <c r="K20" s="68"/>
      <c r="L20" s="61" t="str">
        <f t="shared" si="0"/>
        <v>MOH Reproductive Health Division, AIDS Control Program (ACP), MOH Pharmacy Division</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343</v>
      </c>
      <c r="F21" s="331" t="s">
        <v>1691</v>
      </c>
      <c r="G21" s="968" t="s">
        <v>1443</v>
      </c>
      <c r="H21" s="969"/>
      <c r="I21" s="970"/>
      <c r="J21" s="81"/>
      <c r="K21" s="68"/>
      <c r="L21" s="61" t="str">
        <f t="shared" si="0"/>
        <v>National Medical Store (NMS)</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5">
      <c r="A23" s="330" t="s">
        <v>1694</v>
      </c>
      <c r="B23" s="975" t="s">
        <v>1695</v>
      </c>
      <c r="C23" s="975"/>
      <c r="D23" s="975"/>
      <c r="E23" s="788" t="s">
        <v>343</v>
      </c>
      <c r="F23" s="331" t="s">
        <v>1691</v>
      </c>
      <c r="G23" s="968" t="s">
        <v>1444</v>
      </c>
      <c r="H23" s="969"/>
      <c r="I23" s="970"/>
      <c r="J23" s="81"/>
      <c r="K23" s="68"/>
      <c r="L23" s="61" t="str">
        <f t="shared" si="0"/>
        <v>USAID partners: MSH-UHSC, Reproductive Health Uganda, Marie Stopes Uganda, FHI360 and many others, National Drug Authority (NDA)</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416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347</v>
      </c>
      <c r="F26" s="332" t="s">
        <v>1702</v>
      </c>
      <c r="G26" s="43" t="s">
        <v>373</v>
      </c>
      <c r="H26" s="333" t="s">
        <v>1703</v>
      </c>
      <c r="I26" s="57" t="s">
        <v>373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419</v>
      </c>
      <c r="H28" s="334" t="s">
        <v>1707</v>
      </c>
      <c r="I28" s="45" t="s">
        <v>420</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29340695</v>
      </c>
      <c r="I29" s="996"/>
      <c r="J29" s="97"/>
      <c r="K29" s="67"/>
      <c r="L29" s="61"/>
      <c r="M29" s="336">
        <f>H29</f>
        <v>29340695</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49" t="s">
        <v>421</v>
      </c>
      <c r="H30" s="337" t="s">
        <v>1713</v>
      </c>
      <c r="I30" s="481" t="s">
        <v>422</v>
      </c>
      <c r="J30" s="97"/>
      <c r="K30" s="67"/>
      <c r="L30" s="61"/>
      <c r="M30" s="60"/>
      <c r="N30" s="98"/>
      <c r="O30" s="60"/>
      <c r="P30" s="60"/>
      <c r="Q30" s="60"/>
      <c r="R30" s="60"/>
      <c r="S30" s="60"/>
      <c r="T30" s="60"/>
      <c r="U30" s="70"/>
      <c r="V30" s="70"/>
      <c r="W30" s="70"/>
      <c r="X30" s="71"/>
      <c r="Y30" s="71"/>
      <c r="Z30" s="99"/>
      <c r="AA30" s="85"/>
      <c r="AB30" s="73"/>
    </row>
    <row r="31" spans="1:135" s="24" customFormat="1" ht="19.5" customHeight="1">
      <c r="A31" s="338" t="s">
        <v>1670</v>
      </c>
      <c r="B31" s="971" t="s">
        <v>1714</v>
      </c>
      <c r="C31" s="971"/>
      <c r="D31" s="971"/>
      <c r="E31" s="971"/>
      <c r="F31" s="971"/>
      <c r="G31" s="997" t="s">
        <v>1445</v>
      </c>
      <c r="H31" s="997"/>
      <c r="I31" s="998"/>
      <c r="J31" s="97"/>
      <c r="K31" s="67"/>
      <c r="L31" s="61" t="str">
        <f>G31</f>
        <v>MOH Reproductive Health Division, supported by UNFPA</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1719</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81" customHeight="1">
      <c r="A37" s="338" t="s">
        <v>1670</v>
      </c>
      <c r="B37" s="991" t="s">
        <v>1726</v>
      </c>
      <c r="C37" s="991"/>
      <c r="D37" s="991"/>
      <c r="E37" s="992"/>
      <c r="F37" s="47">
        <v>1000000</v>
      </c>
      <c r="G37" s="48" t="s">
        <v>688</v>
      </c>
      <c r="H37" s="49" t="s">
        <v>1446</v>
      </c>
      <c r="I37" s="50" t="s">
        <v>1447</v>
      </c>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13505875.6</v>
      </c>
      <c r="G38" s="48" t="s">
        <v>688</v>
      </c>
      <c r="H38" s="49" t="s">
        <v>1448</v>
      </c>
      <c r="I38" s="50" t="s">
        <v>1449</v>
      </c>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14505875.6</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343</v>
      </c>
      <c r="F44" s="47">
        <v>600000</v>
      </c>
      <c r="G44" s="53" t="s">
        <v>688</v>
      </c>
      <c r="H44" s="54" t="s">
        <v>1451</v>
      </c>
      <c r="I44" s="50" t="s">
        <v>1452</v>
      </c>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t="s">
        <v>1450</v>
      </c>
      <c r="F45" s="960"/>
      <c r="G45" s="960"/>
      <c r="H45" s="960"/>
      <c r="I45" s="961"/>
      <c r="J45" s="356"/>
      <c r="K45" s="357" t="str">
        <f>E45</f>
        <v>Government revenue/taxes</v>
      </c>
      <c r="L45" s="61"/>
      <c r="M45" s="60"/>
      <c r="N45" s="60"/>
      <c r="O45" s="60"/>
      <c r="P45" s="62"/>
      <c r="Q45" s="60"/>
      <c r="R45" s="60"/>
      <c r="S45" s="60"/>
      <c r="T45" s="60"/>
      <c r="U45" s="70"/>
      <c r="V45" s="70"/>
      <c r="W45" s="70"/>
      <c r="X45" s="71"/>
      <c r="Y45" s="71"/>
      <c r="Z45" s="84"/>
      <c r="AA45" s="85"/>
      <c r="AB45" s="73"/>
    </row>
    <row r="46" spans="1:28" s="24" customFormat="1" ht="76.5" customHeight="1">
      <c r="A46" s="338" t="s">
        <v>1676</v>
      </c>
      <c r="B46" s="971" t="s">
        <v>1741</v>
      </c>
      <c r="C46" s="971"/>
      <c r="D46" s="972"/>
      <c r="E46" s="789" t="s">
        <v>343</v>
      </c>
      <c r="F46" s="47">
        <v>5000000</v>
      </c>
      <c r="G46" s="53"/>
      <c r="H46" s="49" t="s">
        <v>1454</v>
      </c>
      <c r="I46" s="49" t="s">
        <v>1455</v>
      </c>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t="s">
        <v>1453</v>
      </c>
      <c r="F47" s="960"/>
      <c r="G47" s="960"/>
      <c r="H47" s="960"/>
      <c r="I47" s="961"/>
      <c r="J47" s="356"/>
      <c r="K47" s="357" t="str">
        <f>E47</f>
        <v>World Bank loan</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5600000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343</v>
      </c>
      <c r="F51" s="47">
        <v>14500000</v>
      </c>
      <c r="G51" s="53" t="s">
        <v>688</v>
      </c>
      <c r="H51" s="55" t="s">
        <v>1457</v>
      </c>
      <c r="I51" s="56" t="s">
        <v>1458</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1456</v>
      </c>
      <c r="F52" s="1014"/>
      <c r="G52" s="1014"/>
      <c r="H52" s="1014"/>
      <c r="I52" s="1015"/>
      <c r="J52" s="29"/>
      <c r="K52" s="360" t="str">
        <f>E52</f>
        <v>USAID/UNFPA</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343</v>
      </c>
      <c r="F53" s="47">
        <v>9675175</v>
      </c>
      <c r="G53" s="53" t="s">
        <v>688</v>
      </c>
      <c r="H53" s="55" t="s">
        <v>1459</v>
      </c>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24175175</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0.18807614061042463</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0.10714285714285714</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1.0148081018530748</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t="s">
        <v>347</v>
      </c>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426</v>
      </c>
      <c r="H61" s="1017"/>
      <c r="I61" s="1018"/>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t="s">
        <v>1443</v>
      </c>
      <c r="H62" s="969"/>
      <c r="I62" s="970"/>
      <c r="J62" s="97"/>
      <c r="K62" s="96"/>
      <c r="L62" s="86" t="str">
        <f>G62</f>
        <v>National Medical Store (NMS)</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343</v>
      </c>
      <c r="H63" s="1017"/>
      <c r="I63" s="1018"/>
      <c r="J63" s="97"/>
      <c r="K63" s="96"/>
      <c r="L63" s="86" t="str">
        <f>G63</f>
        <v>Yes</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c r="F64" s="1044"/>
      <c r="G64" s="1044"/>
      <c r="H64" s="1044"/>
      <c r="I64" s="1045"/>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342" t="s">
        <v>1460</v>
      </c>
      <c r="F67" s="1052"/>
      <c r="G67" s="1052"/>
      <c r="H67" s="1052"/>
      <c r="I67" s="1053"/>
      <c r="J67" s="81"/>
      <c r="K67" s="96" t="str">
        <f>E67</f>
        <v>$1M which is a suggested figure in the budget framework paper 2015/2016 (budget is yet to be approved around June/July of each year)</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360</v>
      </c>
      <c r="G73" s="787" t="s">
        <v>343</v>
      </c>
      <c r="H73" s="787" t="s">
        <v>343</v>
      </c>
      <c r="I73" s="46" t="s">
        <v>343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343</v>
      </c>
      <c r="G75" s="787" t="s">
        <v>343</v>
      </c>
      <c r="H75" s="787" t="s">
        <v>343</v>
      </c>
      <c r="I75" s="46"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343</v>
      </c>
      <c r="I76" s="46"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360</v>
      </c>
      <c r="G78" s="787" t="s">
        <v>347</v>
      </c>
      <c r="H78" s="787" t="s">
        <v>343</v>
      </c>
      <c r="I78" s="46" t="s">
        <v>347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343</v>
      </c>
      <c r="H79" s="787" t="s">
        <v>343</v>
      </c>
      <c r="I79" s="46"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343</v>
      </c>
      <c r="G80" s="787" t="s">
        <v>343</v>
      </c>
      <c r="H80" s="787" t="s">
        <v>343</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343</v>
      </c>
      <c r="H81" s="787" t="s">
        <v>343</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360</v>
      </c>
      <c r="G82" s="787" t="s">
        <v>347</v>
      </c>
      <c r="H82" s="787" t="s">
        <v>343</v>
      </c>
      <c r="I82" s="46" t="s">
        <v>343</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1461</v>
      </c>
      <c r="H88" s="969"/>
      <c r="I88" s="970"/>
      <c r="J88" s="116"/>
      <c r="K88" s="96"/>
      <c r="L88" s="61" t="str">
        <f t="shared" ref="L88:L98" si="1">G88</f>
        <v>Reproductive Health Commodity Security Strategic Plan</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1462</v>
      </c>
      <c r="H89" s="969"/>
      <c r="I89" s="970"/>
      <c r="J89" s="116"/>
      <c r="K89" s="96"/>
      <c r="L89" s="61" t="str">
        <f t="shared" si="1"/>
        <v>2009/10-2013/14</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75">
      <c r="A93" s="330" t="s">
        <v>1670</v>
      </c>
      <c r="B93" s="957" t="s">
        <v>1812</v>
      </c>
      <c r="C93" s="957"/>
      <c r="D93" s="957"/>
      <c r="E93" s="957"/>
      <c r="F93" s="958"/>
      <c r="G93" s="1058" t="s">
        <v>1463</v>
      </c>
      <c r="H93" s="1059"/>
      <c r="I93" s="1060"/>
      <c r="J93" s="382"/>
      <c r="K93" s="383"/>
      <c r="L93" s="61" t="str">
        <f t="shared" si="1"/>
        <v xml:space="preserve">Some sectors are charged a 2% verification fee on imported products by the National Drug Authority (NDA). Donations charged about $200 per shipment for verifications. Uganda Revenue Authority is charging withholding tax on contraceptives and condoms. </v>
      </c>
      <c r="M93" s="384"/>
      <c r="N93" s="385"/>
      <c r="O93" s="385"/>
      <c r="P93" s="384"/>
      <c r="Q93" s="386"/>
      <c r="R93" s="384"/>
      <c r="S93" s="386"/>
      <c r="T93" s="384"/>
      <c r="U93" s="387"/>
      <c r="V93" s="387"/>
      <c r="W93" s="387"/>
      <c r="X93" s="387"/>
      <c r="Y93" s="387"/>
      <c r="Z93" s="388"/>
      <c r="AA93" s="389"/>
      <c r="AB93" s="390"/>
    </row>
    <row r="94" spans="1:28" s="391" customFormat="1" ht="45">
      <c r="A94" s="330" t="s">
        <v>1676</v>
      </c>
      <c r="B94" s="957" t="s">
        <v>1813</v>
      </c>
      <c r="C94" s="957"/>
      <c r="D94" s="957"/>
      <c r="E94" s="957"/>
      <c r="F94" s="958"/>
      <c r="G94" s="1058" t="s">
        <v>1464</v>
      </c>
      <c r="H94" s="1059"/>
      <c r="I94" s="1060"/>
      <c r="J94" s="382"/>
      <c r="K94" s="383"/>
      <c r="L94" s="61" t="str">
        <f t="shared" si="1"/>
        <v>NDA 2% of FOB value is charged on all pharmaceuticals and Uganda Revenue Authority (URA) 18% and 6% on condoms.</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360</v>
      </c>
      <c r="H95" s="1070"/>
      <c r="I95" s="1071"/>
      <c r="J95" s="392"/>
      <c r="K95" s="393"/>
      <c r="L95" s="61" t="str">
        <f t="shared" si="1"/>
        <v>Don't know</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360</v>
      </c>
      <c r="H97" s="1067"/>
      <c r="I97" s="1068"/>
      <c r="J97" s="392"/>
      <c r="K97" s="393"/>
      <c r="L97" s="61" t="str">
        <f t="shared" si="1"/>
        <v>Don't know</v>
      </c>
      <c r="M97" s="60"/>
      <c r="N97" s="60"/>
      <c r="O97" s="60"/>
      <c r="P97" s="60"/>
      <c r="Q97" s="61"/>
      <c r="R97" s="60"/>
      <c r="S97" s="61"/>
      <c r="T97" s="60"/>
      <c r="U97" s="70"/>
      <c r="V97" s="70"/>
      <c r="W97" s="70"/>
      <c r="X97" s="71"/>
      <c r="Y97" s="71"/>
      <c r="Z97" s="84"/>
      <c r="AA97" s="85"/>
      <c r="AB97" s="73"/>
    </row>
    <row r="98" spans="1:29" s="24" customFormat="1" ht="20.100000000000001" customHeight="1" thickBot="1">
      <c r="A98" s="326" t="s">
        <v>1670</v>
      </c>
      <c r="B98" s="1041" t="s">
        <v>1816</v>
      </c>
      <c r="C98" s="1041"/>
      <c r="D98" s="1041"/>
      <c r="E98" s="1041"/>
      <c r="F98" s="1042"/>
      <c r="G98" s="1043"/>
      <c r="H98" s="1044"/>
      <c r="I98" s="1045"/>
      <c r="J98" s="115"/>
      <c r="K98" s="103"/>
      <c r="L98" s="61">
        <f t="shared" si="1"/>
        <v>0</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372</v>
      </c>
      <c r="G101" s="1137"/>
      <c r="H101" s="1138" t="s">
        <v>1465</v>
      </c>
      <c r="I101" s="1139"/>
      <c r="J101" s="122"/>
      <c r="K101" s="103"/>
      <c r="L101" s="61"/>
      <c r="M101" s="117" t="str">
        <f t="shared" ref="M101:M108" si="2">H101</f>
        <v>Drug Shop</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360</v>
      </c>
      <c r="G102" s="1137"/>
      <c r="H102" s="1138" t="s">
        <v>360</v>
      </c>
      <c r="I102" s="1139"/>
      <c r="J102" s="122"/>
      <c r="K102" s="103"/>
      <c r="L102" s="61"/>
      <c r="M102" s="117" t="str">
        <f t="shared" si="2"/>
        <v>Don't know</v>
      </c>
      <c r="N102" s="86"/>
      <c r="O102" s="117" t="str">
        <f t="shared" si="3"/>
        <v>Don't know</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360</v>
      </c>
      <c r="G103" s="1137"/>
      <c r="H103" s="1138" t="s">
        <v>360</v>
      </c>
      <c r="I103" s="1139"/>
      <c r="J103" s="122"/>
      <c r="K103" s="103"/>
      <c r="L103" s="61"/>
      <c r="M103" s="117" t="str">
        <f t="shared" si="2"/>
        <v>Don't know</v>
      </c>
      <c r="N103" s="86"/>
      <c r="O103" s="117" t="str">
        <f t="shared" si="3"/>
        <v>Don't know</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360</v>
      </c>
      <c r="G104" s="1137"/>
      <c r="H104" s="1138" t="s">
        <v>360</v>
      </c>
      <c r="I104" s="1139"/>
      <c r="J104" s="122"/>
      <c r="K104" s="103"/>
      <c r="L104" s="61"/>
      <c r="M104" s="117" t="str">
        <f t="shared" si="2"/>
        <v>Don't know</v>
      </c>
      <c r="N104" s="86"/>
      <c r="O104" s="117" t="str">
        <f t="shared" si="3"/>
        <v>Don't know</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372</v>
      </c>
      <c r="G105" s="1137"/>
      <c r="H105" s="1138" t="s">
        <v>1465</v>
      </c>
      <c r="I105" s="1139"/>
      <c r="J105" s="122"/>
      <c r="K105" s="103"/>
      <c r="L105" s="61"/>
      <c r="M105" s="117" t="str">
        <f t="shared" si="2"/>
        <v>Drug Shop</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360</v>
      </c>
      <c r="G106" s="1137"/>
      <c r="H106" s="1138" t="s">
        <v>360</v>
      </c>
      <c r="I106" s="1139"/>
      <c r="J106" s="122"/>
      <c r="K106" s="103"/>
      <c r="L106" s="61"/>
      <c r="M106" s="117" t="str">
        <f t="shared" si="2"/>
        <v>Don't know</v>
      </c>
      <c r="N106" s="86"/>
      <c r="O106" s="117" t="str">
        <f t="shared" si="3"/>
        <v>Don't know</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360</v>
      </c>
      <c r="G107" s="1137"/>
      <c r="H107" s="1138" t="s">
        <v>360</v>
      </c>
      <c r="I107" s="1139"/>
      <c r="J107" s="122"/>
      <c r="K107" s="103"/>
      <c r="L107" s="61"/>
      <c r="M107" s="117" t="str">
        <f t="shared" si="2"/>
        <v>Don't know</v>
      </c>
      <c r="N107" s="86"/>
      <c r="O107" s="117" t="str">
        <f t="shared" si="3"/>
        <v>Don't know</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36" t="s">
        <v>360</v>
      </c>
      <c r="G108" s="1137"/>
      <c r="H108" s="1138" t="s">
        <v>360</v>
      </c>
      <c r="I108" s="1139"/>
      <c r="J108" s="122"/>
      <c r="K108" s="103"/>
      <c r="L108" s="61"/>
      <c r="M108" s="117" t="str">
        <f t="shared" si="2"/>
        <v>Don't know</v>
      </c>
      <c r="N108" s="86"/>
      <c r="O108" s="117" t="str">
        <f t="shared" si="3"/>
        <v>Don't know</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016" t="s">
        <v>373</v>
      </c>
      <c r="F118" s="1017"/>
      <c r="G118" s="1017"/>
      <c r="H118" s="1017"/>
      <c r="I118" s="101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347</v>
      </c>
      <c r="I124" s="1018"/>
      <c r="J124" s="91"/>
      <c r="K124" s="103"/>
      <c r="L124" s="61"/>
      <c r="M124" s="86" t="str">
        <f t="shared" si="4"/>
        <v>No</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347</v>
      </c>
      <c r="I125" s="1018"/>
      <c r="J125" s="91"/>
      <c r="K125" s="103"/>
      <c r="L125" s="61"/>
      <c r="M125" s="86" t="str">
        <f t="shared" si="4"/>
        <v>No</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347</v>
      </c>
      <c r="I126" s="1018"/>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t="s">
        <v>825</v>
      </c>
      <c r="I131" s="1057"/>
      <c r="J131" s="91"/>
      <c r="K131" s="103"/>
      <c r="L131" s="61"/>
      <c r="M131" s="86" t="str">
        <f t="shared" si="4"/>
        <v>2011-2012</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1466</v>
      </c>
      <c r="F132" s="969"/>
      <c r="G132" s="969"/>
      <c r="H132" s="969"/>
      <c r="I132" s="970"/>
      <c r="J132" s="91"/>
      <c r="K132" s="125" t="str">
        <f>E132</f>
        <v>Essential Medicines, Health and Laboratory Supplies List (EMHLS)</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c r="F133" s="1044"/>
      <c r="G133" s="1044"/>
      <c r="H133" s="1044"/>
      <c r="I133" s="1045"/>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2010</v>
      </c>
      <c r="I135" s="1108"/>
      <c r="J135" s="91"/>
      <c r="K135" s="103"/>
      <c r="L135" s="61"/>
      <c r="M135" s="61">
        <f>H135</f>
        <v>2010</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347</v>
      </c>
      <c r="I138" s="1018"/>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343</v>
      </c>
      <c r="I139" s="1018"/>
      <c r="J139" s="91"/>
      <c r="K139" s="103"/>
      <c r="L139" s="61"/>
      <c r="M139" s="61" t="str">
        <f>H139</f>
        <v>Yes</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343</v>
      </c>
      <c r="H143" s="969"/>
      <c r="I143" s="970"/>
      <c r="J143" s="81"/>
      <c r="K143" s="103"/>
      <c r="L143" s="61" t="str">
        <f t="shared" ref="L143:L153" si="5">G143</f>
        <v>Yes</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343</v>
      </c>
      <c r="H144" s="969"/>
      <c r="I144" s="970"/>
      <c r="J144" s="81"/>
      <c r="K144" s="103"/>
      <c r="L144" s="61" t="str">
        <f t="shared" si="5"/>
        <v>Yes</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343</v>
      </c>
      <c r="H146" s="969"/>
      <c r="I146" s="970"/>
      <c r="J146" s="81"/>
      <c r="K146" s="103"/>
      <c r="L146" s="61" t="str">
        <f t="shared" si="5"/>
        <v>Yes</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347</v>
      </c>
      <c r="H149" s="969"/>
      <c r="I149" s="970"/>
      <c r="J149" s="81"/>
      <c r="K149" s="103"/>
      <c r="L149" s="61" t="str">
        <f t="shared" si="5"/>
        <v>No</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347</v>
      </c>
      <c r="H150" s="969"/>
      <c r="I150" s="970"/>
      <c r="J150" s="81"/>
      <c r="K150" s="103"/>
      <c r="L150" s="61" t="str">
        <f t="shared" si="5"/>
        <v>No</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360</v>
      </c>
      <c r="H151" s="969"/>
      <c r="I151" s="970"/>
      <c r="J151" s="81"/>
      <c r="K151" s="103"/>
      <c r="L151" s="61" t="str">
        <f t="shared" si="5"/>
        <v>Don't know</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614</v>
      </c>
      <c r="H152" s="969"/>
      <c r="I152" s="970"/>
      <c r="J152" s="81"/>
      <c r="K152" s="103"/>
      <c r="L152" s="61" t="str">
        <f t="shared" si="5"/>
        <v>10/13-09/14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1467</v>
      </c>
      <c r="H153" s="969"/>
      <c r="I153" s="970"/>
      <c r="J153" s="81"/>
      <c r="K153" s="103"/>
      <c r="L153" s="61" t="str">
        <f t="shared" si="5"/>
        <v>National Stock status reports, warehouse reports</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347</v>
      </c>
      <c r="H155" s="969"/>
      <c r="I155" s="970"/>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49.5" customHeight="1" thickBot="1">
      <c r="A157" s="245" t="s">
        <v>1875</v>
      </c>
      <c r="B157" s="977" t="s">
        <v>1876</v>
      </c>
      <c r="C157" s="977"/>
      <c r="D157" s="977"/>
      <c r="E157" s="977"/>
      <c r="F157" s="977"/>
      <c r="G157" s="1104" t="s">
        <v>2368</v>
      </c>
      <c r="H157" s="1105"/>
      <c r="I157" s="1106"/>
      <c r="J157" s="81"/>
      <c r="K157" s="103"/>
      <c r="L157" s="61" t="str">
        <f>G157</f>
        <v>The country concentrated so much on the supply side at the expense of the demand. We are now refocusing on demand generation.</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129" priority="22">
      <formula>$G$92="Don't know"</formula>
    </cfRule>
    <cfRule type="expression" dxfId="128" priority="23">
      <formula>$G$92="no"</formula>
    </cfRule>
  </conditionalFormatting>
  <conditionalFormatting sqref="G96:I96">
    <cfRule type="expression" dxfId="127" priority="20">
      <formula>$G$95="Don't know"</formula>
    </cfRule>
    <cfRule type="expression" dxfId="126" priority="21">
      <formula>$G$95="No"</formula>
    </cfRule>
  </conditionalFormatting>
  <conditionalFormatting sqref="G98:I98">
    <cfRule type="expression" dxfId="125" priority="18">
      <formula>$G$97="Don't know"</formula>
    </cfRule>
    <cfRule type="expression" dxfId="124" priority="19">
      <formula>$G$97="No"</formula>
    </cfRule>
  </conditionalFormatting>
  <conditionalFormatting sqref="G88:I91">
    <cfRule type="expression" dxfId="123" priority="16">
      <formula>$I$86="Don't know"</formula>
    </cfRule>
    <cfRule type="expression" dxfId="122" priority="17">
      <formula>$I$86="No"</formula>
    </cfRule>
  </conditionalFormatting>
  <conditionalFormatting sqref="F111:I111">
    <cfRule type="expression" dxfId="121" priority="12">
      <formula>$E$111="Don't know"</formula>
    </cfRule>
    <cfRule type="expression" dxfId="120" priority="15">
      <formula>$E$111="No"</formula>
    </cfRule>
  </conditionalFormatting>
  <conditionalFormatting sqref="F112:I112">
    <cfRule type="expression" dxfId="119" priority="11">
      <formula>$E$112="Don't know"</formula>
    </cfRule>
    <cfRule type="expression" dxfId="118" priority="14">
      <formula>$E$112="No"</formula>
    </cfRule>
  </conditionalFormatting>
  <conditionalFormatting sqref="F113:I113">
    <cfRule type="expression" dxfId="117" priority="10">
      <formula>$E$113="Don't know"</formula>
    </cfRule>
    <cfRule type="expression" dxfId="116" priority="13">
      <formula>$E$113="No"</formula>
    </cfRule>
  </conditionalFormatting>
  <conditionalFormatting sqref="G15:I15">
    <cfRule type="expression" dxfId="115" priority="7">
      <formula>$E$15="Not applicable"</formula>
    </cfRule>
    <cfRule type="expression" dxfId="114" priority="8">
      <formula>$E$15="Don't know"</formula>
    </cfRule>
    <cfRule type="expression" dxfId="113" priority="9">
      <formula>$E$15="No"</formula>
    </cfRule>
  </conditionalFormatting>
  <conditionalFormatting sqref="G16:I23">
    <cfRule type="expression" dxfId="112" priority="4">
      <formula>$E16="Not applicable"</formula>
    </cfRule>
    <cfRule type="expression" dxfId="111" priority="5">
      <formula>$E16="Don't know"</formula>
    </cfRule>
    <cfRule type="expression" dxfId="110" priority="6">
      <formula>$E16="No"</formula>
    </cfRule>
  </conditionalFormatting>
  <conditionalFormatting sqref="E15:E23 G15:I23 I24:I25 E13:I13">
    <cfRule type="expression" dxfId="109" priority="3">
      <formula>$I$12="Don't know"</formula>
    </cfRule>
  </conditionalFormatting>
  <conditionalFormatting sqref="E15:E23 G15:I23 I24:I25 E13:I13">
    <cfRule type="expression" dxfId="108" priority="2">
      <formula>$I$12="Not applicable"</formula>
    </cfRule>
  </conditionalFormatting>
  <conditionalFormatting sqref="E15:E23 G15:I23 I24:I25 E13:I13">
    <cfRule type="expression" dxfId="107" priority="1">
      <formula>$I$12="No"</formula>
    </cfRule>
  </conditionalFormatting>
  <dataValidations count="19">
    <dataValidation type="list" allowBlank="1" showInputMessage="1" showErrorMessage="1" error="Please select from the dropdown list" prompt="Please select from the dropdown list" sqref="G28" xr:uid="{00000000-0002-0000-3300-000000000000}">
      <formula1>"January, February, March, April, May, June, July, August, September, October, November, December, Don’t know"</formula1>
    </dataValidation>
    <dataValidation type="list" allowBlank="1" showInputMessage="1" showErrorMessage="1" errorTitle="Choose from dropdown" error="Please choose from the dropdown list." prompt="Please select from the dropdown list." sqref="I86" xr:uid="{00000000-0002-0000-3300-000001000000}">
      <formula1>"Yes, No, Don't know"</formula1>
    </dataValidation>
    <dataValidation type="list" allowBlank="1" showInputMessage="1" showErrorMessage="1" error="Please choose from the dropdown list." sqref="I24" xr:uid="{00000000-0002-0000-3300-000002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3300-000003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3300-000004000000}">
      <formula1>"Yes, No, Don't know"</formula1>
    </dataValidation>
    <dataValidation type="list" allowBlank="1" showErrorMessage="1" error="Please choose from the dropdown list." sqref="I41" xr:uid="{00000000-0002-0000-3300-000005000000}">
      <formula1>"Yes, No, Don't know"</formula1>
    </dataValidation>
    <dataValidation type="list" allowBlank="1" showInputMessage="1" showErrorMessage="1" error="Please choose from the dropdown list." sqref="G63 H136:H139 I25" xr:uid="{00000000-0002-0000-3300-000006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3300-000007000000}">
      <formula1>"Yes, No, Don't know, Not applicable"</formula1>
    </dataValidation>
    <dataValidation type="list" allowBlank="1" showInputMessage="1" showErrorMessage="1" error="Please select from the dropdown list" prompt="Please select from the dropdown list" sqref="G90:I91 I111:I113" xr:uid="{00000000-0002-0000-3300-000008000000}">
      <formula1>"Yes, No, Don't know, Not applicable"</formula1>
    </dataValidation>
    <dataValidation type="list" allowBlank="1" showInputMessage="1" showErrorMessage="1" error="Please select from the dropdown list" prompt="Please select from the dropdown list" sqref="E111:E113 G66:I66" xr:uid="{00000000-0002-0000-3300-000009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3300-00000A000000}"/>
    <dataValidation allowBlank="1" showInputMessage="1" showErrorMessage="1" promptTitle="This will auto-calculate" prompt="It contains the following formula: Government internally generated spending (question B8a) /Total government spending (question B8c" sqref="G58" xr:uid="{00000000-0002-0000-3300-00000B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3300-00000C000000}"/>
    <dataValidation type="list" allowBlank="1" showInputMessage="1" showErrorMessage="1" error="Please choose from the dropdown list." prompt="Please select from the dropdown list." sqref="G95:I95 G97:I97" xr:uid="{00000000-0002-0000-3300-00000D000000}">
      <formula1>"Yes, No, Don't know"</formula1>
    </dataValidation>
    <dataValidation allowBlank="1" showInputMessage="1" prompt="Please provide the name of the contraceptive" sqref="F83:I83" xr:uid="{00000000-0002-0000-3300-00000E000000}"/>
    <dataValidation type="list" errorStyle="warning" allowBlank="1" showInputMessage="1" prompt="Please select from the dropdown list if possible. If you cannot find a provider cadre that fits, you may write it in." sqref="F101:I108" xr:uid="{00000000-0002-0000-3300-00000F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3300-000010000000}">
      <formula1>"Yes, No, Don't know, Not applicable"</formula1>
    </dataValidation>
    <dataValidation type="list" allowBlank="1" showInputMessage="1" showErrorMessage="1" error="Please choose from the dropdown list." prompt="Please select from the dropdown list" sqref="H120:I129" xr:uid="{00000000-0002-0000-3300-000011000000}">
      <formula1>"Yes, No, Don't know"</formula1>
    </dataValidation>
    <dataValidation type="list" allowBlank="1" showInputMessage="1" showErrorMessage="1" error="Please select from the dropdown list" prompt="Please select from the dropdown list" sqref="I28" xr:uid="{00000000-0002-0000-3300-000012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8"/>
  </sheetPr>
  <dimension ref="A1:EE186"/>
  <sheetViews>
    <sheetView showGridLines="0" showRowColHeaders="0" zoomScaleNormal="100" zoomScaleSheetLayoutView="70" workbookViewId="0">
      <selection activeCell="S82" sqref="S82"/>
    </sheetView>
  </sheetViews>
  <sheetFormatPr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256" width="9.140625" style="23"/>
    <col min="257" max="257" width="6.140625" style="23" customWidth="1"/>
    <col min="258" max="258" width="3" style="23" customWidth="1"/>
    <col min="259" max="259" width="15.7109375" style="23" customWidth="1"/>
    <col min="260" max="260" width="63" style="23" customWidth="1"/>
    <col min="261" max="261" width="11.7109375" style="23" customWidth="1"/>
    <col min="262" max="263" width="19" style="23" customWidth="1"/>
    <col min="264" max="265" width="19.7109375" style="23" customWidth="1"/>
    <col min="266" max="266" width="1.28515625" style="23" customWidth="1"/>
    <col min="267" max="272" width="0" style="23" hidden="1" customWidth="1"/>
    <col min="273" max="292" width="11.7109375" style="23" customWidth="1"/>
    <col min="293" max="293" width="24.7109375" style="23" customWidth="1"/>
    <col min="294" max="296" width="11.7109375" style="23" customWidth="1"/>
    <col min="297" max="297" width="20" style="23" customWidth="1"/>
    <col min="298" max="298" width="25.85546875" style="23" customWidth="1"/>
    <col min="299" max="299" width="23.85546875" style="23" customWidth="1"/>
    <col min="300" max="300" width="14.140625" style="23" customWidth="1"/>
    <col min="301" max="326" width="11.7109375" style="23" customWidth="1"/>
    <col min="327" max="327" width="12.42578125" style="23" customWidth="1"/>
    <col min="328" max="331" width="11.7109375" style="23" customWidth="1"/>
    <col min="332" max="332" width="20.7109375" style="23" customWidth="1"/>
    <col min="333" max="333" width="11.7109375" style="23" customWidth="1"/>
    <col min="334" max="334" width="17.42578125" style="23" customWidth="1"/>
    <col min="335" max="348" width="11.7109375" style="23" customWidth="1"/>
    <col min="349" max="349" width="13.42578125" style="23" customWidth="1"/>
    <col min="350" max="364" width="11.7109375" style="23" customWidth="1"/>
    <col min="365" max="365" width="16.28515625" style="23" customWidth="1"/>
    <col min="366" max="374" width="11.7109375" style="23" customWidth="1"/>
    <col min="375" max="375" width="13.42578125" style="23" customWidth="1"/>
    <col min="376" max="376" width="11.7109375" style="23" customWidth="1"/>
    <col min="377" max="377" width="15.140625" style="23" customWidth="1"/>
    <col min="378" max="378" width="13.42578125" style="23" customWidth="1"/>
    <col min="379" max="387" width="11.7109375" style="23" customWidth="1"/>
    <col min="388" max="388" width="13.7109375" style="23" customWidth="1"/>
    <col min="389" max="389" width="12" style="23" customWidth="1"/>
    <col min="390" max="512" width="9.140625" style="23"/>
    <col min="513" max="513" width="6.140625" style="23" customWidth="1"/>
    <col min="514" max="514" width="3" style="23" customWidth="1"/>
    <col min="515" max="515" width="15.7109375" style="23" customWidth="1"/>
    <col min="516" max="516" width="63" style="23" customWidth="1"/>
    <col min="517" max="517" width="11.7109375" style="23" customWidth="1"/>
    <col min="518" max="519" width="19" style="23" customWidth="1"/>
    <col min="520" max="521" width="19.7109375" style="23" customWidth="1"/>
    <col min="522" max="522" width="1.28515625" style="23" customWidth="1"/>
    <col min="523" max="528" width="0" style="23" hidden="1" customWidth="1"/>
    <col min="529" max="548" width="11.7109375" style="23" customWidth="1"/>
    <col min="549" max="549" width="24.7109375" style="23" customWidth="1"/>
    <col min="550" max="552" width="11.7109375" style="23" customWidth="1"/>
    <col min="553" max="553" width="20" style="23" customWidth="1"/>
    <col min="554" max="554" width="25.85546875" style="23" customWidth="1"/>
    <col min="555" max="555" width="23.85546875" style="23" customWidth="1"/>
    <col min="556" max="556" width="14.140625" style="23" customWidth="1"/>
    <col min="557" max="582" width="11.7109375" style="23" customWidth="1"/>
    <col min="583" max="583" width="12.42578125" style="23" customWidth="1"/>
    <col min="584" max="587" width="11.7109375" style="23" customWidth="1"/>
    <col min="588" max="588" width="20.7109375" style="23" customWidth="1"/>
    <col min="589" max="589" width="11.7109375" style="23" customWidth="1"/>
    <col min="590" max="590" width="17.42578125" style="23" customWidth="1"/>
    <col min="591" max="604" width="11.7109375" style="23" customWidth="1"/>
    <col min="605" max="605" width="13.42578125" style="23" customWidth="1"/>
    <col min="606" max="620" width="11.7109375" style="23" customWidth="1"/>
    <col min="621" max="621" width="16.28515625" style="23" customWidth="1"/>
    <col min="622" max="630" width="11.7109375" style="23" customWidth="1"/>
    <col min="631" max="631" width="13.42578125" style="23" customWidth="1"/>
    <col min="632" max="632" width="11.7109375" style="23" customWidth="1"/>
    <col min="633" max="633" width="15.140625" style="23" customWidth="1"/>
    <col min="634" max="634" width="13.42578125" style="23" customWidth="1"/>
    <col min="635" max="643" width="11.7109375" style="23" customWidth="1"/>
    <col min="644" max="644" width="13.7109375" style="23" customWidth="1"/>
    <col min="645" max="645" width="12" style="23" customWidth="1"/>
    <col min="646" max="768" width="9.140625" style="23"/>
    <col min="769" max="769" width="6.140625" style="23" customWidth="1"/>
    <col min="770" max="770" width="3" style="23" customWidth="1"/>
    <col min="771" max="771" width="15.7109375" style="23" customWidth="1"/>
    <col min="772" max="772" width="63" style="23" customWidth="1"/>
    <col min="773" max="773" width="11.7109375" style="23" customWidth="1"/>
    <col min="774" max="775" width="19" style="23" customWidth="1"/>
    <col min="776" max="777" width="19.7109375" style="23" customWidth="1"/>
    <col min="778" max="778" width="1.28515625" style="23" customWidth="1"/>
    <col min="779" max="784" width="0" style="23" hidden="1" customWidth="1"/>
    <col min="785" max="804" width="11.7109375" style="23" customWidth="1"/>
    <col min="805" max="805" width="24.7109375" style="23" customWidth="1"/>
    <col min="806" max="808" width="11.7109375" style="23" customWidth="1"/>
    <col min="809" max="809" width="20" style="23" customWidth="1"/>
    <col min="810" max="810" width="25.85546875" style="23" customWidth="1"/>
    <col min="811" max="811" width="23.85546875" style="23" customWidth="1"/>
    <col min="812" max="812" width="14.140625" style="23" customWidth="1"/>
    <col min="813" max="838" width="11.7109375" style="23" customWidth="1"/>
    <col min="839" max="839" width="12.42578125" style="23" customWidth="1"/>
    <col min="840" max="843" width="11.7109375" style="23" customWidth="1"/>
    <col min="844" max="844" width="20.7109375" style="23" customWidth="1"/>
    <col min="845" max="845" width="11.7109375" style="23" customWidth="1"/>
    <col min="846" max="846" width="17.42578125" style="23" customWidth="1"/>
    <col min="847" max="860" width="11.7109375" style="23" customWidth="1"/>
    <col min="861" max="861" width="13.42578125" style="23" customWidth="1"/>
    <col min="862" max="876" width="11.7109375" style="23" customWidth="1"/>
    <col min="877" max="877" width="16.28515625" style="23" customWidth="1"/>
    <col min="878" max="886" width="11.7109375" style="23" customWidth="1"/>
    <col min="887" max="887" width="13.42578125" style="23" customWidth="1"/>
    <col min="888" max="888" width="11.7109375" style="23" customWidth="1"/>
    <col min="889" max="889" width="15.140625" style="23" customWidth="1"/>
    <col min="890" max="890" width="13.42578125" style="23" customWidth="1"/>
    <col min="891" max="899" width="11.7109375" style="23" customWidth="1"/>
    <col min="900" max="900" width="13.7109375" style="23" customWidth="1"/>
    <col min="901" max="901" width="12" style="23" customWidth="1"/>
    <col min="902" max="1024" width="9.140625" style="23"/>
    <col min="1025" max="1025" width="6.140625" style="23" customWidth="1"/>
    <col min="1026" max="1026" width="3" style="23" customWidth="1"/>
    <col min="1027" max="1027" width="15.7109375" style="23" customWidth="1"/>
    <col min="1028" max="1028" width="63" style="23" customWidth="1"/>
    <col min="1029" max="1029" width="11.7109375" style="23" customWidth="1"/>
    <col min="1030" max="1031" width="19" style="23" customWidth="1"/>
    <col min="1032" max="1033" width="19.7109375" style="23" customWidth="1"/>
    <col min="1034" max="1034" width="1.28515625" style="23" customWidth="1"/>
    <col min="1035" max="1040" width="0" style="23" hidden="1" customWidth="1"/>
    <col min="1041" max="1060" width="11.7109375" style="23" customWidth="1"/>
    <col min="1061" max="1061" width="24.7109375" style="23" customWidth="1"/>
    <col min="1062" max="1064" width="11.7109375" style="23" customWidth="1"/>
    <col min="1065" max="1065" width="20" style="23" customWidth="1"/>
    <col min="1066" max="1066" width="25.85546875" style="23" customWidth="1"/>
    <col min="1067" max="1067" width="23.85546875" style="23" customWidth="1"/>
    <col min="1068" max="1068" width="14.140625" style="23" customWidth="1"/>
    <col min="1069" max="1094" width="11.7109375" style="23" customWidth="1"/>
    <col min="1095" max="1095" width="12.42578125" style="23" customWidth="1"/>
    <col min="1096" max="1099" width="11.7109375" style="23" customWidth="1"/>
    <col min="1100" max="1100" width="20.7109375" style="23" customWidth="1"/>
    <col min="1101" max="1101" width="11.7109375" style="23" customWidth="1"/>
    <col min="1102" max="1102" width="17.42578125" style="23" customWidth="1"/>
    <col min="1103" max="1116" width="11.7109375" style="23" customWidth="1"/>
    <col min="1117" max="1117" width="13.42578125" style="23" customWidth="1"/>
    <col min="1118" max="1132" width="11.7109375" style="23" customWidth="1"/>
    <col min="1133" max="1133" width="16.28515625" style="23" customWidth="1"/>
    <col min="1134" max="1142" width="11.7109375" style="23" customWidth="1"/>
    <col min="1143" max="1143" width="13.42578125" style="23" customWidth="1"/>
    <col min="1144" max="1144" width="11.7109375" style="23" customWidth="1"/>
    <col min="1145" max="1145" width="15.140625" style="23" customWidth="1"/>
    <col min="1146" max="1146" width="13.42578125" style="23" customWidth="1"/>
    <col min="1147" max="1155" width="11.7109375" style="23" customWidth="1"/>
    <col min="1156" max="1156" width="13.7109375" style="23" customWidth="1"/>
    <col min="1157" max="1157" width="12" style="23" customWidth="1"/>
    <col min="1158" max="1280" width="9.140625" style="23"/>
    <col min="1281" max="1281" width="6.140625" style="23" customWidth="1"/>
    <col min="1282" max="1282" width="3" style="23" customWidth="1"/>
    <col min="1283" max="1283" width="15.7109375" style="23" customWidth="1"/>
    <col min="1284" max="1284" width="63" style="23" customWidth="1"/>
    <col min="1285" max="1285" width="11.7109375" style="23" customWidth="1"/>
    <col min="1286" max="1287" width="19" style="23" customWidth="1"/>
    <col min="1288" max="1289" width="19.7109375" style="23" customWidth="1"/>
    <col min="1290" max="1290" width="1.28515625" style="23" customWidth="1"/>
    <col min="1291" max="1296" width="0" style="23" hidden="1" customWidth="1"/>
    <col min="1297" max="1316" width="11.7109375" style="23" customWidth="1"/>
    <col min="1317" max="1317" width="24.7109375" style="23" customWidth="1"/>
    <col min="1318" max="1320" width="11.7109375" style="23" customWidth="1"/>
    <col min="1321" max="1321" width="20" style="23" customWidth="1"/>
    <col min="1322" max="1322" width="25.85546875" style="23" customWidth="1"/>
    <col min="1323" max="1323" width="23.85546875" style="23" customWidth="1"/>
    <col min="1324" max="1324" width="14.140625" style="23" customWidth="1"/>
    <col min="1325" max="1350" width="11.7109375" style="23" customWidth="1"/>
    <col min="1351" max="1351" width="12.42578125" style="23" customWidth="1"/>
    <col min="1352" max="1355" width="11.7109375" style="23" customWidth="1"/>
    <col min="1356" max="1356" width="20.7109375" style="23" customWidth="1"/>
    <col min="1357" max="1357" width="11.7109375" style="23" customWidth="1"/>
    <col min="1358" max="1358" width="17.42578125" style="23" customWidth="1"/>
    <col min="1359" max="1372" width="11.7109375" style="23" customWidth="1"/>
    <col min="1373" max="1373" width="13.42578125" style="23" customWidth="1"/>
    <col min="1374" max="1388" width="11.7109375" style="23" customWidth="1"/>
    <col min="1389" max="1389" width="16.28515625" style="23" customWidth="1"/>
    <col min="1390" max="1398" width="11.7109375" style="23" customWidth="1"/>
    <col min="1399" max="1399" width="13.42578125" style="23" customWidth="1"/>
    <col min="1400" max="1400" width="11.7109375" style="23" customWidth="1"/>
    <col min="1401" max="1401" width="15.140625" style="23" customWidth="1"/>
    <col min="1402" max="1402" width="13.42578125" style="23" customWidth="1"/>
    <col min="1403" max="1411" width="11.7109375" style="23" customWidth="1"/>
    <col min="1412" max="1412" width="13.7109375" style="23" customWidth="1"/>
    <col min="1413" max="1413" width="12" style="23" customWidth="1"/>
    <col min="1414" max="1536" width="9.140625" style="23"/>
    <col min="1537" max="1537" width="6.140625" style="23" customWidth="1"/>
    <col min="1538" max="1538" width="3" style="23" customWidth="1"/>
    <col min="1539" max="1539" width="15.7109375" style="23" customWidth="1"/>
    <col min="1540" max="1540" width="63" style="23" customWidth="1"/>
    <col min="1541" max="1541" width="11.7109375" style="23" customWidth="1"/>
    <col min="1542" max="1543" width="19" style="23" customWidth="1"/>
    <col min="1544" max="1545" width="19.7109375" style="23" customWidth="1"/>
    <col min="1546" max="1546" width="1.28515625" style="23" customWidth="1"/>
    <col min="1547" max="1552" width="0" style="23" hidden="1" customWidth="1"/>
    <col min="1553" max="1572" width="11.7109375" style="23" customWidth="1"/>
    <col min="1573" max="1573" width="24.7109375" style="23" customWidth="1"/>
    <col min="1574" max="1576" width="11.7109375" style="23" customWidth="1"/>
    <col min="1577" max="1577" width="20" style="23" customWidth="1"/>
    <col min="1578" max="1578" width="25.85546875" style="23" customWidth="1"/>
    <col min="1579" max="1579" width="23.85546875" style="23" customWidth="1"/>
    <col min="1580" max="1580" width="14.140625" style="23" customWidth="1"/>
    <col min="1581" max="1606" width="11.7109375" style="23" customWidth="1"/>
    <col min="1607" max="1607" width="12.42578125" style="23" customWidth="1"/>
    <col min="1608" max="1611" width="11.7109375" style="23" customWidth="1"/>
    <col min="1612" max="1612" width="20.7109375" style="23" customWidth="1"/>
    <col min="1613" max="1613" width="11.7109375" style="23" customWidth="1"/>
    <col min="1614" max="1614" width="17.42578125" style="23" customWidth="1"/>
    <col min="1615" max="1628" width="11.7109375" style="23" customWidth="1"/>
    <col min="1629" max="1629" width="13.42578125" style="23" customWidth="1"/>
    <col min="1630" max="1644" width="11.7109375" style="23" customWidth="1"/>
    <col min="1645" max="1645" width="16.28515625" style="23" customWidth="1"/>
    <col min="1646" max="1654" width="11.7109375" style="23" customWidth="1"/>
    <col min="1655" max="1655" width="13.42578125" style="23" customWidth="1"/>
    <col min="1656" max="1656" width="11.7109375" style="23" customWidth="1"/>
    <col min="1657" max="1657" width="15.140625" style="23" customWidth="1"/>
    <col min="1658" max="1658" width="13.42578125" style="23" customWidth="1"/>
    <col min="1659" max="1667" width="11.7109375" style="23" customWidth="1"/>
    <col min="1668" max="1668" width="13.7109375" style="23" customWidth="1"/>
    <col min="1669" max="1669" width="12" style="23" customWidth="1"/>
    <col min="1670" max="1792" width="9.140625" style="23"/>
    <col min="1793" max="1793" width="6.140625" style="23" customWidth="1"/>
    <col min="1794" max="1794" width="3" style="23" customWidth="1"/>
    <col min="1795" max="1795" width="15.7109375" style="23" customWidth="1"/>
    <col min="1796" max="1796" width="63" style="23" customWidth="1"/>
    <col min="1797" max="1797" width="11.7109375" style="23" customWidth="1"/>
    <col min="1798" max="1799" width="19" style="23" customWidth="1"/>
    <col min="1800" max="1801" width="19.7109375" style="23" customWidth="1"/>
    <col min="1802" max="1802" width="1.28515625" style="23" customWidth="1"/>
    <col min="1803" max="1808" width="0" style="23" hidden="1" customWidth="1"/>
    <col min="1809" max="1828" width="11.7109375" style="23" customWidth="1"/>
    <col min="1829" max="1829" width="24.7109375" style="23" customWidth="1"/>
    <col min="1830" max="1832" width="11.7109375" style="23" customWidth="1"/>
    <col min="1833" max="1833" width="20" style="23" customWidth="1"/>
    <col min="1834" max="1834" width="25.85546875" style="23" customWidth="1"/>
    <col min="1835" max="1835" width="23.85546875" style="23" customWidth="1"/>
    <col min="1836" max="1836" width="14.140625" style="23" customWidth="1"/>
    <col min="1837" max="1862" width="11.7109375" style="23" customWidth="1"/>
    <col min="1863" max="1863" width="12.42578125" style="23" customWidth="1"/>
    <col min="1864" max="1867" width="11.7109375" style="23" customWidth="1"/>
    <col min="1868" max="1868" width="20.7109375" style="23" customWidth="1"/>
    <col min="1869" max="1869" width="11.7109375" style="23" customWidth="1"/>
    <col min="1870" max="1870" width="17.42578125" style="23" customWidth="1"/>
    <col min="1871" max="1884" width="11.7109375" style="23" customWidth="1"/>
    <col min="1885" max="1885" width="13.42578125" style="23" customWidth="1"/>
    <col min="1886" max="1900" width="11.7109375" style="23" customWidth="1"/>
    <col min="1901" max="1901" width="16.28515625" style="23" customWidth="1"/>
    <col min="1902" max="1910" width="11.7109375" style="23" customWidth="1"/>
    <col min="1911" max="1911" width="13.42578125" style="23" customWidth="1"/>
    <col min="1912" max="1912" width="11.7109375" style="23" customWidth="1"/>
    <col min="1913" max="1913" width="15.140625" style="23" customWidth="1"/>
    <col min="1914" max="1914" width="13.42578125" style="23" customWidth="1"/>
    <col min="1915" max="1923" width="11.7109375" style="23" customWidth="1"/>
    <col min="1924" max="1924" width="13.7109375" style="23" customWidth="1"/>
    <col min="1925" max="1925" width="12" style="23" customWidth="1"/>
    <col min="1926" max="2048" width="9.140625" style="23"/>
    <col min="2049" max="2049" width="6.140625" style="23" customWidth="1"/>
    <col min="2050" max="2050" width="3" style="23" customWidth="1"/>
    <col min="2051" max="2051" width="15.7109375" style="23" customWidth="1"/>
    <col min="2052" max="2052" width="63" style="23" customWidth="1"/>
    <col min="2053" max="2053" width="11.7109375" style="23" customWidth="1"/>
    <col min="2054" max="2055" width="19" style="23" customWidth="1"/>
    <col min="2056" max="2057" width="19.7109375" style="23" customWidth="1"/>
    <col min="2058" max="2058" width="1.28515625" style="23" customWidth="1"/>
    <col min="2059" max="2064" width="0" style="23" hidden="1" customWidth="1"/>
    <col min="2065" max="2084" width="11.7109375" style="23" customWidth="1"/>
    <col min="2085" max="2085" width="24.7109375" style="23" customWidth="1"/>
    <col min="2086" max="2088" width="11.7109375" style="23" customWidth="1"/>
    <col min="2089" max="2089" width="20" style="23" customWidth="1"/>
    <col min="2090" max="2090" width="25.85546875" style="23" customWidth="1"/>
    <col min="2091" max="2091" width="23.85546875" style="23" customWidth="1"/>
    <col min="2092" max="2092" width="14.140625" style="23" customWidth="1"/>
    <col min="2093" max="2118" width="11.7109375" style="23" customWidth="1"/>
    <col min="2119" max="2119" width="12.42578125" style="23" customWidth="1"/>
    <col min="2120" max="2123" width="11.7109375" style="23" customWidth="1"/>
    <col min="2124" max="2124" width="20.7109375" style="23" customWidth="1"/>
    <col min="2125" max="2125" width="11.7109375" style="23" customWidth="1"/>
    <col min="2126" max="2126" width="17.42578125" style="23" customWidth="1"/>
    <col min="2127" max="2140" width="11.7109375" style="23" customWidth="1"/>
    <col min="2141" max="2141" width="13.42578125" style="23" customWidth="1"/>
    <col min="2142" max="2156" width="11.7109375" style="23" customWidth="1"/>
    <col min="2157" max="2157" width="16.28515625" style="23" customWidth="1"/>
    <col min="2158" max="2166" width="11.7109375" style="23" customWidth="1"/>
    <col min="2167" max="2167" width="13.42578125" style="23" customWidth="1"/>
    <col min="2168" max="2168" width="11.7109375" style="23" customWidth="1"/>
    <col min="2169" max="2169" width="15.140625" style="23" customWidth="1"/>
    <col min="2170" max="2170" width="13.42578125" style="23" customWidth="1"/>
    <col min="2171" max="2179" width="11.7109375" style="23" customWidth="1"/>
    <col min="2180" max="2180" width="13.7109375" style="23" customWidth="1"/>
    <col min="2181" max="2181" width="12" style="23" customWidth="1"/>
    <col min="2182" max="2304" width="9.140625" style="23"/>
    <col min="2305" max="2305" width="6.140625" style="23" customWidth="1"/>
    <col min="2306" max="2306" width="3" style="23" customWidth="1"/>
    <col min="2307" max="2307" width="15.7109375" style="23" customWidth="1"/>
    <col min="2308" max="2308" width="63" style="23" customWidth="1"/>
    <col min="2309" max="2309" width="11.7109375" style="23" customWidth="1"/>
    <col min="2310" max="2311" width="19" style="23" customWidth="1"/>
    <col min="2312" max="2313" width="19.7109375" style="23" customWidth="1"/>
    <col min="2314" max="2314" width="1.28515625" style="23" customWidth="1"/>
    <col min="2315" max="2320" width="0" style="23" hidden="1" customWidth="1"/>
    <col min="2321" max="2340" width="11.7109375" style="23" customWidth="1"/>
    <col min="2341" max="2341" width="24.7109375" style="23" customWidth="1"/>
    <col min="2342" max="2344" width="11.7109375" style="23" customWidth="1"/>
    <col min="2345" max="2345" width="20" style="23" customWidth="1"/>
    <col min="2346" max="2346" width="25.85546875" style="23" customWidth="1"/>
    <col min="2347" max="2347" width="23.85546875" style="23" customWidth="1"/>
    <col min="2348" max="2348" width="14.140625" style="23" customWidth="1"/>
    <col min="2349" max="2374" width="11.7109375" style="23" customWidth="1"/>
    <col min="2375" max="2375" width="12.42578125" style="23" customWidth="1"/>
    <col min="2376" max="2379" width="11.7109375" style="23" customWidth="1"/>
    <col min="2380" max="2380" width="20.7109375" style="23" customWidth="1"/>
    <col min="2381" max="2381" width="11.7109375" style="23" customWidth="1"/>
    <col min="2382" max="2382" width="17.42578125" style="23" customWidth="1"/>
    <col min="2383" max="2396" width="11.7109375" style="23" customWidth="1"/>
    <col min="2397" max="2397" width="13.42578125" style="23" customWidth="1"/>
    <col min="2398" max="2412" width="11.7109375" style="23" customWidth="1"/>
    <col min="2413" max="2413" width="16.28515625" style="23" customWidth="1"/>
    <col min="2414" max="2422" width="11.7109375" style="23" customWidth="1"/>
    <col min="2423" max="2423" width="13.42578125" style="23" customWidth="1"/>
    <col min="2424" max="2424" width="11.7109375" style="23" customWidth="1"/>
    <col min="2425" max="2425" width="15.140625" style="23" customWidth="1"/>
    <col min="2426" max="2426" width="13.42578125" style="23" customWidth="1"/>
    <col min="2427" max="2435" width="11.7109375" style="23" customWidth="1"/>
    <col min="2436" max="2436" width="13.7109375" style="23" customWidth="1"/>
    <col min="2437" max="2437" width="12" style="23" customWidth="1"/>
    <col min="2438" max="2560" width="9.140625" style="23"/>
    <col min="2561" max="2561" width="6.140625" style="23" customWidth="1"/>
    <col min="2562" max="2562" width="3" style="23" customWidth="1"/>
    <col min="2563" max="2563" width="15.7109375" style="23" customWidth="1"/>
    <col min="2564" max="2564" width="63" style="23" customWidth="1"/>
    <col min="2565" max="2565" width="11.7109375" style="23" customWidth="1"/>
    <col min="2566" max="2567" width="19" style="23" customWidth="1"/>
    <col min="2568" max="2569" width="19.7109375" style="23" customWidth="1"/>
    <col min="2570" max="2570" width="1.28515625" style="23" customWidth="1"/>
    <col min="2571" max="2576" width="0" style="23" hidden="1" customWidth="1"/>
    <col min="2577" max="2596" width="11.7109375" style="23" customWidth="1"/>
    <col min="2597" max="2597" width="24.7109375" style="23" customWidth="1"/>
    <col min="2598" max="2600" width="11.7109375" style="23" customWidth="1"/>
    <col min="2601" max="2601" width="20" style="23" customWidth="1"/>
    <col min="2602" max="2602" width="25.85546875" style="23" customWidth="1"/>
    <col min="2603" max="2603" width="23.85546875" style="23" customWidth="1"/>
    <col min="2604" max="2604" width="14.140625" style="23" customWidth="1"/>
    <col min="2605" max="2630" width="11.7109375" style="23" customWidth="1"/>
    <col min="2631" max="2631" width="12.42578125" style="23" customWidth="1"/>
    <col min="2632" max="2635" width="11.7109375" style="23" customWidth="1"/>
    <col min="2636" max="2636" width="20.7109375" style="23" customWidth="1"/>
    <col min="2637" max="2637" width="11.7109375" style="23" customWidth="1"/>
    <col min="2638" max="2638" width="17.42578125" style="23" customWidth="1"/>
    <col min="2639" max="2652" width="11.7109375" style="23" customWidth="1"/>
    <col min="2653" max="2653" width="13.42578125" style="23" customWidth="1"/>
    <col min="2654" max="2668" width="11.7109375" style="23" customWidth="1"/>
    <col min="2669" max="2669" width="16.28515625" style="23" customWidth="1"/>
    <col min="2670" max="2678" width="11.7109375" style="23" customWidth="1"/>
    <col min="2679" max="2679" width="13.42578125" style="23" customWidth="1"/>
    <col min="2680" max="2680" width="11.7109375" style="23" customWidth="1"/>
    <col min="2681" max="2681" width="15.140625" style="23" customWidth="1"/>
    <col min="2682" max="2682" width="13.42578125" style="23" customWidth="1"/>
    <col min="2683" max="2691" width="11.7109375" style="23" customWidth="1"/>
    <col min="2692" max="2692" width="13.7109375" style="23" customWidth="1"/>
    <col min="2693" max="2693" width="12" style="23" customWidth="1"/>
    <col min="2694" max="2816" width="9.140625" style="23"/>
    <col min="2817" max="2817" width="6.140625" style="23" customWidth="1"/>
    <col min="2818" max="2818" width="3" style="23" customWidth="1"/>
    <col min="2819" max="2819" width="15.7109375" style="23" customWidth="1"/>
    <col min="2820" max="2820" width="63" style="23" customWidth="1"/>
    <col min="2821" max="2821" width="11.7109375" style="23" customWidth="1"/>
    <col min="2822" max="2823" width="19" style="23" customWidth="1"/>
    <col min="2824" max="2825" width="19.7109375" style="23" customWidth="1"/>
    <col min="2826" max="2826" width="1.28515625" style="23" customWidth="1"/>
    <col min="2827" max="2832" width="0" style="23" hidden="1" customWidth="1"/>
    <col min="2833" max="2852" width="11.7109375" style="23" customWidth="1"/>
    <col min="2853" max="2853" width="24.7109375" style="23" customWidth="1"/>
    <col min="2854" max="2856" width="11.7109375" style="23" customWidth="1"/>
    <col min="2857" max="2857" width="20" style="23" customWidth="1"/>
    <col min="2858" max="2858" width="25.85546875" style="23" customWidth="1"/>
    <col min="2859" max="2859" width="23.85546875" style="23" customWidth="1"/>
    <col min="2860" max="2860" width="14.140625" style="23" customWidth="1"/>
    <col min="2861" max="2886" width="11.7109375" style="23" customWidth="1"/>
    <col min="2887" max="2887" width="12.42578125" style="23" customWidth="1"/>
    <col min="2888" max="2891" width="11.7109375" style="23" customWidth="1"/>
    <col min="2892" max="2892" width="20.7109375" style="23" customWidth="1"/>
    <col min="2893" max="2893" width="11.7109375" style="23" customWidth="1"/>
    <col min="2894" max="2894" width="17.42578125" style="23" customWidth="1"/>
    <col min="2895" max="2908" width="11.7109375" style="23" customWidth="1"/>
    <col min="2909" max="2909" width="13.42578125" style="23" customWidth="1"/>
    <col min="2910" max="2924" width="11.7109375" style="23" customWidth="1"/>
    <col min="2925" max="2925" width="16.28515625" style="23" customWidth="1"/>
    <col min="2926" max="2934" width="11.7109375" style="23" customWidth="1"/>
    <col min="2935" max="2935" width="13.42578125" style="23" customWidth="1"/>
    <col min="2936" max="2936" width="11.7109375" style="23" customWidth="1"/>
    <col min="2937" max="2937" width="15.140625" style="23" customWidth="1"/>
    <col min="2938" max="2938" width="13.42578125" style="23" customWidth="1"/>
    <col min="2939" max="2947" width="11.7109375" style="23" customWidth="1"/>
    <col min="2948" max="2948" width="13.7109375" style="23" customWidth="1"/>
    <col min="2949" max="2949" width="12" style="23" customWidth="1"/>
    <col min="2950" max="3072" width="9.140625" style="23"/>
    <col min="3073" max="3073" width="6.140625" style="23" customWidth="1"/>
    <col min="3074" max="3074" width="3" style="23" customWidth="1"/>
    <col min="3075" max="3075" width="15.7109375" style="23" customWidth="1"/>
    <col min="3076" max="3076" width="63" style="23" customWidth="1"/>
    <col min="3077" max="3077" width="11.7109375" style="23" customWidth="1"/>
    <col min="3078" max="3079" width="19" style="23" customWidth="1"/>
    <col min="3080" max="3081" width="19.7109375" style="23" customWidth="1"/>
    <col min="3082" max="3082" width="1.28515625" style="23" customWidth="1"/>
    <col min="3083" max="3088" width="0" style="23" hidden="1" customWidth="1"/>
    <col min="3089" max="3108" width="11.7109375" style="23" customWidth="1"/>
    <col min="3109" max="3109" width="24.7109375" style="23" customWidth="1"/>
    <col min="3110" max="3112" width="11.7109375" style="23" customWidth="1"/>
    <col min="3113" max="3113" width="20" style="23" customWidth="1"/>
    <col min="3114" max="3114" width="25.85546875" style="23" customWidth="1"/>
    <col min="3115" max="3115" width="23.85546875" style="23" customWidth="1"/>
    <col min="3116" max="3116" width="14.140625" style="23" customWidth="1"/>
    <col min="3117" max="3142" width="11.7109375" style="23" customWidth="1"/>
    <col min="3143" max="3143" width="12.42578125" style="23" customWidth="1"/>
    <col min="3144" max="3147" width="11.7109375" style="23" customWidth="1"/>
    <col min="3148" max="3148" width="20.7109375" style="23" customWidth="1"/>
    <col min="3149" max="3149" width="11.7109375" style="23" customWidth="1"/>
    <col min="3150" max="3150" width="17.42578125" style="23" customWidth="1"/>
    <col min="3151" max="3164" width="11.7109375" style="23" customWidth="1"/>
    <col min="3165" max="3165" width="13.42578125" style="23" customWidth="1"/>
    <col min="3166" max="3180" width="11.7109375" style="23" customWidth="1"/>
    <col min="3181" max="3181" width="16.28515625" style="23" customWidth="1"/>
    <col min="3182" max="3190" width="11.7109375" style="23" customWidth="1"/>
    <col min="3191" max="3191" width="13.42578125" style="23" customWidth="1"/>
    <col min="3192" max="3192" width="11.7109375" style="23" customWidth="1"/>
    <col min="3193" max="3193" width="15.140625" style="23" customWidth="1"/>
    <col min="3194" max="3194" width="13.42578125" style="23" customWidth="1"/>
    <col min="3195" max="3203" width="11.7109375" style="23" customWidth="1"/>
    <col min="3204" max="3204" width="13.7109375" style="23" customWidth="1"/>
    <col min="3205" max="3205" width="12" style="23" customWidth="1"/>
    <col min="3206" max="3328" width="9.140625" style="23"/>
    <col min="3329" max="3329" width="6.140625" style="23" customWidth="1"/>
    <col min="3330" max="3330" width="3" style="23" customWidth="1"/>
    <col min="3331" max="3331" width="15.7109375" style="23" customWidth="1"/>
    <col min="3332" max="3332" width="63" style="23" customWidth="1"/>
    <col min="3333" max="3333" width="11.7109375" style="23" customWidth="1"/>
    <col min="3334" max="3335" width="19" style="23" customWidth="1"/>
    <col min="3336" max="3337" width="19.7109375" style="23" customWidth="1"/>
    <col min="3338" max="3338" width="1.28515625" style="23" customWidth="1"/>
    <col min="3339" max="3344" width="0" style="23" hidden="1" customWidth="1"/>
    <col min="3345" max="3364" width="11.7109375" style="23" customWidth="1"/>
    <col min="3365" max="3365" width="24.7109375" style="23" customWidth="1"/>
    <col min="3366" max="3368" width="11.7109375" style="23" customWidth="1"/>
    <col min="3369" max="3369" width="20" style="23" customWidth="1"/>
    <col min="3370" max="3370" width="25.85546875" style="23" customWidth="1"/>
    <col min="3371" max="3371" width="23.85546875" style="23" customWidth="1"/>
    <col min="3372" max="3372" width="14.140625" style="23" customWidth="1"/>
    <col min="3373" max="3398" width="11.7109375" style="23" customWidth="1"/>
    <col min="3399" max="3399" width="12.42578125" style="23" customWidth="1"/>
    <col min="3400" max="3403" width="11.7109375" style="23" customWidth="1"/>
    <col min="3404" max="3404" width="20.7109375" style="23" customWidth="1"/>
    <col min="3405" max="3405" width="11.7109375" style="23" customWidth="1"/>
    <col min="3406" max="3406" width="17.42578125" style="23" customWidth="1"/>
    <col min="3407" max="3420" width="11.7109375" style="23" customWidth="1"/>
    <col min="3421" max="3421" width="13.42578125" style="23" customWidth="1"/>
    <col min="3422" max="3436" width="11.7109375" style="23" customWidth="1"/>
    <col min="3437" max="3437" width="16.28515625" style="23" customWidth="1"/>
    <col min="3438" max="3446" width="11.7109375" style="23" customWidth="1"/>
    <col min="3447" max="3447" width="13.42578125" style="23" customWidth="1"/>
    <col min="3448" max="3448" width="11.7109375" style="23" customWidth="1"/>
    <col min="3449" max="3449" width="15.140625" style="23" customWidth="1"/>
    <col min="3450" max="3450" width="13.42578125" style="23" customWidth="1"/>
    <col min="3451" max="3459" width="11.7109375" style="23" customWidth="1"/>
    <col min="3460" max="3460" width="13.7109375" style="23" customWidth="1"/>
    <col min="3461" max="3461" width="12" style="23" customWidth="1"/>
    <col min="3462" max="3584" width="9.140625" style="23"/>
    <col min="3585" max="3585" width="6.140625" style="23" customWidth="1"/>
    <col min="3586" max="3586" width="3" style="23" customWidth="1"/>
    <col min="3587" max="3587" width="15.7109375" style="23" customWidth="1"/>
    <col min="3588" max="3588" width="63" style="23" customWidth="1"/>
    <col min="3589" max="3589" width="11.7109375" style="23" customWidth="1"/>
    <col min="3590" max="3591" width="19" style="23" customWidth="1"/>
    <col min="3592" max="3593" width="19.7109375" style="23" customWidth="1"/>
    <col min="3594" max="3594" width="1.28515625" style="23" customWidth="1"/>
    <col min="3595" max="3600" width="0" style="23" hidden="1" customWidth="1"/>
    <col min="3601" max="3620" width="11.7109375" style="23" customWidth="1"/>
    <col min="3621" max="3621" width="24.7109375" style="23" customWidth="1"/>
    <col min="3622" max="3624" width="11.7109375" style="23" customWidth="1"/>
    <col min="3625" max="3625" width="20" style="23" customWidth="1"/>
    <col min="3626" max="3626" width="25.85546875" style="23" customWidth="1"/>
    <col min="3627" max="3627" width="23.85546875" style="23" customWidth="1"/>
    <col min="3628" max="3628" width="14.140625" style="23" customWidth="1"/>
    <col min="3629" max="3654" width="11.7109375" style="23" customWidth="1"/>
    <col min="3655" max="3655" width="12.42578125" style="23" customWidth="1"/>
    <col min="3656" max="3659" width="11.7109375" style="23" customWidth="1"/>
    <col min="3660" max="3660" width="20.7109375" style="23" customWidth="1"/>
    <col min="3661" max="3661" width="11.7109375" style="23" customWidth="1"/>
    <col min="3662" max="3662" width="17.42578125" style="23" customWidth="1"/>
    <col min="3663" max="3676" width="11.7109375" style="23" customWidth="1"/>
    <col min="3677" max="3677" width="13.42578125" style="23" customWidth="1"/>
    <col min="3678" max="3692" width="11.7109375" style="23" customWidth="1"/>
    <col min="3693" max="3693" width="16.28515625" style="23" customWidth="1"/>
    <col min="3694" max="3702" width="11.7109375" style="23" customWidth="1"/>
    <col min="3703" max="3703" width="13.42578125" style="23" customWidth="1"/>
    <col min="3704" max="3704" width="11.7109375" style="23" customWidth="1"/>
    <col min="3705" max="3705" width="15.140625" style="23" customWidth="1"/>
    <col min="3706" max="3706" width="13.42578125" style="23" customWidth="1"/>
    <col min="3707" max="3715" width="11.7109375" style="23" customWidth="1"/>
    <col min="3716" max="3716" width="13.7109375" style="23" customWidth="1"/>
    <col min="3717" max="3717" width="12" style="23" customWidth="1"/>
    <col min="3718" max="3840" width="9.140625" style="23"/>
    <col min="3841" max="3841" width="6.140625" style="23" customWidth="1"/>
    <col min="3842" max="3842" width="3" style="23" customWidth="1"/>
    <col min="3843" max="3843" width="15.7109375" style="23" customWidth="1"/>
    <col min="3844" max="3844" width="63" style="23" customWidth="1"/>
    <col min="3845" max="3845" width="11.7109375" style="23" customWidth="1"/>
    <col min="3846" max="3847" width="19" style="23" customWidth="1"/>
    <col min="3848" max="3849" width="19.7109375" style="23" customWidth="1"/>
    <col min="3850" max="3850" width="1.28515625" style="23" customWidth="1"/>
    <col min="3851" max="3856" width="0" style="23" hidden="1" customWidth="1"/>
    <col min="3857" max="3876" width="11.7109375" style="23" customWidth="1"/>
    <col min="3877" max="3877" width="24.7109375" style="23" customWidth="1"/>
    <col min="3878" max="3880" width="11.7109375" style="23" customWidth="1"/>
    <col min="3881" max="3881" width="20" style="23" customWidth="1"/>
    <col min="3882" max="3882" width="25.85546875" style="23" customWidth="1"/>
    <col min="3883" max="3883" width="23.85546875" style="23" customWidth="1"/>
    <col min="3884" max="3884" width="14.140625" style="23" customWidth="1"/>
    <col min="3885" max="3910" width="11.7109375" style="23" customWidth="1"/>
    <col min="3911" max="3911" width="12.42578125" style="23" customWidth="1"/>
    <col min="3912" max="3915" width="11.7109375" style="23" customWidth="1"/>
    <col min="3916" max="3916" width="20.7109375" style="23" customWidth="1"/>
    <col min="3917" max="3917" width="11.7109375" style="23" customWidth="1"/>
    <col min="3918" max="3918" width="17.42578125" style="23" customWidth="1"/>
    <col min="3919" max="3932" width="11.7109375" style="23" customWidth="1"/>
    <col min="3933" max="3933" width="13.42578125" style="23" customWidth="1"/>
    <col min="3934" max="3948" width="11.7109375" style="23" customWidth="1"/>
    <col min="3949" max="3949" width="16.28515625" style="23" customWidth="1"/>
    <col min="3950" max="3958" width="11.7109375" style="23" customWidth="1"/>
    <col min="3959" max="3959" width="13.42578125" style="23" customWidth="1"/>
    <col min="3960" max="3960" width="11.7109375" style="23" customWidth="1"/>
    <col min="3961" max="3961" width="15.140625" style="23" customWidth="1"/>
    <col min="3962" max="3962" width="13.42578125" style="23" customWidth="1"/>
    <col min="3963" max="3971" width="11.7109375" style="23" customWidth="1"/>
    <col min="3972" max="3972" width="13.7109375" style="23" customWidth="1"/>
    <col min="3973" max="3973" width="12" style="23" customWidth="1"/>
    <col min="3974" max="4096" width="9.140625" style="23"/>
    <col min="4097" max="4097" width="6.140625" style="23" customWidth="1"/>
    <col min="4098" max="4098" width="3" style="23" customWidth="1"/>
    <col min="4099" max="4099" width="15.7109375" style="23" customWidth="1"/>
    <col min="4100" max="4100" width="63" style="23" customWidth="1"/>
    <col min="4101" max="4101" width="11.7109375" style="23" customWidth="1"/>
    <col min="4102" max="4103" width="19" style="23" customWidth="1"/>
    <col min="4104" max="4105" width="19.7109375" style="23" customWidth="1"/>
    <col min="4106" max="4106" width="1.28515625" style="23" customWidth="1"/>
    <col min="4107" max="4112" width="0" style="23" hidden="1" customWidth="1"/>
    <col min="4113" max="4132" width="11.7109375" style="23" customWidth="1"/>
    <col min="4133" max="4133" width="24.7109375" style="23" customWidth="1"/>
    <col min="4134" max="4136" width="11.7109375" style="23" customWidth="1"/>
    <col min="4137" max="4137" width="20" style="23" customWidth="1"/>
    <col min="4138" max="4138" width="25.85546875" style="23" customWidth="1"/>
    <col min="4139" max="4139" width="23.85546875" style="23" customWidth="1"/>
    <col min="4140" max="4140" width="14.140625" style="23" customWidth="1"/>
    <col min="4141" max="4166" width="11.7109375" style="23" customWidth="1"/>
    <col min="4167" max="4167" width="12.42578125" style="23" customWidth="1"/>
    <col min="4168" max="4171" width="11.7109375" style="23" customWidth="1"/>
    <col min="4172" max="4172" width="20.7109375" style="23" customWidth="1"/>
    <col min="4173" max="4173" width="11.7109375" style="23" customWidth="1"/>
    <col min="4174" max="4174" width="17.42578125" style="23" customWidth="1"/>
    <col min="4175" max="4188" width="11.7109375" style="23" customWidth="1"/>
    <col min="4189" max="4189" width="13.42578125" style="23" customWidth="1"/>
    <col min="4190" max="4204" width="11.7109375" style="23" customWidth="1"/>
    <col min="4205" max="4205" width="16.28515625" style="23" customWidth="1"/>
    <col min="4206" max="4214" width="11.7109375" style="23" customWidth="1"/>
    <col min="4215" max="4215" width="13.42578125" style="23" customWidth="1"/>
    <col min="4216" max="4216" width="11.7109375" style="23" customWidth="1"/>
    <col min="4217" max="4217" width="15.140625" style="23" customWidth="1"/>
    <col min="4218" max="4218" width="13.42578125" style="23" customWidth="1"/>
    <col min="4219" max="4227" width="11.7109375" style="23" customWidth="1"/>
    <col min="4228" max="4228" width="13.7109375" style="23" customWidth="1"/>
    <col min="4229" max="4229" width="12" style="23" customWidth="1"/>
    <col min="4230" max="4352" width="9.140625" style="23"/>
    <col min="4353" max="4353" width="6.140625" style="23" customWidth="1"/>
    <col min="4354" max="4354" width="3" style="23" customWidth="1"/>
    <col min="4355" max="4355" width="15.7109375" style="23" customWidth="1"/>
    <col min="4356" max="4356" width="63" style="23" customWidth="1"/>
    <col min="4357" max="4357" width="11.7109375" style="23" customWidth="1"/>
    <col min="4358" max="4359" width="19" style="23" customWidth="1"/>
    <col min="4360" max="4361" width="19.7109375" style="23" customWidth="1"/>
    <col min="4362" max="4362" width="1.28515625" style="23" customWidth="1"/>
    <col min="4363" max="4368" width="0" style="23" hidden="1" customWidth="1"/>
    <col min="4369" max="4388" width="11.7109375" style="23" customWidth="1"/>
    <col min="4389" max="4389" width="24.7109375" style="23" customWidth="1"/>
    <col min="4390" max="4392" width="11.7109375" style="23" customWidth="1"/>
    <col min="4393" max="4393" width="20" style="23" customWidth="1"/>
    <col min="4394" max="4394" width="25.85546875" style="23" customWidth="1"/>
    <col min="4395" max="4395" width="23.85546875" style="23" customWidth="1"/>
    <col min="4396" max="4396" width="14.140625" style="23" customWidth="1"/>
    <col min="4397" max="4422" width="11.7109375" style="23" customWidth="1"/>
    <col min="4423" max="4423" width="12.42578125" style="23" customWidth="1"/>
    <col min="4424" max="4427" width="11.7109375" style="23" customWidth="1"/>
    <col min="4428" max="4428" width="20.7109375" style="23" customWidth="1"/>
    <col min="4429" max="4429" width="11.7109375" style="23" customWidth="1"/>
    <col min="4430" max="4430" width="17.42578125" style="23" customWidth="1"/>
    <col min="4431" max="4444" width="11.7109375" style="23" customWidth="1"/>
    <col min="4445" max="4445" width="13.42578125" style="23" customWidth="1"/>
    <col min="4446" max="4460" width="11.7109375" style="23" customWidth="1"/>
    <col min="4461" max="4461" width="16.28515625" style="23" customWidth="1"/>
    <col min="4462" max="4470" width="11.7109375" style="23" customWidth="1"/>
    <col min="4471" max="4471" width="13.42578125" style="23" customWidth="1"/>
    <col min="4472" max="4472" width="11.7109375" style="23" customWidth="1"/>
    <col min="4473" max="4473" width="15.140625" style="23" customWidth="1"/>
    <col min="4474" max="4474" width="13.42578125" style="23" customWidth="1"/>
    <col min="4475" max="4483" width="11.7109375" style="23" customWidth="1"/>
    <col min="4484" max="4484" width="13.7109375" style="23" customWidth="1"/>
    <col min="4485" max="4485" width="12" style="23" customWidth="1"/>
    <col min="4486" max="4608" width="9.140625" style="23"/>
    <col min="4609" max="4609" width="6.140625" style="23" customWidth="1"/>
    <col min="4610" max="4610" width="3" style="23" customWidth="1"/>
    <col min="4611" max="4611" width="15.7109375" style="23" customWidth="1"/>
    <col min="4612" max="4612" width="63" style="23" customWidth="1"/>
    <col min="4613" max="4613" width="11.7109375" style="23" customWidth="1"/>
    <col min="4614" max="4615" width="19" style="23" customWidth="1"/>
    <col min="4616" max="4617" width="19.7109375" style="23" customWidth="1"/>
    <col min="4618" max="4618" width="1.28515625" style="23" customWidth="1"/>
    <col min="4619" max="4624" width="0" style="23" hidden="1" customWidth="1"/>
    <col min="4625" max="4644" width="11.7109375" style="23" customWidth="1"/>
    <col min="4645" max="4645" width="24.7109375" style="23" customWidth="1"/>
    <col min="4646" max="4648" width="11.7109375" style="23" customWidth="1"/>
    <col min="4649" max="4649" width="20" style="23" customWidth="1"/>
    <col min="4650" max="4650" width="25.85546875" style="23" customWidth="1"/>
    <col min="4651" max="4651" width="23.85546875" style="23" customWidth="1"/>
    <col min="4652" max="4652" width="14.140625" style="23" customWidth="1"/>
    <col min="4653" max="4678" width="11.7109375" style="23" customWidth="1"/>
    <col min="4679" max="4679" width="12.42578125" style="23" customWidth="1"/>
    <col min="4680" max="4683" width="11.7109375" style="23" customWidth="1"/>
    <col min="4684" max="4684" width="20.7109375" style="23" customWidth="1"/>
    <col min="4685" max="4685" width="11.7109375" style="23" customWidth="1"/>
    <col min="4686" max="4686" width="17.42578125" style="23" customWidth="1"/>
    <col min="4687" max="4700" width="11.7109375" style="23" customWidth="1"/>
    <col min="4701" max="4701" width="13.42578125" style="23" customWidth="1"/>
    <col min="4702" max="4716" width="11.7109375" style="23" customWidth="1"/>
    <col min="4717" max="4717" width="16.28515625" style="23" customWidth="1"/>
    <col min="4718" max="4726" width="11.7109375" style="23" customWidth="1"/>
    <col min="4727" max="4727" width="13.42578125" style="23" customWidth="1"/>
    <col min="4728" max="4728" width="11.7109375" style="23" customWidth="1"/>
    <col min="4729" max="4729" width="15.140625" style="23" customWidth="1"/>
    <col min="4730" max="4730" width="13.42578125" style="23" customWidth="1"/>
    <col min="4731" max="4739" width="11.7109375" style="23" customWidth="1"/>
    <col min="4740" max="4740" width="13.7109375" style="23" customWidth="1"/>
    <col min="4741" max="4741" width="12" style="23" customWidth="1"/>
    <col min="4742" max="4864" width="9.140625" style="23"/>
    <col min="4865" max="4865" width="6.140625" style="23" customWidth="1"/>
    <col min="4866" max="4866" width="3" style="23" customWidth="1"/>
    <col min="4867" max="4867" width="15.7109375" style="23" customWidth="1"/>
    <col min="4868" max="4868" width="63" style="23" customWidth="1"/>
    <col min="4869" max="4869" width="11.7109375" style="23" customWidth="1"/>
    <col min="4870" max="4871" width="19" style="23" customWidth="1"/>
    <col min="4872" max="4873" width="19.7109375" style="23" customWidth="1"/>
    <col min="4874" max="4874" width="1.28515625" style="23" customWidth="1"/>
    <col min="4875" max="4880" width="0" style="23" hidden="1" customWidth="1"/>
    <col min="4881" max="4900" width="11.7109375" style="23" customWidth="1"/>
    <col min="4901" max="4901" width="24.7109375" style="23" customWidth="1"/>
    <col min="4902" max="4904" width="11.7109375" style="23" customWidth="1"/>
    <col min="4905" max="4905" width="20" style="23" customWidth="1"/>
    <col min="4906" max="4906" width="25.85546875" style="23" customWidth="1"/>
    <col min="4907" max="4907" width="23.85546875" style="23" customWidth="1"/>
    <col min="4908" max="4908" width="14.140625" style="23" customWidth="1"/>
    <col min="4909" max="4934" width="11.7109375" style="23" customWidth="1"/>
    <col min="4935" max="4935" width="12.42578125" style="23" customWidth="1"/>
    <col min="4936" max="4939" width="11.7109375" style="23" customWidth="1"/>
    <col min="4940" max="4940" width="20.7109375" style="23" customWidth="1"/>
    <col min="4941" max="4941" width="11.7109375" style="23" customWidth="1"/>
    <col min="4942" max="4942" width="17.42578125" style="23" customWidth="1"/>
    <col min="4943" max="4956" width="11.7109375" style="23" customWidth="1"/>
    <col min="4957" max="4957" width="13.42578125" style="23" customWidth="1"/>
    <col min="4958" max="4972" width="11.7109375" style="23" customWidth="1"/>
    <col min="4973" max="4973" width="16.28515625" style="23" customWidth="1"/>
    <col min="4974" max="4982" width="11.7109375" style="23" customWidth="1"/>
    <col min="4983" max="4983" width="13.42578125" style="23" customWidth="1"/>
    <col min="4984" max="4984" width="11.7109375" style="23" customWidth="1"/>
    <col min="4985" max="4985" width="15.140625" style="23" customWidth="1"/>
    <col min="4986" max="4986" width="13.42578125" style="23" customWidth="1"/>
    <col min="4987" max="4995" width="11.7109375" style="23" customWidth="1"/>
    <col min="4996" max="4996" width="13.7109375" style="23" customWidth="1"/>
    <col min="4997" max="4997" width="12" style="23" customWidth="1"/>
    <col min="4998" max="5120" width="9.140625" style="23"/>
    <col min="5121" max="5121" width="6.140625" style="23" customWidth="1"/>
    <col min="5122" max="5122" width="3" style="23" customWidth="1"/>
    <col min="5123" max="5123" width="15.7109375" style="23" customWidth="1"/>
    <col min="5124" max="5124" width="63" style="23" customWidth="1"/>
    <col min="5125" max="5125" width="11.7109375" style="23" customWidth="1"/>
    <col min="5126" max="5127" width="19" style="23" customWidth="1"/>
    <col min="5128" max="5129" width="19.7109375" style="23" customWidth="1"/>
    <col min="5130" max="5130" width="1.28515625" style="23" customWidth="1"/>
    <col min="5131" max="5136" width="0" style="23" hidden="1" customWidth="1"/>
    <col min="5137" max="5156" width="11.7109375" style="23" customWidth="1"/>
    <col min="5157" max="5157" width="24.7109375" style="23" customWidth="1"/>
    <col min="5158" max="5160" width="11.7109375" style="23" customWidth="1"/>
    <col min="5161" max="5161" width="20" style="23" customWidth="1"/>
    <col min="5162" max="5162" width="25.85546875" style="23" customWidth="1"/>
    <col min="5163" max="5163" width="23.85546875" style="23" customWidth="1"/>
    <col min="5164" max="5164" width="14.140625" style="23" customWidth="1"/>
    <col min="5165" max="5190" width="11.7109375" style="23" customWidth="1"/>
    <col min="5191" max="5191" width="12.42578125" style="23" customWidth="1"/>
    <col min="5192" max="5195" width="11.7109375" style="23" customWidth="1"/>
    <col min="5196" max="5196" width="20.7109375" style="23" customWidth="1"/>
    <col min="5197" max="5197" width="11.7109375" style="23" customWidth="1"/>
    <col min="5198" max="5198" width="17.42578125" style="23" customWidth="1"/>
    <col min="5199" max="5212" width="11.7109375" style="23" customWidth="1"/>
    <col min="5213" max="5213" width="13.42578125" style="23" customWidth="1"/>
    <col min="5214" max="5228" width="11.7109375" style="23" customWidth="1"/>
    <col min="5229" max="5229" width="16.28515625" style="23" customWidth="1"/>
    <col min="5230" max="5238" width="11.7109375" style="23" customWidth="1"/>
    <col min="5239" max="5239" width="13.42578125" style="23" customWidth="1"/>
    <col min="5240" max="5240" width="11.7109375" style="23" customWidth="1"/>
    <col min="5241" max="5241" width="15.140625" style="23" customWidth="1"/>
    <col min="5242" max="5242" width="13.42578125" style="23" customWidth="1"/>
    <col min="5243" max="5251" width="11.7109375" style="23" customWidth="1"/>
    <col min="5252" max="5252" width="13.7109375" style="23" customWidth="1"/>
    <col min="5253" max="5253" width="12" style="23" customWidth="1"/>
    <col min="5254" max="5376" width="9.140625" style="23"/>
    <col min="5377" max="5377" width="6.140625" style="23" customWidth="1"/>
    <col min="5378" max="5378" width="3" style="23" customWidth="1"/>
    <col min="5379" max="5379" width="15.7109375" style="23" customWidth="1"/>
    <col min="5380" max="5380" width="63" style="23" customWidth="1"/>
    <col min="5381" max="5381" width="11.7109375" style="23" customWidth="1"/>
    <col min="5382" max="5383" width="19" style="23" customWidth="1"/>
    <col min="5384" max="5385" width="19.7109375" style="23" customWidth="1"/>
    <col min="5386" max="5386" width="1.28515625" style="23" customWidth="1"/>
    <col min="5387" max="5392" width="0" style="23" hidden="1" customWidth="1"/>
    <col min="5393" max="5412" width="11.7109375" style="23" customWidth="1"/>
    <col min="5413" max="5413" width="24.7109375" style="23" customWidth="1"/>
    <col min="5414" max="5416" width="11.7109375" style="23" customWidth="1"/>
    <col min="5417" max="5417" width="20" style="23" customWidth="1"/>
    <col min="5418" max="5418" width="25.85546875" style="23" customWidth="1"/>
    <col min="5419" max="5419" width="23.85546875" style="23" customWidth="1"/>
    <col min="5420" max="5420" width="14.140625" style="23" customWidth="1"/>
    <col min="5421" max="5446" width="11.7109375" style="23" customWidth="1"/>
    <col min="5447" max="5447" width="12.42578125" style="23" customWidth="1"/>
    <col min="5448" max="5451" width="11.7109375" style="23" customWidth="1"/>
    <col min="5452" max="5452" width="20.7109375" style="23" customWidth="1"/>
    <col min="5453" max="5453" width="11.7109375" style="23" customWidth="1"/>
    <col min="5454" max="5454" width="17.42578125" style="23" customWidth="1"/>
    <col min="5455" max="5468" width="11.7109375" style="23" customWidth="1"/>
    <col min="5469" max="5469" width="13.42578125" style="23" customWidth="1"/>
    <col min="5470" max="5484" width="11.7109375" style="23" customWidth="1"/>
    <col min="5485" max="5485" width="16.28515625" style="23" customWidth="1"/>
    <col min="5486" max="5494" width="11.7109375" style="23" customWidth="1"/>
    <col min="5495" max="5495" width="13.42578125" style="23" customWidth="1"/>
    <col min="5496" max="5496" width="11.7109375" style="23" customWidth="1"/>
    <col min="5497" max="5497" width="15.140625" style="23" customWidth="1"/>
    <col min="5498" max="5498" width="13.42578125" style="23" customWidth="1"/>
    <col min="5499" max="5507" width="11.7109375" style="23" customWidth="1"/>
    <col min="5508" max="5508" width="13.7109375" style="23" customWidth="1"/>
    <col min="5509" max="5509" width="12" style="23" customWidth="1"/>
    <col min="5510" max="5632" width="9.140625" style="23"/>
    <col min="5633" max="5633" width="6.140625" style="23" customWidth="1"/>
    <col min="5634" max="5634" width="3" style="23" customWidth="1"/>
    <col min="5635" max="5635" width="15.7109375" style="23" customWidth="1"/>
    <col min="5636" max="5636" width="63" style="23" customWidth="1"/>
    <col min="5637" max="5637" width="11.7109375" style="23" customWidth="1"/>
    <col min="5638" max="5639" width="19" style="23" customWidth="1"/>
    <col min="5640" max="5641" width="19.7109375" style="23" customWidth="1"/>
    <col min="5642" max="5642" width="1.28515625" style="23" customWidth="1"/>
    <col min="5643" max="5648" width="0" style="23" hidden="1" customWidth="1"/>
    <col min="5649" max="5668" width="11.7109375" style="23" customWidth="1"/>
    <col min="5669" max="5669" width="24.7109375" style="23" customWidth="1"/>
    <col min="5670" max="5672" width="11.7109375" style="23" customWidth="1"/>
    <col min="5673" max="5673" width="20" style="23" customWidth="1"/>
    <col min="5674" max="5674" width="25.85546875" style="23" customWidth="1"/>
    <col min="5675" max="5675" width="23.85546875" style="23" customWidth="1"/>
    <col min="5676" max="5676" width="14.140625" style="23" customWidth="1"/>
    <col min="5677" max="5702" width="11.7109375" style="23" customWidth="1"/>
    <col min="5703" max="5703" width="12.42578125" style="23" customWidth="1"/>
    <col min="5704" max="5707" width="11.7109375" style="23" customWidth="1"/>
    <col min="5708" max="5708" width="20.7109375" style="23" customWidth="1"/>
    <col min="5709" max="5709" width="11.7109375" style="23" customWidth="1"/>
    <col min="5710" max="5710" width="17.42578125" style="23" customWidth="1"/>
    <col min="5711" max="5724" width="11.7109375" style="23" customWidth="1"/>
    <col min="5725" max="5725" width="13.42578125" style="23" customWidth="1"/>
    <col min="5726" max="5740" width="11.7109375" style="23" customWidth="1"/>
    <col min="5741" max="5741" width="16.28515625" style="23" customWidth="1"/>
    <col min="5742" max="5750" width="11.7109375" style="23" customWidth="1"/>
    <col min="5751" max="5751" width="13.42578125" style="23" customWidth="1"/>
    <col min="5752" max="5752" width="11.7109375" style="23" customWidth="1"/>
    <col min="5753" max="5753" width="15.140625" style="23" customWidth="1"/>
    <col min="5754" max="5754" width="13.42578125" style="23" customWidth="1"/>
    <col min="5755" max="5763" width="11.7109375" style="23" customWidth="1"/>
    <col min="5764" max="5764" width="13.7109375" style="23" customWidth="1"/>
    <col min="5765" max="5765" width="12" style="23" customWidth="1"/>
    <col min="5766" max="5888" width="9.140625" style="23"/>
    <col min="5889" max="5889" width="6.140625" style="23" customWidth="1"/>
    <col min="5890" max="5890" width="3" style="23" customWidth="1"/>
    <col min="5891" max="5891" width="15.7109375" style="23" customWidth="1"/>
    <col min="5892" max="5892" width="63" style="23" customWidth="1"/>
    <col min="5893" max="5893" width="11.7109375" style="23" customWidth="1"/>
    <col min="5894" max="5895" width="19" style="23" customWidth="1"/>
    <col min="5896" max="5897" width="19.7109375" style="23" customWidth="1"/>
    <col min="5898" max="5898" width="1.28515625" style="23" customWidth="1"/>
    <col min="5899" max="5904" width="0" style="23" hidden="1" customWidth="1"/>
    <col min="5905" max="5924" width="11.7109375" style="23" customWidth="1"/>
    <col min="5925" max="5925" width="24.7109375" style="23" customWidth="1"/>
    <col min="5926" max="5928" width="11.7109375" style="23" customWidth="1"/>
    <col min="5929" max="5929" width="20" style="23" customWidth="1"/>
    <col min="5930" max="5930" width="25.85546875" style="23" customWidth="1"/>
    <col min="5931" max="5931" width="23.85546875" style="23" customWidth="1"/>
    <col min="5932" max="5932" width="14.140625" style="23" customWidth="1"/>
    <col min="5933" max="5958" width="11.7109375" style="23" customWidth="1"/>
    <col min="5959" max="5959" width="12.42578125" style="23" customWidth="1"/>
    <col min="5960" max="5963" width="11.7109375" style="23" customWidth="1"/>
    <col min="5964" max="5964" width="20.7109375" style="23" customWidth="1"/>
    <col min="5965" max="5965" width="11.7109375" style="23" customWidth="1"/>
    <col min="5966" max="5966" width="17.42578125" style="23" customWidth="1"/>
    <col min="5967" max="5980" width="11.7109375" style="23" customWidth="1"/>
    <col min="5981" max="5981" width="13.42578125" style="23" customWidth="1"/>
    <col min="5982" max="5996" width="11.7109375" style="23" customWidth="1"/>
    <col min="5997" max="5997" width="16.28515625" style="23" customWidth="1"/>
    <col min="5998" max="6006" width="11.7109375" style="23" customWidth="1"/>
    <col min="6007" max="6007" width="13.42578125" style="23" customWidth="1"/>
    <col min="6008" max="6008" width="11.7109375" style="23" customWidth="1"/>
    <col min="6009" max="6009" width="15.140625" style="23" customWidth="1"/>
    <col min="6010" max="6010" width="13.42578125" style="23" customWidth="1"/>
    <col min="6011" max="6019" width="11.7109375" style="23" customWidth="1"/>
    <col min="6020" max="6020" width="13.7109375" style="23" customWidth="1"/>
    <col min="6021" max="6021" width="12" style="23" customWidth="1"/>
    <col min="6022" max="6144" width="9.140625" style="23"/>
    <col min="6145" max="6145" width="6.140625" style="23" customWidth="1"/>
    <col min="6146" max="6146" width="3" style="23" customWidth="1"/>
    <col min="6147" max="6147" width="15.7109375" style="23" customWidth="1"/>
    <col min="6148" max="6148" width="63" style="23" customWidth="1"/>
    <col min="6149" max="6149" width="11.7109375" style="23" customWidth="1"/>
    <col min="6150" max="6151" width="19" style="23" customWidth="1"/>
    <col min="6152" max="6153" width="19.7109375" style="23" customWidth="1"/>
    <col min="6154" max="6154" width="1.28515625" style="23" customWidth="1"/>
    <col min="6155" max="6160" width="0" style="23" hidden="1" customWidth="1"/>
    <col min="6161" max="6180" width="11.7109375" style="23" customWidth="1"/>
    <col min="6181" max="6181" width="24.7109375" style="23" customWidth="1"/>
    <col min="6182" max="6184" width="11.7109375" style="23" customWidth="1"/>
    <col min="6185" max="6185" width="20" style="23" customWidth="1"/>
    <col min="6186" max="6186" width="25.85546875" style="23" customWidth="1"/>
    <col min="6187" max="6187" width="23.85546875" style="23" customWidth="1"/>
    <col min="6188" max="6188" width="14.140625" style="23" customWidth="1"/>
    <col min="6189" max="6214" width="11.7109375" style="23" customWidth="1"/>
    <col min="6215" max="6215" width="12.42578125" style="23" customWidth="1"/>
    <col min="6216" max="6219" width="11.7109375" style="23" customWidth="1"/>
    <col min="6220" max="6220" width="20.7109375" style="23" customWidth="1"/>
    <col min="6221" max="6221" width="11.7109375" style="23" customWidth="1"/>
    <col min="6222" max="6222" width="17.42578125" style="23" customWidth="1"/>
    <col min="6223" max="6236" width="11.7109375" style="23" customWidth="1"/>
    <col min="6237" max="6237" width="13.42578125" style="23" customWidth="1"/>
    <col min="6238" max="6252" width="11.7109375" style="23" customWidth="1"/>
    <col min="6253" max="6253" width="16.28515625" style="23" customWidth="1"/>
    <col min="6254" max="6262" width="11.7109375" style="23" customWidth="1"/>
    <col min="6263" max="6263" width="13.42578125" style="23" customWidth="1"/>
    <col min="6264" max="6264" width="11.7109375" style="23" customWidth="1"/>
    <col min="6265" max="6265" width="15.140625" style="23" customWidth="1"/>
    <col min="6266" max="6266" width="13.42578125" style="23" customWidth="1"/>
    <col min="6267" max="6275" width="11.7109375" style="23" customWidth="1"/>
    <col min="6276" max="6276" width="13.7109375" style="23" customWidth="1"/>
    <col min="6277" max="6277" width="12" style="23" customWidth="1"/>
    <col min="6278" max="6400" width="9.140625" style="23"/>
    <col min="6401" max="6401" width="6.140625" style="23" customWidth="1"/>
    <col min="6402" max="6402" width="3" style="23" customWidth="1"/>
    <col min="6403" max="6403" width="15.7109375" style="23" customWidth="1"/>
    <col min="6404" max="6404" width="63" style="23" customWidth="1"/>
    <col min="6405" max="6405" width="11.7109375" style="23" customWidth="1"/>
    <col min="6406" max="6407" width="19" style="23" customWidth="1"/>
    <col min="6408" max="6409" width="19.7109375" style="23" customWidth="1"/>
    <col min="6410" max="6410" width="1.28515625" style="23" customWidth="1"/>
    <col min="6411" max="6416" width="0" style="23" hidden="1" customWidth="1"/>
    <col min="6417" max="6436" width="11.7109375" style="23" customWidth="1"/>
    <col min="6437" max="6437" width="24.7109375" style="23" customWidth="1"/>
    <col min="6438" max="6440" width="11.7109375" style="23" customWidth="1"/>
    <col min="6441" max="6441" width="20" style="23" customWidth="1"/>
    <col min="6442" max="6442" width="25.85546875" style="23" customWidth="1"/>
    <col min="6443" max="6443" width="23.85546875" style="23" customWidth="1"/>
    <col min="6444" max="6444" width="14.140625" style="23" customWidth="1"/>
    <col min="6445" max="6470" width="11.7109375" style="23" customWidth="1"/>
    <col min="6471" max="6471" width="12.42578125" style="23" customWidth="1"/>
    <col min="6472" max="6475" width="11.7109375" style="23" customWidth="1"/>
    <col min="6476" max="6476" width="20.7109375" style="23" customWidth="1"/>
    <col min="6477" max="6477" width="11.7109375" style="23" customWidth="1"/>
    <col min="6478" max="6478" width="17.42578125" style="23" customWidth="1"/>
    <col min="6479" max="6492" width="11.7109375" style="23" customWidth="1"/>
    <col min="6493" max="6493" width="13.42578125" style="23" customWidth="1"/>
    <col min="6494" max="6508" width="11.7109375" style="23" customWidth="1"/>
    <col min="6509" max="6509" width="16.28515625" style="23" customWidth="1"/>
    <col min="6510" max="6518" width="11.7109375" style="23" customWidth="1"/>
    <col min="6519" max="6519" width="13.42578125" style="23" customWidth="1"/>
    <col min="6520" max="6520" width="11.7109375" style="23" customWidth="1"/>
    <col min="6521" max="6521" width="15.140625" style="23" customWidth="1"/>
    <col min="6522" max="6522" width="13.42578125" style="23" customWidth="1"/>
    <col min="6523" max="6531" width="11.7109375" style="23" customWidth="1"/>
    <col min="6532" max="6532" width="13.7109375" style="23" customWidth="1"/>
    <col min="6533" max="6533" width="12" style="23" customWidth="1"/>
    <col min="6534" max="6656" width="9.140625" style="23"/>
    <col min="6657" max="6657" width="6.140625" style="23" customWidth="1"/>
    <col min="6658" max="6658" width="3" style="23" customWidth="1"/>
    <col min="6659" max="6659" width="15.7109375" style="23" customWidth="1"/>
    <col min="6660" max="6660" width="63" style="23" customWidth="1"/>
    <col min="6661" max="6661" width="11.7109375" style="23" customWidth="1"/>
    <col min="6662" max="6663" width="19" style="23" customWidth="1"/>
    <col min="6664" max="6665" width="19.7109375" style="23" customWidth="1"/>
    <col min="6666" max="6666" width="1.28515625" style="23" customWidth="1"/>
    <col min="6667" max="6672" width="0" style="23" hidden="1" customWidth="1"/>
    <col min="6673" max="6692" width="11.7109375" style="23" customWidth="1"/>
    <col min="6693" max="6693" width="24.7109375" style="23" customWidth="1"/>
    <col min="6694" max="6696" width="11.7109375" style="23" customWidth="1"/>
    <col min="6697" max="6697" width="20" style="23" customWidth="1"/>
    <col min="6698" max="6698" width="25.85546875" style="23" customWidth="1"/>
    <col min="6699" max="6699" width="23.85546875" style="23" customWidth="1"/>
    <col min="6700" max="6700" width="14.140625" style="23" customWidth="1"/>
    <col min="6701" max="6726" width="11.7109375" style="23" customWidth="1"/>
    <col min="6727" max="6727" width="12.42578125" style="23" customWidth="1"/>
    <col min="6728" max="6731" width="11.7109375" style="23" customWidth="1"/>
    <col min="6732" max="6732" width="20.7109375" style="23" customWidth="1"/>
    <col min="6733" max="6733" width="11.7109375" style="23" customWidth="1"/>
    <col min="6734" max="6734" width="17.42578125" style="23" customWidth="1"/>
    <col min="6735" max="6748" width="11.7109375" style="23" customWidth="1"/>
    <col min="6749" max="6749" width="13.42578125" style="23" customWidth="1"/>
    <col min="6750" max="6764" width="11.7109375" style="23" customWidth="1"/>
    <col min="6765" max="6765" width="16.28515625" style="23" customWidth="1"/>
    <col min="6766" max="6774" width="11.7109375" style="23" customWidth="1"/>
    <col min="6775" max="6775" width="13.42578125" style="23" customWidth="1"/>
    <col min="6776" max="6776" width="11.7109375" style="23" customWidth="1"/>
    <col min="6777" max="6777" width="15.140625" style="23" customWidth="1"/>
    <col min="6778" max="6778" width="13.42578125" style="23" customWidth="1"/>
    <col min="6779" max="6787" width="11.7109375" style="23" customWidth="1"/>
    <col min="6788" max="6788" width="13.7109375" style="23" customWidth="1"/>
    <col min="6789" max="6789" width="12" style="23" customWidth="1"/>
    <col min="6790" max="6912" width="9.140625" style="23"/>
    <col min="6913" max="6913" width="6.140625" style="23" customWidth="1"/>
    <col min="6914" max="6914" width="3" style="23" customWidth="1"/>
    <col min="6915" max="6915" width="15.7109375" style="23" customWidth="1"/>
    <col min="6916" max="6916" width="63" style="23" customWidth="1"/>
    <col min="6917" max="6917" width="11.7109375" style="23" customWidth="1"/>
    <col min="6918" max="6919" width="19" style="23" customWidth="1"/>
    <col min="6920" max="6921" width="19.7109375" style="23" customWidth="1"/>
    <col min="6922" max="6922" width="1.28515625" style="23" customWidth="1"/>
    <col min="6923" max="6928" width="0" style="23" hidden="1" customWidth="1"/>
    <col min="6929" max="6948" width="11.7109375" style="23" customWidth="1"/>
    <col min="6949" max="6949" width="24.7109375" style="23" customWidth="1"/>
    <col min="6950" max="6952" width="11.7109375" style="23" customWidth="1"/>
    <col min="6953" max="6953" width="20" style="23" customWidth="1"/>
    <col min="6954" max="6954" width="25.85546875" style="23" customWidth="1"/>
    <col min="6955" max="6955" width="23.85546875" style="23" customWidth="1"/>
    <col min="6956" max="6956" width="14.140625" style="23" customWidth="1"/>
    <col min="6957" max="6982" width="11.7109375" style="23" customWidth="1"/>
    <col min="6983" max="6983" width="12.42578125" style="23" customWidth="1"/>
    <col min="6984" max="6987" width="11.7109375" style="23" customWidth="1"/>
    <col min="6988" max="6988" width="20.7109375" style="23" customWidth="1"/>
    <col min="6989" max="6989" width="11.7109375" style="23" customWidth="1"/>
    <col min="6990" max="6990" width="17.42578125" style="23" customWidth="1"/>
    <col min="6991" max="7004" width="11.7109375" style="23" customWidth="1"/>
    <col min="7005" max="7005" width="13.42578125" style="23" customWidth="1"/>
    <col min="7006" max="7020" width="11.7109375" style="23" customWidth="1"/>
    <col min="7021" max="7021" width="16.28515625" style="23" customWidth="1"/>
    <col min="7022" max="7030" width="11.7109375" style="23" customWidth="1"/>
    <col min="7031" max="7031" width="13.42578125" style="23" customWidth="1"/>
    <col min="7032" max="7032" width="11.7109375" style="23" customWidth="1"/>
    <col min="7033" max="7033" width="15.140625" style="23" customWidth="1"/>
    <col min="7034" max="7034" width="13.42578125" style="23" customWidth="1"/>
    <col min="7035" max="7043" width="11.7109375" style="23" customWidth="1"/>
    <col min="7044" max="7044" width="13.7109375" style="23" customWidth="1"/>
    <col min="7045" max="7045" width="12" style="23" customWidth="1"/>
    <col min="7046" max="7168" width="9.140625" style="23"/>
    <col min="7169" max="7169" width="6.140625" style="23" customWidth="1"/>
    <col min="7170" max="7170" width="3" style="23" customWidth="1"/>
    <col min="7171" max="7171" width="15.7109375" style="23" customWidth="1"/>
    <col min="7172" max="7172" width="63" style="23" customWidth="1"/>
    <col min="7173" max="7173" width="11.7109375" style="23" customWidth="1"/>
    <col min="7174" max="7175" width="19" style="23" customWidth="1"/>
    <col min="7176" max="7177" width="19.7109375" style="23" customWidth="1"/>
    <col min="7178" max="7178" width="1.28515625" style="23" customWidth="1"/>
    <col min="7179" max="7184" width="0" style="23" hidden="1" customWidth="1"/>
    <col min="7185" max="7204" width="11.7109375" style="23" customWidth="1"/>
    <col min="7205" max="7205" width="24.7109375" style="23" customWidth="1"/>
    <col min="7206" max="7208" width="11.7109375" style="23" customWidth="1"/>
    <col min="7209" max="7209" width="20" style="23" customWidth="1"/>
    <col min="7210" max="7210" width="25.85546875" style="23" customWidth="1"/>
    <col min="7211" max="7211" width="23.85546875" style="23" customWidth="1"/>
    <col min="7212" max="7212" width="14.140625" style="23" customWidth="1"/>
    <col min="7213" max="7238" width="11.7109375" style="23" customWidth="1"/>
    <col min="7239" max="7239" width="12.42578125" style="23" customWidth="1"/>
    <col min="7240" max="7243" width="11.7109375" style="23" customWidth="1"/>
    <col min="7244" max="7244" width="20.7109375" style="23" customWidth="1"/>
    <col min="7245" max="7245" width="11.7109375" style="23" customWidth="1"/>
    <col min="7246" max="7246" width="17.42578125" style="23" customWidth="1"/>
    <col min="7247" max="7260" width="11.7109375" style="23" customWidth="1"/>
    <col min="7261" max="7261" width="13.42578125" style="23" customWidth="1"/>
    <col min="7262" max="7276" width="11.7109375" style="23" customWidth="1"/>
    <col min="7277" max="7277" width="16.28515625" style="23" customWidth="1"/>
    <col min="7278" max="7286" width="11.7109375" style="23" customWidth="1"/>
    <col min="7287" max="7287" width="13.42578125" style="23" customWidth="1"/>
    <col min="7288" max="7288" width="11.7109375" style="23" customWidth="1"/>
    <col min="7289" max="7289" width="15.140625" style="23" customWidth="1"/>
    <col min="7290" max="7290" width="13.42578125" style="23" customWidth="1"/>
    <col min="7291" max="7299" width="11.7109375" style="23" customWidth="1"/>
    <col min="7300" max="7300" width="13.7109375" style="23" customWidth="1"/>
    <col min="7301" max="7301" width="12" style="23" customWidth="1"/>
    <col min="7302" max="7424" width="9.140625" style="23"/>
    <col min="7425" max="7425" width="6.140625" style="23" customWidth="1"/>
    <col min="7426" max="7426" width="3" style="23" customWidth="1"/>
    <col min="7427" max="7427" width="15.7109375" style="23" customWidth="1"/>
    <col min="7428" max="7428" width="63" style="23" customWidth="1"/>
    <col min="7429" max="7429" width="11.7109375" style="23" customWidth="1"/>
    <col min="7430" max="7431" width="19" style="23" customWidth="1"/>
    <col min="7432" max="7433" width="19.7109375" style="23" customWidth="1"/>
    <col min="7434" max="7434" width="1.28515625" style="23" customWidth="1"/>
    <col min="7435" max="7440" width="0" style="23" hidden="1" customWidth="1"/>
    <col min="7441" max="7460" width="11.7109375" style="23" customWidth="1"/>
    <col min="7461" max="7461" width="24.7109375" style="23" customWidth="1"/>
    <col min="7462" max="7464" width="11.7109375" style="23" customWidth="1"/>
    <col min="7465" max="7465" width="20" style="23" customWidth="1"/>
    <col min="7466" max="7466" width="25.85546875" style="23" customWidth="1"/>
    <col min="7467" max="7467" width="23.85546875" style="23" customWidth="1"/>
    <col min="7468" max="7468" width="14.140625" style="23" customWidth="1"/>
    <col min="7469" max="7494" width="11.7109375" style="23" customWidth="1"/>
    <col min="7495" max="7495" width="12.42578125" style="23" customWidth="1"/>
    <col min="7496" max="7499" width="11.7109375" style="23" customWidth="1"/>
    <col min="7500" max="7500" width="20.7109375" style="23" customWidth="1"/>
    <col min="7501" max="7501" width="11.7109375" style="23" customWidth="1"/>
    <col min="7502" max="7502" width="17.42578125" style="23" customWidth="1"/>
    <col min="7503" max="7516" width="11.7109375" style="23" customWidth="1"/>
    <col min="7517" max="7517" width="13.42578125" style="23" customWidth="1"/>
    <col min="7518" max="7532" width="11.7109375" style="23" customWidth="1"/>
    <col min="7533" max="7533" width="16.28515625" style="23" customWidth="1"/>
    <col min="7534" max="7542" width="11.7109375" style="23" customWidth="1"/>
    <col min="7543" max="7543" width="13.42578125" style="23" customWidth="1"/>
    <col min="7544" max="7544" width="11.7109375" style="23" customWidth="1"/>
    <col min="7545" max="7545" width="15.140625" style="23" customWidth="1"/>
    <col min="7546" max="7546" width="13.42578125" style="23" customWidth="1"/>
    <col min="7547" max="7555" width="11.7109375" style="23" customWidth="1"/>
    <col min="7556" max="7556" width="13.7109375" style="23" customWidth="1"/>
    <col min="7557" max="7557" width="12" style="23" customWidth="1"/>
    <col min="7558" max="7680" width="9.140625" style="23"/>
    <col min="7681" max="7681" width="6.140625" style="23" customWidth="1"/>
    <col min="7682" max="7682" width="3" style="23" customWidth="1"/>
    <col min="7683" max="7683" width="15.7109375" style="23" customWidth="1"/>
    <col min="7684" max="7684" width="63" style="23" customWidth="1"/>
    <col min="7685" max="7685" width="11.7109375" style="23" customWidth="1"/>
    <col min="7686" max="7687" width="19" style="23" customWidth="1"/>
    <col min="7688" max="7689" width="19.7109375" style="23" customWidth="1"/>
    <col min="7690" max="7690" width="1.28515625" style="23" customWidth="1"/>
    <col min="7691" max="7696" width="0" style="23" hidden="1" customWidth="1"/>
    <col min="7697" max="7716" width="11.7109375" style="23" customWidth="1"/>
    <col min="7717" max="7717" width="24.7109375" style="23" customWidth="1"/>
    <col min="7718" max="7720" width="11.7109375" style="23" customWidth="1"/>
    <col min="7721" max="7721" width="20" style="23" customWidth="1"/>
    <col min="7722" max="7722" width="25.85546875" style="23" customWidth="1"/>
    <col min="7723" max="7723" width="23.85546875" style="23" customWidth="1"/>
    <col min="7724" max="7724" width="14.140625" style="23" customWidth="1"/>
    <col min="7725" max="7750" width="11.7109375" style="23" customWidth="1"/>
    <col min="7751" max="7751" width="12.42578125" style="23" customWidth="1"/>
    <col min="7752" max="7755" width="11.7109375" style="23" customWidth="1"/>
    <col min="7756" max="7756" width="20.7109375" style="23" customWidth="1"/>
    <col min="7757" max="7757" width="11.7109375" style="23" customWidth="1"/>
    <col min="7758" max="7758" width="17.42578125" style="23" customWidth="1"/>
    <col min="7759" max="7772" width="11.7109375" style="23" customWidth="1"/>
    <col min="7773" max="7773" width="13.42578125" style="23" customWidth="1"/>
    <col min="7774" max="7788" width="11.7109375" style="23" customWidth="1"/>
    <col min="7789" max="7789" width="16.28515625" style="23" customWidth="1"/>
    <col min="7790" max="7798" width="11.7109375" style="23" customWidth="1"/>
    <col min="7799" max="7799" width="13.42578125" style="23" customWidth="1"/>
    <col min="7800" max="7800" width="11.7109375" style="23" customWidth="1"/>
    <col min="7801" max="7801" width="15.140625" style="23" customWidth="1"/>
    <col min="7802" max="7802" width="13.42578125" style="23" customWidth="1"/>
    <col min="7803" max="7811" width="11.7109375" style="23" customWidth="1"/>
    <col min="7812" max="7812" width="13.7109375" style="23" customWidth="1"/>
    <col min="7813" max="7813" width="12" style="23" customWidth="1"/>
    <col min="7814" max="7936" width="9.140625" style="23"/>
    <col min="7937" max="7937" width="6.140625" style="23" customWidth="1"/>
    <col min="7938" max="7938" width="3" style="23" customWidth="1"/>
    <col min="7939" max="7939" width="15.7109375" style="23" customWidth="1"/>
    <col min="7940" max="7940" width="63" style="23" customWidth="1"/>
    <col min="7941" max="7941" width="11.7109375" style="23" customWidth="1"/>
    <col min="7942" max="7943" width="19" style="23" customWidth="1"/>
    <col min="7944" max="7945" width="19.7109375" style="23" customWidth="1"/>
    <col min="7946" max="7946" width="1.28515625" style="23" customWidth="1"/>
    <col min="7947" max="7952" width="0" style="23" hidden="1" customWidth="1"/>
    <col min="7953" max="7972" width="11.7109375" style="23" customWidth="1"/>
    <col min="7973" max="7973" width="24.7109375" style="23" customWidth="1"/>
    <col min="7974" max="7976" width="11.7109375" style="23" customWidth="1"/>
    <col min="7977" max="7977" width="20" style="23" customWidth="1"/>
    <col min="7978" max="7978" width="25.85546875" style="23" customWidth="1"/>
    <col min="7979" max="7979" width="23.85546875" style="23" customWidth="1"/>
    <col min="7980" max="7980" width="14.140625" style="23" customWidth="1"/>
    <col min="7981" max="8006" width="11.7109375" style="23" customWidth="1"/>
    <col min="8007" max="8007" width="12.42578125" style="23" customWidth="1"/>
    <col min="8008" max="8011" width="11.7109375" style="23" customWidth="1"/>
    <col min="8012" max="8012" width="20.7109375" style="23" customWidth="1"/>
    <col min="8013" max="8013" width="11.7109375" style="23" customWidth="1"/>
    <col min="8014" max="8014" width="17.42578125" style="23" customWidth="1"/>
    <col min="8015" max="8028" width="11.7109375" style="23" customWidth="1"/>
    <col min="8029" max="8029" width="13.42578125" style="23" customWidth="1"/>
    <col min="8030" max="8044" width="11.7109375" style="23" customWidth="1"/>
    <col min="8045" max="8045" width="16.28515625" style="23" customWidth="1"/>
    <col min="8046" max="8054" width="11.7109375" style="23" customWidth="1"/>
    <col min="8055" max="8055" width="13.42578125" style="23" customWidth="1"/>
    <col min="8056" max="8056" width="11.7109375" style="23" customWidth="1"/>
    <col min="8057" max="8057" width="15.140625" style="23" customWidth="1"/>
    <col min="8058" max="8058" width="13.42578125" style="23" customWidth="1"/>
    <col min="8059" max="8067" width="11.7109375" style="23" customWidth="1"/>
    <col min="8068" max="8068" width="13.7109375" style="23" customWidth="1"/>
    <col min="8069" max="8069" width="12" style="23" customWidth="1"/>
    <col min="8070" max="8192" width="9.140625" style="23"/>
    <col min="8193" max="8193" width="6.140625" style="23" customWidth="1"/>
    <col min="8194" max="8194" width="3" style="23" customWidth="1"/>
    <col min="8195" max="8195" width="15.7109375" style="23" customWidth="1"/>
    <col min="8196" max="8196" width="63" style="23" customWidth="1"/>
    <col min="8197" max="8197" width="11.7109375" style="23" customWidth="1"/>
    <col min="8198" max="8199" width="19" style="23" customWidth="1"/>
    <col min="8200" max="8201" width="19.7109375" style="23" customWidth="1"/>
    <col min="8202" max="8202" width="1.28515625" style="23" customWidth="1"/>
    <col min="8203" max="8208" width="0" style="23" hidden="1" customWidth="1"/>
    <col min="8209" max="8228" width="11.7109375" style="23" customWidth="1"/>
    <col min="8229" max="8229" width="24.7109375" style="23" customWidth="1"/>
    <col min="8230" max="8232" width="11.7109375" style="23" customWidth="1"/>
    <col min="8233" max="8233" width="20" style="23" customWidth="1"/>
    <col min="8234" max="8234" width="25.85546875" style="23" customWidth="1"/>
    <col min="8235" max="8235" width="23.85546875" style="23" customWidth="1"/>
    <col min="8236" max="8236" width="14.140625" style="23" customWidth="1"/>
    <col min="8237" max="8262" width="11.7109375" style="23" customWidth="1"/>
    <col min="8263" max="8263" width="12.42578125" style="23" customWidth="1"/>
    <col min="8264" max="8267" width="11.7109375" style="23" customWidth="1"/>
    <col min="8268" max="8268" width="20.7109375" style="23" customWidth="1"/>
    <col min="8269" max="8269" width="11.7109375" style="23" customWidth="1"/>
    <col min="8270" max="8270" width="17.42578125" style="23" customWidth="1"/>
    <col min="8271" max="8284" width="11.7109375" style="23" customWidth="1"/>
    <col min="8285" max="8285" width="13.42578125" style="23" customWidth="1"/>
    <col min="8286" max="8300" width="11.7109375" style="23" customWidth="1"/>
    <col min="8301" max="8301" width="16.28515625" style="23" customWidth="1"/>
    <col min="8302" max="8310" width="11.7109375" style="23" customWidth="1"/>
    <col min="8311" max="8311" width="13.42578125" style="23" customWidth="1"/>
    <col min="8312" max="8312" width="11.7109375" style="23" customWidth="1"/>
    <col min="8313" max="8313" width="15.140625" style="23" customWidth="1"/>
    <col min="8314" max="8314" width="13.42578125" style="23" customWidth="1"/>
    <col min="8315" max="8323" width="11.7109375" style="23" customWidth="1"/>
    <col min="8324" max="8324" width="13.7109375" style="23" customWidth="1"/>
    <col min="8325" max="8325" width="12" style="23" customWidth="1"/>
    <col min="8326" max="8448" width="9.140625" style="23"/>
    <col min="8449" max="8449" width="6.140625" style="23" customWidth="1"/>
    <col min="8450" max="8450" width="3" style="23" customWidth="1"/>
    <col min="8451" max="8451" width="15.7109375" style="23" customWidth="1"/>
    <col min="8452" max="8452" width="63" style="23" customWidth="1"/>
    <col min="8453" max="8453" width="11.7109375" style="23" customWidth="1"/>
    <col min="8454" max="8455" width="19" style="23" customWidth="1"/>
    <col min="8456" max="8457" width="19.7109375" style="23" customWidth="1"/>
    <col min="8458" max="8458" width="1.28515625" style="23" customWidth="1"/>
    <col min="8459" max="8464" width="0" style="23" hidden="1" customWidth="1"/>
    <col min="8465" max="8484" width="11.7109375" style="23" customWidth="1"/>
    <col min="8485" max="8485" width="24.7109375" style="23" customWidth="1"/>
    <col min="8486" max="8488" width="11.7109375" style="23" customWidth="1"/>
    <col min="8489" max="8489" width="20" style="23" customWidth="1"/>
    <col min="8490" max="8490" width="25.85546875" style="23" customWidth="1"/>
    <col min="8491" max="8491" width="23.85546875" style="23" customWidth="1"/>
    <col min="8492" max="8492" width="14.140625" style="23" customWidth="1"/>
    <col min="8493" max="8518" width="11.7109375" style="23" customWidth="1"/>
    <col min="8519" max="8519" width="12.42578125" style="23" customWidth="1"/>
    <col min="8520" max="8523" width="11.7109375" style="23" customWidth="1"/>
    <col min="8524" max="8524" width="20.7109375" style="23" customWidth="1"/>
    <col min="8525" max="8525" width="11.7109375" style="23" customWidth="1"/>
    <col min="8526" max="8526" width="17.42578125" style="23" customWidth="1"/>
    <col min="8527" max="8540" width="11.7109375" style="23" customWidth="1"/>
    <col min="8541" max="8541" width="13.42578125" style="23" customWidth="1"/>
    <col min="8542" max="8556" width="11.7109375" style="23" customWidth="1"/>
    <col min="8557" max="8557" width="16.28515625" style="23" customWidth="1"/>
    <col min="8558" max="8566" width="11.7109375" style="23" customWidth="1"/>
    <col min="8567" max="8567" width="13.42578125" style="23" customWidth="1"/>
    <col min="8568" max="8568" width="11.7109375" style="23" customWidth="1"/>
    <col min="8569" max="8569" width="15.140625" style="23" customWidth="1"/>
    <col min="8570" max="8570" width="13.42578125" style="23" customWidth="1"/>
    <col min="8571" max="8579" width="11.7109375" style="23" customWidth="1"/>
    <col min="8580" max="8580" width="13.7109375" style="23" customWidth="1"/>
    <col min="8581" max="8581" width="12" style="23" customWidth="1"/>
    <col min="8582" max="8704" width="9.140625" style="23"/>
    <col min="8705" max="8705" width="6.140625" style="23" customWidth="1"/>
    <col min="8706" max="8706" width="3" style="23" customWidth="1"/>
    <col min="8707" max="8707" width="15.7109375" style="23" customWidth="1"/>
    <col min="8708" max="8708" width="63" style="23" customWidth="1"/>
    <col min="8709" max="8709" width="11.7109375" style="23" customWidth="1"/>
    <col min="8710" max="8711" width="19" style="23" customWidth="1"/>
    <col min="8712" max="8713" width="19.7109375" style="23" customWidth="1"/>
    <col min="8714" max="8714" width="1.28515625" style="23" customWidth="1"/>
    <col min="8715" max="8720" width="0" style="23" hidden="1" customWidth="1"/>
    <col min="8721" max="8740" width="11.7109375" style="23" customWidth="1"/>
    <col min="8741" max="8741" width="24.7109375" style="23" customWidth="1"/>
    <col min="8742" max="8744" width="11.7109375" style="23" customWidth="1"/>
    <col min="8745" max="8745" width="20" style="23" customWidth="1"/>
    <col min="8746" max="8746" width="25.85546875" style="23" customWidth="1"/>
    <col min="8747" max="8747" width="23.85546875" style="23" customWidth="1"/>
    <col min="8748" max="8748" width="14.140625" style="23" customWidth="1"/>
    <col min="8749" max="8774" width="11.7109375" style="23" customWidth="1"/>
    <col min="8775" max="8775" width="12.42578125" style="23" customWidth="1"/>
    <col min="8776" max="8779" width="11.7109375" style="23" customWidth="1"/>
    <col min="8780" max="8780" width="20.7109375" style="23" customWidth="1"/>
    <col min="8781" max="8781" width="11.7109375" style="23" customWidth="1"/>
    <col min="8782" max="8782" width="17.42578125" style="23" customWidth="1"/>
    <col min="8783" max="8796" width="11.7109375" style="23" customWidth="1"/>
    <col min="8797" max="8797" width="13.42578125" style="23" customWidth="1"/>
    <col min="8798" max="8812" width="11.7109375" style="23" customWidth="1"/>
    <col min="8813" max="8813" width="16.28515625" style="23" customWidth="1"/>
    <col min="8814" max="8822" width="11.7109375" style="23" customWidth="1"/>
    <col min="8823" max="8823" width="13.42578125" style="23" customWidth="1"/>
    <col min="8824" max="8824" width="11.7109375" style="23" customWidth="1"/>
    <col min="8825" max="8825" width="15.140625" style="23" customWidth="1"/>
    <col min="8826" max="8826" width="13.42578125" style="23" customWidth="1"/>
    <col min="8827" max="8835" width="11.7109375" style="23" customWidth="1"/>
    <col min="8836" max="8836" width="13.7109375" style="23" customWidth="1"/>
    <col min="8837" max="8837" width="12" style="23" customWidth="1"/>
    <col min="8838" max="8960" width="9.140625" style="23"/>
    <col min="8961" max="8961" width="6.140625" style="23" customWidth="1"/>
    <col min="8962" max="8962" width="3" style="23" customWidth="1"/>
    <col min="8963" max="8963" width="15.7109375" style="23" customWidth="1"/>
    <col min="8964" max="8964" width="63" style="23" customWidth="1"/>
    <col min="8965" max="8965" width="11.7109375" style="23" customWidth="1"/>
    <col min="8966" max="8967" width="19" style="23" customWidth="1"/>
    <col min="8968" max="8969" width="19.7109375" style="23" customWidth="1"/>
    <col min="8970" max="8970" width="1.28515625" style="23" customWidth="1"/>
    <col min="8971" max="8976" width="0" style="23" hidden="1" customWidth="1"/>
    <col min="8977" max="8996" width="11.7109375" style="23" customWidth="1"/>
    <col min="8997" max="8997" width="24.7109375" style="23" customWidth="1"/>
    <col min="8998" max="9000" width="11.7109375" style="23" customWidth="1"/>
    <col min="9001" max="9001" width="20" style="23" customWidth="1"/>
    <col min="9002" max="9002" width="25.85546875" style="23" customWidth="1"/>
    <col min="9003" max="9003" width="23.85546875" style="23" customWidth="1"/>
    <col min="9004" max="9004" width="14.140625" style="23" customWidth="1"/>
    <col min="9005" max="9030" width="11.7109375" style="23" customWidth="1"/>
    <col min="9031" max="9031" width="12.42578125" style="23" customWidth="1"/>
    <col min="9032" max="9035" width="11.7109375" style="23" customWidth="1"/>
    <col min="9036" max="9036" width="20.7109375" style="23" customWidth="1"/>
    <col min="9037" max="9037" width="11.7109375" style="23" customWidth="1"/>
    <col min="9038" max="9038" width="17.42578125" style="23" customWidth="1"/>
    <col min="9039" max="9052" width="11.7109375" style="23" customWidth="1"/>
    <col min="9053" max="9053" width="13.42578125" style="23" customWidth="1"/>
    <col min="9054" max="9068" width="11.7109375" style="23" customWidth="1"/>
    <col min="9069" max="9069" width="16.28515625" style="23" customWidth="1"/>
    <col min="9070" max="9078" width="11.7109375" style="23" customWidth="1"/>
    <col min="9079" max="9079" width="13.42578125" style="23" customWidth="1"/>
    <col min="9080" max="9080" width="11.7109375" style="23" customWidth="1"/>
    <col min="9081" max="9081" width="15.140625" style="23" customWidth="1"/>
    <col min="9082" max="9082" width="13.42578125" style="23" customWidth="1"/>
    <col min="9083" max="9091" width="11.7109375" style="23" customWidth="1"/>
    <col min="9092" max="9092" width="13.7109375" style="23" customWidth="1"/>
    <col min="9093" max="9093" width="12" style="23" customWidth="1"/>
    <col min="9094" max="9216" width="9.140625" style="23"/>
    <col min="9217" max="9217" width="6.140625" style="23" customWidth="1"/>
    <col min="9218" max="9218" width="3" style="23" customWidth="1"/>
    <col min="9219" max="9219" width="15.7109375" style="23" customWidth="1"/>
    <col min="9220" max="9220" width="63" style="23" customWidth="1"/>
    <col min="9221" max="9221" width="11.7109375" style="23" customWidth="1"/>
    <col min="9222" max="9223" width="19" style="23" customWidth="1"/>
    <col min="9224" max="9225" width="19.7109375" style="23" customWidth="1"/>
    <col min="9226" max="9226" width="1.28515625" style="23" customWidth="1"/>
    <col min="9227" max="9232" width="0" style="23" hidden="1" customWidth="1"/>
    <col min="9233" max="9252" width="11.7109375" style="23" customWidth="1"/>
    <col min="9253" max="9253" width="24.7109375" style="23" customWidth="1"/>
    <col min="9254" max="9256" width="11.7109375" style="23" customWidth="1"/>
    <col min="9257" max="9257" width="20" style="23" customWidth="1"/>
    <col min="9258" max="9258" width="25.85546875" style="23" customWidth="1"/>
    <col min="9259" max="9259" width="23.85546875" style="23" customWidth="1"/>
    <col min="9260" max="9260" width="14.140625" style="23" customWidth="1"/>
    <col min="9261" max="9286" width="11.7109375" style="23" customWidth="1"/>
    <col min="9287" max="9287" width="12.42578125" style="23" customWidth="1"/>
    <col min="9288" max="9291" width="11.7109375" style="23" customWidth="1"/>
    <col min="9292" max="9292" width="20.7109375" style="23" customWidth="1"/>
    <col min="9293" max="9293" width="11.7109375" style="23" customWidth="1"/>
    <col min="9294" max="9294" width="17.42578125" style="23" customWidth="1"/>
    <col min="9295" max="9308" width="11.7109375" style="23" customWidth="1"/>
    <col min="9309" max="9309" width="13.42578125" style="23" customWidth="1"/>
    <col min="9310" max="9324" width="11.7109375" style="23" customWidth="1"/>
    <col min="9325" max="9325" width="16.28515625" style="23" customWidth="1"/>
    <col min="9326" max="9334" width="11.7109375" style="23" customWidth="1"/>
    <col min="9335" max="9335" width="13.42578125" style="23" customWidth="1"/>
    <col min="9336" max="9336" width="11.7109375" style="23" customWidth="1"/>
    <col min="9337" max="9337" width="15.140625" style="23" customWidth="1"/>
    <col min="9338" max="9338" width="13.42578125" style="23" customWidth="1"/>
    <col min="9339" max="9347" width="11.7109375" style="23" customWidth="1"/>
    <col min="9348" max="9348" width="13.7109375" style="23" customWidth="1"/>
    <col min="9349" max="9349" width="12" style="23" customWidth="1"/>
    <col min="9350" max="9472" width="9.140625" style="23"/>
    <col min="9473" max="9473" width="6.140625" style="23" customWidth="1"/>
    <col min="9474" max="9474" width="3" style="23" customWidth="1"/>
    <col min="9475" max="9475" width="15.7109375" style="23" customWidth="1"/>
    <col min="9476" max="9476" width="63" style="23" customWidth="1"/>
    <col min="9477" max="9477" width="11.7109375" style="23" customWidth="1"/>
    <col min="9478" max="9479" width="19" style="23" customWidth="1"/>
    <col min="9480" max="9481" width="19.7109375" style="23" customWidth="1"/>
    <col min="9482" max="9482" width="1.28515625" style="23" customWidth="1"/>
    <col min="9483" max="9488" width="0" style="23" hidden="1" customWidth="1"/>
    <col min="9489" max="9508" width="11.7109375" style="23" customWidth="1"/>
    <col min="9509" max="9509" width="24.7109375" style="23" customWidth="1"/>
    <col min="9510" max="9512" width="11.7109375" style="23" customWidth="1"/>
    <col min="9513" max="9513" width="20" style="23" customWidth="1"/>
    <col min="9514" max="9514" width="25.85546875" style="23" customWidth="1"/>
    <col min="9515" max="9515" width="23.85546875" style="23" customWidth="1"/>
    <col min="9516" max="9516" width="14.140625" style="23" customWidth="1"/>
    <col min="9517" max="9542" width="11.7109375" style="23" customWidth="1"/>
    <col min="9543" max="9543" width="12.42578125" style="23" customWidth="1"/>
    <col min="9544" max="9547" width="11.7109375" style="23" customWidth="1"/>
    <col min="9548" max="9548" width="20.7109375" style="23" customWidth="1"/>
    <col min="9549" max="9549" width="11.7109375" style="23" customWidth="1"/>
    <col min="9550" max="9550" width="17.42578125" style="23" customWidth="1"/>
    <col min="9551" max="9564" width="11.7109375" style="23" customWidth="1"/>
    <col min="9565" max="9565" width="13.42578125" style="23" customWidth="1"/>
    <col min="9566" max="9580" width="11.7109375" style="23" customWidth="1"/>
    <col min="9581" max="9581" width="16.28515625" style="23" customWidth="1"/>
    <col min="9582" max="9590" width="11.7109375" style="23" customWidth="1"/>
    <col min="9591" max="9591" width="13.42578125" style="23" customWidth="1"/>
    <col min="9592" max="9592" width="11.7109375" style="23" customWidth="1"/>
    <col min="9593" max="9593" width="15.140625" style="23" customWidth="1"/>
    <col min="9594" max="9594" width="13.42578125" style="23" customWidth="1"/>
    <col min="9595" max="9603" width="11.7109375" style="23" customWidth="1"/>
    <col min="9604" max="9604" width="13.7109375" style="23" customWidth="1"/>
    <col min="9605" max="9605" width="12" style="23" customWidth="1"/>
    <col min="9606" max="9728" width="9.140625" style="23"/>
    <col min="9729" max="9729" width="6.140625" style="23" customWidth="1"/>
    <col min="9730" max="9730" width="3" style="23" customWidth="1"/>
    <col min="9731" max="9731" width="15.7109375" style="23" customWidth="1"/>
    <col min="9732" max="9732" width="63" style="23" customWidth="1"/>
    <col min="9733" max="9733" width="11.7109375" style="23" customWidth="1"/>
    <col min="9734" max="9735" width="19" style="23" customWidth="1"/>
    <col min="9736" max="9737" width="19.7109375" style="23" customWidth="1"/>
    <col min="9738" max="9738" width="1.28515625" style="23" customWidth="1"/>
    <col min="9739" max="9744" width="0" style="23" hidden="1" customWidth="1"/>
    <col min="9745" max="9764" width="11.7109375" style="23" customWidth="1"/>
    <col min="9765" max="9765" width="24.7109375" style="23" customWidth="1"/>
    <col min="9766" max="9768" width="11.7109375" style="23" customWidth="1"/>
    <col min="9769" max="9769" width="20" style="23" customWidth="1"/>
    <col min="9770" max="9770" width="25.85546875" style="23" customWidth="1"/>
    <col min="9771" max="9771" width="23.85546875" style="23" customWidth="1"/>
    <col min="9772" max="9772" width="14.140625" style="23" customWidth="1"/>
    <col min="9773" max="9798" width="11.7109375" style="23" customWidth="1"/>
    <col min="9799" max="9799" width="12.42578125" style="23" customWidth="1"/>
    <col min="9800" max="9803" width="11.7109375" style="23" customWidth="1"/>
    <col min="9804" max="9804" width="20.7109375" style="23" customWidth="1"/>
    <col min="9805" max="9805" width="11.7109375" style="23" customWidth="1"/>
    <col min="9806" max="9806" width="17.42578125" style="23" customWidth="1"/>
    <col min="9807" max="9820" width="11.7109375" style="23" customWidth="1"/>
    <col min="9821" max="9821" width="13.42578125" style="23" customWidth="1"/>
    <col min="9822" max="9836" width="11.7109375" style="23" customWidth="1"/>
    <col min="9837" max="9837" width="16.28515625" style="23" customWidth="1"/>
    <col min="9838" max="9846" width="11.7109375" style="23" customWidth="1"/>
    <col min="9847" max="9847" width="13.42578125" style="23" customWidth="1"/>
    <col min="9848" max="9848" width="11.7109375" style="23" customWidth="1"/>
    <col min="9849" max="9849" width="15.140625" style="23" customWidth="1"/>
    <col min="9850" max="9850" width="13.42578125" style="23" customWidth="1"/>
    <col min="9851" max="9859" width="11.7109375" style="23" customWidth="1"/>
    <col min="9860" max="9860" width="13.7109375" style="23" customWidth="1"/>
    <col min="9861" max="9861" width="12" style="23" customWidth="1"/>
    <col min="9862" max="9984" width="9.140625" style="23"/>
    <col min="9985" max="9985" width="6.140625" style="23" customWidth="1"/>
    <col min="9986" max="9986" width="3" style="23" customWidth="1"/>
    <col min="9987" max="9987" width="15.7109375" style="23" customWidth="1"/>
    <col min="9988" max="9988" width="63" style="23" customWidth="1"/>
    <col min="9989" max="9989" width="11.7109375" style="23" customWidth="1"/>
    <col min="9990" max="9991" width="19" style="23" customWidth="1"/>
    <col min="9992" max="9993" width="19.7109375" style="23" customWidth="1"/>
    <col min="9994" max="9994" width="1.28515625" style="23" customWidth="1"/>
    <col min="9995" max="10000" width="0" style="23" hidden="1" customWidth="1"/>
    <col min="10001" max="10020" width="11.7109375" style="23" customWidth="1"/>
    <col min="10021" max="10021" width="24.7109375" style="23" customWidth="1"/>
    <col min="10022" max="10024" width="11.7109375" style="23" customWidth="1"/>
    <col min="10025" max="10025" width="20" style="23" customWidth="1"/>
    <col min="10026" max="10026" width="25.85546875" style="23" customWidth="1"/>
    <col min="10027" max="10027" width="23.85546875" style="23" customWidth="1"/>
    <col min="10028" max="10028" width="14.140625" style="23" customWidth="1"/>
    <col min="10029" max="10054" width="11.7109375" style="23" customWidth="1"/>
    <col min="10055" max="10055" width="12.42578125" style="23" customWidth="1"/>
    <col min="10056" max="10059" width="11.7109375" style="23" customWidth="1"/>
    <col min="10060" max="10060" width="20.7109375" style="23" customWidth="1"/>
    <col min="10061" max="10061" width="11.7109375" style="23" customWidth="1"/>
    <col min="10062" max="10062" width="17.42578125" style="23" customWidth="1"/>
    <col min="10063" max="10076" width="11.7109375" style="23" customWidth="1"/>
    <col min="10077" max="10077" width="13.42578125" style="23" customWidth="1"/>
    <col min="10078" max="10092" width="11.7109375" style="23" customWidth="1"/>
    <col min="10093" max="10093" width="16.28515625" style="23" customWidth="1"/>
    <col min="10094" max="10102" width="11.7109375" style="23" customWidth="1"/>
    <col min="10103" max="10103" width="13.42578125" style="23" customWidth="1"/>
    <col min="10104" max="10104" width="11.7109375" style="23" customWidth="1"/>
    <col min="10105" max="10105" width="15.140625" style="23" customWidth="1"/>
    <col min="10106" max="10106" width="13.42578125" style="23" customWidth="1"/>
    <col min="10107" max="10115" width="11.7109375" style="23" customWidth="1"/>
    <col min="10116" max="10116" width="13.7109375" style="23" customWidth="1"/>
    <col min="10117" max="10117" width="12" style="23" customWidth="1"/>
    <col min="10118" max="10240" width="9.140625" style="23"/>
    <col min="10241" max="10241" width="6.140625" style="23" customWidth="1"/>
    <col min="10242" max="10242" width="3" style="23" customWidth="1"/>
    <col min="10243" max="10243" width="15.7109375" style="23" customWidth="1"/>
    <col min="10244" max="10244" width="63" style="23" customWidth="1"/>
    <col min="10245" max="10245" width="11.7109375" style="23" customWidth="1"/>
    <col min="10246" max="10247" width="19" style="23" customWidth="1"/>
    <col min="10248" max="10249" width="19.7109375" style="23" customWidth="1"/>
    <col min="10250" max="10250" width="1.28515625" style="23" customWidth="1"/>
    <col min="10251" max="10256" width="0" style="23" hidden="1" customWidth="1"/>
    <col min="10257" max="10276" width="11.7109375" style="23" customWidth="1"/>
    <col min="10277" max="10277" width="24.7109375" style="23" customWidth="1"/>
    <col min="10278" max="10280" width="11.7109375" style="23" customWidth="1"/>
    <col min="10281" max="10281" width="20" style="23" customWidth="1"/>
    <col min="10282" max="10282" width="25.85546875" style="23" customWidth="1"/>
    <col min="10283" max="10283" width="23.85546875" style="23" customWidth="1"/>
    <col min="10284" max="10284" width="14.140625" style="23" customWidth="1"/>
    <col min="10285" max="10310" width="11.7109375" style="23" customWidth="1"/>
    <col min="10311" max="10311" width="12.42578125" style="23" customWidth="1"/>
    <col min="10312" max="10315" width="11.7109375" style="23" customWidth="1"/>
    <col min="10316" max="10316" width="20.7109375" style="23" customWidth="1"/>
    <col min="10317" max="10317" width="11.7109375" style="23" customWidth="1"/>
    <col min="10318" max="10318" width="17.42578125" style="23" customWidth="1"/>
    <col min="10319" max="10332" width="11.7109375" style="23" customWidth="1"/>
    <col min="10333" max="10333" width="13.42578125" style="23" customWidth="1"/>
    <col min="10334" max="10348" width="11.7109375" style="23" customWidth="1"/>
    <col min="10349" max="10349" width="16.28515625" style="23" customWidth="1"/>
    <col min="10350" max="10358" width="11.7109375" style="23" customWidth="1"/>
    <col min="10359" max="10359" width="13.42578125" style="23" customWidth="1"/>
    <col min="10360" max="10360" width="11.7109375" style="23" customWidth="1"/>
    <col min="10361" max="10361" width="15.140625" style="23" customWidth="1"/>
    <col min="10362" max="10362" width="13.42578125" style="23" customWidth="1"/>
    <col min="10363" max="10371" width="11.7109375" style="23" customWidth="1"/>
    <col min="10372" max="10372" width="13.7109375" style="23" customWidth="1"/>
    <col min="10373" max="10373" width="12" style="23" customWidth="1"/>
    <col min="10374" max="10496" width="9.140625" style="23"/>
    <col min="10497" max="10497" width="6.140625" style="23" customWidth="1"/>
    <col min="10498" max="10498" width="3" style="23" customWidth="1"/>
    <col min="10499" max="10499" width="15.7109375" style="23" customWidth="1"/>
    <col min="10500" max="10500" width="63" style="23" customWidth="1"/>
    <col min="10501" max="10501" width="11.7109375" style="23" customWidth="1"/>
    <col min="10502" max="10503" width="19" style="23" customWidth="1"/>
    <col min="10504" max="10505" width="19.7109375" style="23" customWidth="1"/>
    <col min="10506" max="10506" width="1.28515625" style="23" customWidth="1"/>
    <col min="10507" max="10512" width="0" style="23" hidden="1" customWidth="1"/>
    <col min="10513" max="10532" width="11.7109375" style="23" customWidth="1"/>
    <col min="10533" max="10533" width="24.7109375" style="23" customWidth="1"/>
    <col min="10534" max="10536" width="11.7109375" style="23" customWidth="1"/>
    <col min="10537" max="10537" width="20" style="23" customWidth="1"/>
    <col min="10538" max="10538" width="25.85546875" style="23" customWidth="1"/>
    <col min="10539" max="10539" width="23.85546875" style="23" customWidth="1"/>
    <col min="10540" max="10540" width="14.140625" style="23" customWidth="1"/>
    <col min="10541" max="10566" width="11.7109375" style="23" customWidth="1"/>
    <col min="10567" max="10567" width="12.42578125" style="23" customWidth="1"/>
    <col min="10568" max="10571" width="11.7109375" style="23" customWidth="1"/>
    <col min="10572" max="10572" width="20.7109375" style="23" customWidth="1"/>
    <col min="10573" max="10573" width="11.7109375" style="23" customWidth="1"/>
    <col min="10574" max="10574" width="17.42578125" style="23" customWidth="1"/>
    <col min="10575" max="10588" width="11.7109375" style="23" customWidth="1"/>
    <col min="10589" max="10589" width="13.42578125" style="23" customWidth="1"/>
    <col min="10590" max="10604" width="11.7109375" style="23" customWidth="1"/>
    <col min="10605" max="10605" width="16.28515625" style="23" customWidth="1"/>
    <col min="10606" max="10614" width="11.7109375" style="23" customWidth="1"/>
    <col min="10615" max="10615" width="13.42578125" style="23" customWidth="1"/>
    <col min="10616" max="10616" width="11.7109375" style="23" customWidth="1"/>
    <col min="10617" max="10617" width="15.140625" style="23" customWidth="1"/>
    <col min="10618" max="10618" width="13.42578125" style="23" customWidth="1"/>
    <col min="10619" max="10627" width="11.7109375" style="23" customWidth="1"/>
    <col min="10628" max="10628" width="13.7109375" style="23" customWidth="1"/>
    <col min="10629" max="10629" width="12" style="23" customWidth="1"/>
    <col min="10630" max="10752" width="9.140625" style="23"/>
    <col min="10753" max="10753" width="6.140625" style="23" customWidth="1"/>
    <col min="10754" max="10754" width="3" style="23" customWidth="1"/>
    <col min="10755" max="10755" width="15.7109375" style="23" customWidth="1"/>
    <col min="10756" max="10756" width="63" style="23" customWidth="1"/>
    <col min="10757" max="10757" width="11.7109375" style="23" customWidth="1"/>
    <col min="10758" max="10759" width="19" style="23" customWidth="1"/>
    <col min="10760" max="10761" width="19.7109375" style="23" customWidth="1"/>
    <col min="10762" max="10762" width="1.28515625" style="23" customWidth="1"/>
    <col min="10763" max="10768" width="0" style="23" hidden="1" customWidth="1"/>
    <col min="10769" max="10788" width="11.7109375" style="23" customWidth="1"/>
    <col min="10789" max="10789" width="24.7109375" style="23" customWidth="1"/>
    <col min="10790" max="10792" width="11.7109375" style="23" customWidth="1"/>
    <col min="10793" max="10793" width="20" style="23" customWidth="1"/>
    <col min="10794" max="10794" width="25.85546875" style="23" customWidth="1"/>
    <col min="10795" max="10795" width="23.85546875" style="23" customWidth="1"/>
    <col min="10796" max="10796" width="14.140625" style="23" customWidth="1"/>
    <col min="10797" max="10822" width="11.7109375" style="23" customWidth="1"/>
    <col min="10823" max="10823" width="12.42578125" style="23" customWidth="1"/>
    <col min="10824" max="10827" width="11.7109375" style="23" customWidth="1"/>
    <col min="10828" max="10828" width="20.7109375" style="23" customWidth="1"/>
    <col min="10829" max="10829" width="11.7109375" style="23" customWidth="1"/>
    <col min="10830" max="10830" width="17.42578125" style="23" customWidth="1"/>
    <col min="10831" max="10844" width="11.7109375" style="23" customWidth="1"/>
    <col min="10845" max="10845" width="13.42578125" style="23" customWidth="1"/>
    <col min="10846" max="10860" width="11.7109375" style="23" customWidth="1"/>
    <col min="10861" max="10861" width="16.28515625" style="23" customWidth="1"/>
    <col min="10862" max="10870" width="11.7109375" style="23" customWidth="1"/>
    <col min="10871" max="10871" width="13.42578125" style="23" customWidth="1"/>
    <col min="10872" max="10872" width="11.7109375" style="23" customWidth="1"/>
    <col min="10873" max="10873" width="15.140625" style="23" customWidth="1"/>
    <col min="10874" max="10874" width="13.42578125" style="23" customWidth="1"/>
    <col min="10875" max="10883" width="11.7109375" style="23" customWidth="1"/>
    <col min="10884" max="10884" width="13.7109375" style="23" customWidth="1"/>
    <col min="10885" max="10885" width="12" style="23" customWidth="1"/>
    <col min="10886" max="11008" width="9.140625" style="23"/>
    <col min="11009" max="11009" width="6.140625" style="23" customWidth="1"/>
    <col min="11010" max="11010" width="3" style="23" customWidth="1"/>
    <col min="11011" max="11011" width="15.7109375" style="23" customWidth="1"/>
    <col min="11012" max="11012" width="63" style="23" customWidth="1"/>
    <col min="11013" max="11013" width="11.7109375" style="23" customWidth="1"/>
    <col min="11014" max="11015" width="19" style="23" customWidth="1"/>
    <col min="11016" max="11017" width="19.7109375" style="23" customWidth="1"/>
    <col min="11018" max="11018" width="1.28515625" style="23" customWidth="1"/>
    <col min="11019" max="11024" width="0" style="23" hidden="1" customWidth="1"/>
    <col min="11025" max="11044" width="11.7109375" style="23" customWidth="1"/>
    <col min="11045" max="11045" width="24.7109375" style="23" customWidth="1"/>
    <col min="11046" max="11048" width="11.7109375" style="23" customWidth="1"/>
    <col min="11049" max="11049" width="20" style="23" customWidth="1"/>
    <col min="11050" max="11050" width="25.85546875" style="23" customWidth="1"/>
    <col min="11051" max="11051" width="23.85546875" style="23" customWidth="1"/>
    <col min="11052" max="11052" width="14.140625" style="23" customWidth="1"/>
    <col min="11053" max="11078" width="11.7109375" style="23" customWidth="1"/>
    <col min="11079" max="11079" width="12.42578125" style="23" customWidth="1"/>
    <col min="11080" max="11083" width="11.7109375" style="23" customWidth="1"/>
    <col min="11084" max="11084" width="20.7109375" style="23" customWidth="1"/>
    <col min="11085" max="11085" width="11.7109375" style="23" customWidth="1"/>
    <col min="11086" max="11086" width="17.42578125" style="23" customWidth="1"/>
    <col min="11087" max="11100" width="11.7109375" style="23" customWidth="1"/>
    <col min="11101" max="11101" width="13.42578125" style="23" customWidth="1"/>
    <col min="11102" max="11116" width="11.7109375" style="23" customWidth="1"/>
    <col min="11117" max="11117" width="16.28515625" style="23" customWidth="1"/>
    <col min="11118" max="11126" width="11.7109375" style="23" customWidth="1"/>
    <col min="11127" max="11127" width="13.42578125" style="23" customWidth="1"/>
    <col min="11128" max="11128" width="11.7109375" style="23" customWidth="1"/>
    <col min="11129" max="11129" width="15.140625" style="23" customWidth="1"/>
    <col min="11130" max="11130" width="13.42578125" style="23" customWidth="1"/>
    <col min="11131" max="11139" width="11.7109375" style="23" customWidth="1"/>
    <col min="11140" max="11140" width="13.7109375" style="23" customWidth="1"/>
    <col min="11141" max="11141" width="12" style="23" customWidth="1"/>
    <col min="11142" max="11264" width="9.140625" style="23"/>
    <col min="11265" max="11265" width="6.140625" style="23" customWidth="1"/>
    <col min="11266" max="11266" width="3" style="23" customWidth="1"/>
    <col min="11267" max="11267" width="15.7109375" style="23" customWidth="1"/>
    <col min="11268" max="11268" width="63" style="23" customWidth="1"/>
    <col min="11269" max="11269" width="11.7109375" style="23" customWidth="1"/>
    <col min="11270" max="11271" width="19" style="23" customWidth="1"/>
    <col min="11272" max="11273" width="19.7109375" style="23" customWidth="1"/>
    <col min="11274" max="11274" width="1.28515625" style="23" customWidth="1"/>
    <col min="11275" max="11280" width="0" style="23" hidden="1" customWidth="1"/>
    <col min="11281" max="11300" width="11.7109375" style="23" customWidth="1"/>
    <col min="11301" max="11301" width="24.7109375" style="23" customWidth="1"/>
    <col min="11302" max="11304" width="11.7109375" style="23" customWidth="1"/>
    <col min="11305" max="11305" width="20" style="23" customWidth="1"/>
    <col min="11306" max="11306" width="25.85546875" style="23" customWidth="1"/>
    <col min="11307" max="11307" width="23.85546875" style="23" customWidth="1"/>
    <col min="11308" max="11308" width="14.140625" style="23" customWidth="1"/>
    <col min="11309" max="11334" width="11.7109375" style="23" customWidth="1"/>
    <col min="11335" max="11335" width="12.42578125" style="23" customWidth="1"/>
    <col min="11336" max="11339" width="11.7109375" style="23" customWidth="1"/>
    <col min="11340" max="11340" width="20.7109375" style="23" customWidth="1"/>
    <col min="11341" max="11341" width="11.7109375" style="23" customWidth="1"/>
    <col min="11342" max="11342" width="17.42578125" style="23" customWidth="1"/>
    <col min="11343" max="11356" width="11.7109375" style="23" customWidth="1"/>
    <col min="11357" max="11357" width="13.42578125" style="23" customWidth="1"/>
    <col min="11358" max="11372" width="11.7109375" style="23" customWidth="1"/>
    <col min="11373" max="11373" width="16.28515625" style="23" customWidth="1"/>
    <col min="11374" max="11382" width="11.7109375" style="23" customWidth="1"/>
    <col min="11383" max="11383" width="13.42578125" style="23" customWidth="1"/>
    <col min="11384" max="11384" width="11.7109375" style="23" customWidth="1"/>
    <col min="11385" max="11385" width="15.140625" style="23" customWidth="1"/>
    <col min="11386" max="11386" width="13.42578125" style="23" customWidth="1"/>
    <col min="11387" max="11395" width="11.7109375" style="23" customWidth="1"/>
    <col min="11396" max="11396" width="13.7109375" style="23" customWidth="1"/>
    <col min="11397" max="11397" width="12" style="23" customWidth="1"/>
    <col min="11398" max="11520" width="9.140625" style="23"/>
    <col min="11521" max="11521" width="6.140625" style="23" customWidth="1"/>
    <col min="11522" max="11522" width="3" style="23" customWidth="1"/>
    <col min="11523" max="11523" width="15.7109375" style="23" customWidth="1"/>
    <col min="11524" max="11524" width="63" style="23" customWidth="1"/>
    <col min="11525" max="11525" width="11.7109375" style="23" customWidth="1"/>
    <col min="11526" max="11527" width="19" style="23" customWidth="1"/>
    <col min="11528" max="11529" width="19.7109375" style="23" customWidth="1"/>
    <col min="11530" max="11530" width="1.28515625" style="23" customWidth="1"/>
    <col min="11531" max="11536" width="0" style="23" hidden="1" customWidth="1"/>
    <col min="11537" max="11556" width="11.7109375" style="23" customWidth="1"/>
    <col min="11557" max="11557" width="24.7109375" style="23" customWidth="1"/>
    <col min="11558" max="11560" width="11.7109375" style="23" customWidth="1"/>
    <col min="11561" max="11561" width="20" style="23" customWidth="1"/>
    <col min="11562" max="11562" width="25.85546875" style="23" customWidth="1"/>
    <col min="11563" max="11563" width="23.85546875" style="23" customWidth="1"/>
    <col min="11564" max="11564" width="14.140625" style="23" customWidth="1"/>
    <col min="11565" max="11590" width="11.7109375" style="23" customWidth="1"/>
    <col min="11591" max="11591" width="12.42578125" style="23" customWidth="1"/>
    <col min="11592" max="11595" width="11.7109375" style="23" customWidth="1"/>
    <col min="11596" max="11596" width="20.7109375" style="23" customWidth="1"/>
    <col min="11597" max="11597" width="11.7109375" style="23" customWidth="1"/>
    <col min="11598" max="11598" width="17.42578125" style="23" customWidth="1"/>
    <col min="11599" max="11612" width="11.7109375" style="23" customWidth="1"/>
    <col min="11613" max="11613" width="13.42578125" style="23" customWidth="1"/>
    <col min="11614" max="11628" width="11.7109375" style="23" customWidth="1"/>
    <col min="11629" max="11629" width="16.28515625" style="23" customWidth="1"/>
    <col min="11630" max="11638" width="11.7109375" style="23" customWidth="1"/>
    <col min="11639" max="11639" width="13.42578125" style="23" customWidth="1"/>
    <col min="11640" max="11640" width="11.7109375" style="23" customWidth="1"/>
    <col min="11641" max="11641" width="15.140625" style="23" customWidth="1"/>
    <col min="11642" max="11642" width="13.42578125" style="23" customWidth="1"/>
    <col min="11643" max="11651" width="11.7109375" style="23" customWidth="1"/>
    <col min="11652" max="11652" width="13.7109375" style="23" customWidth="1"/>
    <col min="11653" max="11653" width="12" style="23" customWidth="1"/>
    <col min="11654" max="11776" width="9.140625" style="23"/>
    <col min="11777" max="11777" width="6.140625" style="23" customWidth="1"/>
    <col min="11778" max="11778" width="3" style="23" customWidth="1"/>
    <col min="11779" max="11779" width="15.7109375" style="23" customWidth="1"/>
    <col min="11780" max="11780" width="63" style="23" customWidth="1"/>
    <col min="11781" max="11781" width="11.7109375" style="23" customWidth="1"/>
    <col min="11782" max="11783" width="19" style="23" customWidth="1"/>
    <col min="11784" max="11785" width="19.7109375" style="23" customWidth="1"/>
    <col min="11786" max="11786" width="1.28515625" style="23" customWidth="1"/>
    <col min="11787" max="11792" width="0" style="23" hidden="1" customWidth="1"/>
    <col min="11793" max="11812" width="11.7109375" style="23" customWidth="1"/>
    <col min="11813" max="11813" width="24.7109375" style="23" customWidth="1"/>
    <col min="11814" max="11816" width="11.7109375" style="23" customWidth="1"/>
    <col min="11817" max="11817" width="20" style="23" customWidth="1"/>
    <col min="11818" max="11818" width="25.85546875" style="23" customWidth="1"/>
    <col min="11819" max="11819" width="23.85546875" style="23" customWidth="1"/>
    <col min="11820" max="11820" width="14.140625" style="23" customWidth="1"/>
    <col min="11821" max="11846" width="11.7109375" style="23" customWidth="1"/>
    <col min="11847" max="11847" width="12.42578125" style="23" customWidth="1"/>
    <col min="11848" max="11851" width="11.7109375" style="23" customWidth="1"/>
    <col min="11852" max="11852" width="20.7109375" style="23" customWidth="1"/>
    <col min="11853" max="11853" width="11.7109375" style="23" customWidth="1"/>
    <col min="11854" max="11854" width="17.42578125" style="23" customWidth="1"/>
    <col min="11855" max="11868" width="11.7109375" style="23" customWidth="1"/>
    <col min="11869" max="11869" width="13.42578125" style="23" customWidth="1"/>
    <col min="11870" max="11884" width="11.7109375" style="23" customWidth="1"/>
    <col min="11885" max="11885" width="16.28515625" style="23" customWidth="1"/>
    <col min="11886" max="11894" width="11.7109375" style="23" customWidth="1"/>
    <col min="11895" max="11895" width="13.42578125" style="23" customWidth="1"/>
    <col min="11896" max="11896" width="11.7109375" style="23" customWidth="1"/>
    <col min="11897" max="11897" width="15.140625" style="23" customWidth="1"/>
    <col min="11898" max="11898" width="13.42578125" style="23" customWidth="1"/>
    <col min="11899" max="11907" width="11.7109375" style="23" customWidth="1"/>
    <col min="11908" max="11908" width="13.7109375" style="23" customWidth="1"/>
    <col min="11909" max="11909" width="12" style="23" customWidth="1"/>
    <col min="11910" max="12032" width="9.140625" style="23"/>
    <col min="12033" max="12033" width="6.140625" style="23" customWidth="1"/>
    <col min="12034" max="12034" width="3" style="23" customWidth="1"/>
    <col min="12035" max="12035" width="15.7109375" style="23" customWidth="1"/>
    <col min="12036" max="12036" width="63" style="23" customWidth="1"/>
    <col min="12037" max="12037" width="11.7109375" style="23" customWidth="1"/>
    <col min="12038" max="12039" width="19" style="23" customWidth="1"/>
    <col min="12040" max="12041" width="19.7109375" style="23" customWidth="1"/>
    <col min="12042" max="12042" width="1.28515625" style="23" customWidth="1"/>
    <col min="12043" max="12048" width="0" style="23" hidden="1" customWidth="1"/>
    <col min="12049" max="12068" width="11.7109375" style="23" customWidth="1"/>
    <col min="12069" max="12069" width="24.7109375" style="23" customWidth="1"/>
    <col min="12070" max="12072" width="11.7109375" style="23" customWidth="1"/>
    <col min="12073" max="12073" width="20" style="23" customWidth="1"/>
    <col min="12074" max="12074" width="25.85546875" style="23" customWidth="1"/>
    <col min="12075" max="12075" width="23.85546875" style="23" customWidth="1"/>
    <col min="12076" max="12076" width="14.140625" style="23" customWidth="1"/>
    <col min="12077" max="12102" width="11.7109375" style="23" customWidth="1"/>
    <col min="12103" max="12103" width="12.42578125" style="23" customWidth="1"/>
    <col min="12104" max="12107" width="11.7109375" style="23" customWidth="1"/>
    <col min="12108" max="12108" width="20.7109375" style="23" customWidth="1"/>
    <col min="12109" max="12109" width="11.7109375" style="23" customWidth="1"/>
    <col min="12110" max="12110" width="17.42578125" style="23" customWidth="1"/>
    <col min="12111" max="12124" width="11.7109375" style="23" customWidth="1"/>
    <col min="12125" max="12125" width="13.42578125" style="23" customWidth="1"/>
    <col min="12126" max="12140" width="11.7109375" style="23" customWidth="1"/>
    <col min="12141" max="12141" width="16.28515625" style="23" customWidth="1"/>
    <col min="12142" max="12150" width="11.7109375" style="23" customWidth="1"/>
    <col min="12151" max="12151" width="13.42578125" style="23" customWidth="1"/>
    <col min="12152" max="12152" width="11.7109375" style="23" customWidth="1"/>
    <col min="12153" max="12153" width="15.140625" style="23" customWidth="1"/>
    <col min="12154" max="12154" width="13.42578125" style="23" customWidth="1"/>
    <col min="12155" max="12163" width="11.7109375" style="23" customWidth="1"/>
    <col min="12164" max="12164" width="13.7109375" style="23" customWidth="1"/>
    <col min="12165" max="12165" width="12" style="23" customWidth="1"/>
    <col min="12166" max="12288" width="9.140625" style="23"/>
    <col min="12289" max="12289" width="6.140625" style="23" customWidth="1"/>
    <col min="12290" max="12290" width="3" style="23" customWidth="1"/>
    <col min="12291" max="12291" width="15.7109375" style="23" customWidth="1"/>
    <col min="12292" max="12292" width="63" style="23" customWidth="1"/>
    <col min="12293" max="12293" width="11.7109375" style="23" customWidth="1"/>
    <col min="12294" max="12295" width="19" style="23" customWidth="1"/>
    <col min="12296" max="12297" width="19.7109375" style="23" customWidth="1"/>
    <col min="12298" max="12298" width="1.28515625" style="23" customWidth="1"/>
    <col min="12299" max="12304" width="0" style="23" hidden="1" customWidth="1"/>
    <col min="12305" max="12324" width="11.7109375" style="23" customWidth="1"/>
    <col min="12325" max="12325" width="24.7109375" style="23" customWidth="1"/>
    <col min="12326" max="12328" width="11.7109375" style="23" customWidth="1"/>
    <col min="12329" max="12329" width="20" style="23" customWidth="1"/>
    <col min="12330" max="12330" width="25.85546875" style="23" customWidth="1"/>
    <col min="12331" max="12331" width="23.85546875" style="23" customWidth="1"/>
    <col min="12332" max="12332" width="14.140625" style="23" customWidth="1"/>
    <col min="12333" max="12358" width="11.7109375" style="23" customWidth="1"/>
    <col min="12359" max="12359" width="12.42578125" style="23" customWidth="1"/>
    <col min="12360" max="12363" width="11.7109375" style="23" customWidth="1"/>
    <col min="12364" max="12364" width="20.7109375" style="23" customWidth="1"/>
    <col min="12365" max="12365" width="11.7109375" style="23" customWidth="1"/>
    <col min="12366" max="12366" width="17.42578125" style="23" customWidth="1"/>
    <col min="12367" max="12380" width="11.7109375" style="23" customWidth="1"/>
    <col min="12381" max="12381" width="13.42578125" style="23" customWidth="1"/>
    <col min="12382" max="12396" width="11.7109375" style="23" customWidth="1"/>
    <col min="12397" max="12397" width="16.28515625" style="23" customWidth="1"/>
    <col min="12398" max="12406" width="11.7109375" style="23" customWidth="1"/>
    <col min="12407" max="12407" width="13.42578125" style="23" customWidth="1"/>
    <col min="12408" max="12408" width="11.7109375" style="23" customWidth="1"/>
    <col min="12409" max="12409" width="15.140625" style="23" customWidth="1"/>
    <col min="12410" max="12410" width="13.42578125" style="23" customWidth="1"/>
    <col min="12411" max="12419" width="11.7109375" style="23" customWidth="1"/>
    <col min="12420" max="12420" width="13.7109375" style="23" customWidth="1"/>
    <col min="12421" max="12421" width="12" style="23" customWidth="1"/>
    <col min="12422" max="12544" width="9.140625" style="23"/>
    <col min="12545" max="12545" width="6.140625" style="23" customWidth="1"/>
    <col min="12546" max="12546" width="3" style="23" customWidth="1"/>
    <col min="12547" max="12547" width="15.7109375" style="23" customWidth="1"/>
    <col min="12548" max="12548" width="63" style="23" customWidth="1"/>
    <col min="12549" max="12549" width="11.7109375" style="23" customWidth="1"/>
    <col min="12550" max="12551" width="19" style="23" customWidth="1"/>
    <col min="12552" max="12553" width="19.7109375" style="23" customWidth="1"/>
    <col min="12554" max="12554" width="1.28515625" style="23" customWidth="1"/>
    <col min="12555" max="12560" width="0" style="23" hidden="1" customWidth="1"/>
    <col min="12561" max="12580" width="11.7109375" style="23" customWidth="1"/>
    <col min="12581" max="12581" width="24.7109375" style="23" customWidth="1"/>
    <col min="12582" max="12584" width="11.7109375" style="23" customWidth="1"/>
    <col min="12585" max="12585" width="20" style="23" customWidth="1"/>
    <col min="12586" max="12586" width="25.85546875" style="23" customWidth="1"/>
    <col min="12587" max="12587" width="23.85546875" style="23" customWidth="1"/>
    <col min="12588" max="12588" width="14.140625" style="23" customWidth="1"/>
    <col min="12589" max="12614" width="11.7109375" style="23" customWidth="1"/>
    <col min="12615" max="12615" width="12.42578125" style="23" customWidth="1"/>
    <col min="12616" max="12619" width="11.7109375" style="23" customWidth="1"/>
    <col min="12620" max="12620" width="20.7109375" style="23" customWidth="1"/>
    <col min="12621" max="12621" width="11.7109375" style="23" customWidth="1"/>
    <col min="12622" max="12622" width="17.42578125" style="23" customWidth="1"/>
    <col min="12623" max="12636" width="11.7109375" style="23" customWidth="1"/>
    <col min="12637" max="12637" width="13.42578125" style="23" customWidth="1"/>
    <col min="12638" max="12652" width="11.7109375" style="23" customWidth="1"/>
    <col min="12653" max="12653" width="16.28515625" style="23" customWidth="1"/>
    <col min="12654" max="12662" width="11.7109375" style="23" customWidth="1"/>
    <col min="12663" max="12663" width="13.42578125" style="23" customWidth="1"/>
    <col min="12664" max="12664" width="11.7109375" style="23" customWidth="1"/>
    <col min="12665" max="12665" width="15.140625" style="23" customWidth="1"/>
    <col min="12666" max="12666" width="13.42578125" style="23" customWidth="1"/>
    <col min="12667" max="12675" width="11.7109375" style="23" customWidth="1"/>
    <col min="12676" max="12676" width="13.7109375" style="23" customWidth="1"/>
    <col min="12677" max="12677" width="12" style="23" customWidth="1"/>
    <col min="12678" max="12800" width="9.140625" style="23"/>
    <col min="12801" max="12801" width="6.140625" style="23" customWidth="1"/>
    <col min="12802" max="12802" width="3" style="23" customWidth="1"/>
    <col min="12803" max="12803" width="15.7109375" style="23" customWidth="1"/>
    <col min="12804" max="12804" width="63" style="23" customWidth="1"/>
    <col min="12805" max="12805" width="11.7109375" style="23" customWidth="1"/>
    <col min="12806" max="12807" width="19" style="23" customWidth="1"/>
    <col min="12808" max="12809" width="19.7109375" style="23" customWidth="1"/>
    <col min="12810" max="12810" width="1.28515625" style="23" customWidth="1"/>
    <col min="12811" max="12816" width="0" style="23" hidden="1" customWidth="1"/>
    <col min="12817" max="12836" width="11.7109375" style="23" customWidth="1"/>
    <col min="12837" max="12837" width="24.7109375" style="23" customWidth="1"/>
    <col min="12838" max="12840" width="11.7109375" style="23" customWidth="1"/>
    <col min="12841" max="12841" width="20" style="23" customWidth="1"/>
    <col min="12842" max="12842" width="25.85546875" style="23" customWidth="1"/>
    <col min="12843" max="12843" width="23.85546875" style="23" customWidth="1"/>
    <col min="12844" max="12844" width="14.140625" style="23" customWidth="1"/>
    <col min="12845" max="12870" width="11.7109375" style="23" customWidth="1"/>
    <col min="12871" max="12871" width="12.42578125" style="23" customWidth="1"/>
    <col min="12872" max="12875" width="11.7109375" style="23" customWidth="1"/>
    <col min="12876" max="12876" width="20.7109375" style="23" customWidth="1"/>
    <col min="12877" max="12877" width="11.7109375" style="23" customWidth="1"/>
    <col min="12878" max="12878" width="17.42578125" style="23" customWidth="1"/>
    <col min="12879" max="12892" width="11.7109375" style="23" customWidth="1"/>
    <col min="12893" max="12893" width="13.42578125" style="23" customWidth="1"/>
    <col min="12894" max="12908" width="11.7109375" style="23" customWidth="1"/>
    <col min="12909" max="12909" width="16.28515625" style="23" customWidth="1"/>
    <col min="12910" max="12918" width="11.7109375" style="23" customWidth="1"/>
    <col min="12919" max="12919" width="13.42578125" style="23" customWidth="1"/>
    <col min="12920" max="12920" width="11.7109375" style="23" customWidth="1"/>
    <col min="12921" max="12921" width="15.140625" style="23" customWidth="1"/>
    <col min="12922" max="12922" width="13.42578125" style="23" customWidth="1"/>
    <col min="12923" max="12931" width="11.7109375" style="23" customWidth="1"/>
    <col min="12932" max="12932" width="13.7109375" style="23" customWidth="1"/>
    <col min="12933" max="12933" width="12" style="23" customWidth="1"/>
    <col min="12934" max="13056" width="9.140625" style="23"/>
    <col min="13057" max="13057" width="6.140625" style="23" customWidth="1"/>
    <col min="13058" max="13058" width="3" style="23" customWidth="1"/>
    <col min="13059" max="13059" width="15.7109375" style="23" customWidth="1"/>
    <col min="13060" max="13060" width="63" style="23" customWidth="1"/>
    <col min="13061" max="13061" width="11.7109375" style="23" customWidth="1"/>
    <col min="13062" max="13063" width="19" style="23" customWidth="1"/>
    <col min="13064" max="13065" width="19.7109375" style="23" customWidth="1"/>
    <col min="13066" max="13066" width="1.28515625" style="23" customWidth="1"/>
    <col min="13067" max="13072" width="0" style="23" hidden="1" customWidth="1"/>
    <col min="13073" max="13092" width="11.7109375" style="23" customWidth="1"/>
    <col min="13093" max="13093" width="24.7109375" style="23" customWidth="1"/>
    <col min="13094" max="13096" width="11.7109375" style="23" customWidth="1"/>
    <col min="13097" max="13097" width="20" style="23" customWidth="1"/>
    <col min="13098" max="13098" width="25.85546875" style="23" customWidth="1"/>
    <col min="13099" max="13099" width="23.85546875" style="23" customWidth="1"/>
    <col min="13100" max="13100" width="14.140625" style="23" customWidth="1"/>
    <col min="13101" max="13126" width="11.7109375" style="23" customWidth="1"/>
    <col min="13127" max="13127" width="12.42578125" style="23" customWidth="1"/>
    <col min="13128" max="13131" width="11.7109375" style="23" customWidth="1"/>
    <col min="13132" max="13132" width="20.7109375" style="23" customWidth="1"/>
    <col min="13133" max="13133" width="11.7109375" style="23" customWidth="1"/>
    <col min="13134" max="13134" width="17.42578125" style="23" customWidth="1"/>
    <col min="13135" max="13148" width="11.7109375" style="23" customWidth="1"/>
    <col min="13149" max="13149" width="13.42578125" style="23" customWidth="1"/>
    <col min="13150" max="13164" width="11.7109375" style="23" customWidth="1"/>
    <col min="13165" max="13165" width="16.28515625" style="23" customWidth="1"/>
    <col min="13166" max="13174" width="11.7109375" style="23" customWidth="1"/>
    <col min="13175" max="13175" width="13.42578125" style="23" customWidth="1"/>
    <col min="13176" max="13176" width="11.7109375" style="23" customWidth="1"/>
    <col min="13177" max="13177" width="15.140625" style="23" customWidth="1"/>
    <col min="13178" max="13178" width="13.42578125" style="23" customWidth="1"/>
    <col min="13179" max="13187" width="11.7109375" style="23" customWidth="1"/>
    <col min="13188" max="13188" width="13.7109375" style="23" customWidth="1"/>
    <col min="13189" max="13189" width="12" style="23" customWidth="1"/>
    <col min="13190" max="13312" width="9.140625" style="23"/>
    <col min="13313" max="13313" width="6.140625" style="23" customWidth="1"/>
    <col min="13314" max="13314" width="3" style="23" customWidth="1"/>
    <col min="13315" max="13315" width="15.7109375" style="23" customWidth="1"/>
    <col min="13316" max="13316" width="63" style="23" customWidth="1"/>
    <col min="13317" max="13317" width="11.7109375" style="23" customWidth="1"/>
    <col min="13318" max="13319" width="19" style="23" customWidth="1"/>
    <col min="13320" max="13321" width="19.7109375" style="23" customWidth="1"/>
    <col min="13322" max="13322" width="1.28515625" style="23" customWidth="1"/>
    <col min="13323" max="13328" width="0" style="23" hidden="1" customWidth="1"/>
    <col min="13329" max="13348" width="11.7109375" style="23" customWidth="1"/>
    <col min="13349" max="13349" width="24.7109375" style="23" customWidth="1"/>
    <col min="13350" max="13352" width="11.7109375" style="23" customWidth="1"/>
    <col min="13353" max="13353" width="20" style="23" customWidth="1"/>
    <col min="13354" max="13354" width="25.85546875" style="23" customWidth="1"/>
    <col min="13355" max="13355" width="23.85546875" style="23" customWidth="1"/>
    <col min="13356" max="13356" width="14.140625" style="23" customWidth="1"/>
    <col min="13357" max="13382" width="11.7109375" style="23" customWidth="1"/>
    <col min="13383" max="13383" width="12.42578125" style="23" customWidth="1"/>
    <col min="13384" max="13387" width="11.7109375" style="23" customWidth="1"/>
    <col min="13388" max="13388" width="20.7109375" style="23" customWidth="1"/>
    <col min="13389" max="13389" width="11.7109375" style="23" customWidth="1"/>
    <col min="13390" max="13390" width="17.42578125" style="23" customWidth="1"/>
    <col min="13391" max="13404" width="11.7109375" style="23" customWidth="1"/>
    <col min="13405" max="13405" width="13.42578125" style="23" customWidth="1"/>
    <col min="13406" max="13420" width="11.7109375" style="23" customWidth="1"/>
    <col min="13421" max="13421" width="16.28515625" style="23" customWidth="1"/>
    <col min="13422" max="13430" width="11.7109375" style="23" customWidth="1"/>
    <col min="13431" max="13431" width="13.42578125" style="23" customWidth="1"/>
    <col min="13432" max="13432" width="11.7109375" style="23" customWidth="1"/>
    <col min="13433" max="13433" width="15.140625" style="23" customWidth="1"/>
    <col min="13434" max="13434" width="13.42578125" style="23" customWidth="1"/>
    <col min="13435" max="13443" width="11.7109375" style="23" customWidth="1"/>
    <col min="13444" max="13444" width="13.7109375" style="23" customWidth="1"/>
    <col min="13445" max="13445" width="12" style="23" customWidth="1"/>
    <col min="13446" max="13568" width="9.140625" style="23"/>
    <col min="13569" max="13569" width="6.140625" style="23" customWidth="1"/>
    <col min="13570" max="13570" width="3" style="23" customWidth="1"/>
    <col min="13571" max="13571" width="15.7109375" style="23" customWidth="1"/>
    <col min="13572" max="13572" width="63" style="23" customWidth="1"/>
    <col min="13573" max="13573" width="11.7109375" style="23" customWidth="1"/>
    <col min="13574" max="13575" width="19" style="23" customWidth="1"/>
    <col min="13576" max="13577" width="19.7109375" style="23" customWidth="1"/>
    <col min="13578" max="13578" width="1.28515625" style="23" customWidth="1"/>
    <col min="13579" max="13584" width="0" style="23" hidden="1" customWidth="1"/>
    <col min="13585" max="13604" width="11.7109375" style="23" customWidth="1"/>
    <col min="13605" max="13605" width="24.7109375" style="23" customWidth="1"/>
    <col min="13606" max="13608" width="11.7109375" style="23" customWidth="1"/>
    <col min="13609" max="13609" width="20" style="23" customWidth="1"/>
    <col min="13610" max="13610" width="25.85546875" style="23" customWidth="1"/>
    <col min="13611" max="13611" width="23.85546875" style="23" customWidth="1"/>
    <col min="13612" max="13612" width="14.140625" style="23" customWidth="1"/>
    <col min="13613" max="13638" width="11.7109375" style="23" customWidth="1"/>
    <col min="13639" max="13639" width="12.42578125" style="23" customWidth="1"/>
    <col min="13640" max="13643" width="11.7109375" style="23" customWidth="1"/>
    <col min="13644" max="13644" width="20.7109375" style="23" customWidth="1"/>
    <col min="13645" max="13645" width="11.7109375" style="23" customWidth="1"/>
    <col min="13646" max="13646" width="17.42578125" style="23" customWidth="1"/>
    <col min="13647" max="13660" width="11.7109375" style="23" customWidth="1"/>
    <col min="13661" max="13661" width="13.42578125" style="23" customWidth="1"/>
    <col min="13662" max="13676" width="11.7109375" style="23" customWidth="1"/>
    <col min="13677" max="13677" width="16.28515625" style="23" customWidth="1"/>
    <col min="13678" max="13686" width="11.7109375" style="23" customWidth="1"/>
    <col min="13687" max="13687" width="13.42578125" style="23" customWidth="1"/>
    <col min="13688" max="13688" width="11.7109375" style="23" customWidth="1"/>
    <col min="13689" max="13689" width="15.140625" style="23" customWidth="1"/>
    <col min="13690" max="13690" width="13.42578125" style="23" customWidth="1"/>
    <col min="13691" max="13699" width="11.7109375" style="23" customWidth="1"/>
    <col min="13700" max="13700" width="13.7109375" style="23" customWidth="1"/>
    <col min="13701" max="13701" width="12" style="23" customWidth="1"/>
    <col min="13702" max="13824" width="9.140625" style="23"/>
    <col min="13825" max="13825" width="6.140625" style="23" customWidth="1"/>
    <col min="13826" max="13826" width="3" style="23" customWidth="1"/>
    <col min="13827" max="13827" width="15.7109375" style="23" customWidth="1"/>
    <col min="13828" max="13828" width="63" style="23" customWidth="1"/>
    <col min="13829" max="13829" width="11.7109375" style="23" customWidth="1"/>
    <col min="13830" max="13831" width="19" style="23" customWidth="1"/>
    <col min="13832" max="13833" width="19.7109375" style="23" customWidth="1"/>
    <col min="13834" max="13834" width="1.28515625" style="23" customWidth="1"/>
    <col min="13835" max="13840" width="0" style="23" hidden="1" customWidth="1"/>
    <col min="13841" max="13860" width="11.7109375" style="23" customWidth="1"/>
    <col min="13861" max="13861" width="24.7109375" style="23" customWidth="1"/>
    <col min="13862" max="13864" width="11.7109375" style="23" customWidth="1"/>
    <col min="13865" max="13865" width="20" style="23" customWidth="1"/>
    <col min="13866" max="13866" width="25.85546875" style="23" customWidth="1"/>
    <col min="13867" max="13867" width="23.85546875" style="23" customWidth="1"/>
    <col min="13868" max="13868" width="14.140625" style="23" customWidth="1"/>
    <col min="13869" max="13894" width="11.7109375" style="23" customWidth="1"/>
    <col min="13895" max="13895" width="12.42578125" style="23" customWidth="1"/>
    <col min="13896" max="13899" width="11.7109375" style="23" customWidth="1"/>
    <col min="13900" max="13900" width="20.7109375" style="23" customWidth="1"/>
    <col min="13901" max="13901" width="11.7109375" style="23" customWidth="1"/>
    <col min="13902" max="13902" width="17.42578125" style="23" customWidth="1"/>
    <col min="13903" max="13916" width="11.7109375" style="23" customWidth="1"/>
    <col min="13917" max="13917" width="13.42578125" style="23" customWidth="1"/>
    <col min="13918" max="13932" width="11.7109375" style="23" customWidth="1"/>
    <col min="13933" max="13933" width="16.28515625" style="23" customWidth="1"/>
    <col min="13934" max="13942" width="11.7109375" style="23" customWidth="1"/>
    <col min="13943" max="13943" width="13.42578125" style="23" customWidth="1"/>
    <col min="13944" max="13944" width="11.7109375" style="23" customWidth="1"/>
    <col min="13945" max="13945" width="15.140625" style="23" customWidth="1"/>
    <col min="13946" max="13946" width="13.42578125" style="23" customWidth="1"/>
    <col min="13947" max="13955" width="11.7109375" style="23" customWidth="1"/>
    <col min="13956" max="13956" width="13.7109375" style="23" customWidth="1"/>
    <col min="13957" max="13957" width="12" style="23" customWidth="1"/>
    <col min="13958" max="14080" width="9.140625" style="23"/>
    <col min="14081" max="14081" width="6.140625" style="23" customWidth="1"/>
    <col min="14082" max="14082" width="3" style="23" customWidth="1"/>
    <col min="14083" max="14083" width="15.7109375" style="23" customWidth="1"/>
    <col min="14084" max="14084" width="63" style="23" customWidth="1"/>
    <col min="14085" max="14085" width="11.7109375" style="23" customWidth="1"/>
    <col min="14086" max="14087" width="19" style="23" customWidth="1"/>
    <col min="14088" max="14089" width="19.7109375" style="23" customWidth="1"/>
    <col min="14090" max="14090" width="1.28515625" style="23" customWidth="1"/>
    <col min="14091" max="14096" width="0" style="23" hidden="1" customWidth="1"/>
    <col min="14097" max="14116" width="11.7109375" style="23" customWidth="1"/>
    <col min="14117" max="14117" width="24.7109375" style="23" customWidth="1"/>
    <col min="14118" max="14120" width="11.7109375" style="23" customWidth="1"/>
    <col min="14121" max="14121" width="20" style="23" customWidth="1"/>
    <col min="14122" max="14122" width="25.85546875" style="23" customWidth="1"/>
    <col min="14123" max="14123" width="23.85546875" style="23" customWidth="1"/>
    <col min="14124" max="14124" width="14.140625" style="23" customWidth="1"/>
    <col min="14125" max="14150" width="11.7109375" style="23" customWidth="1"/>
    <col min="14151" max="14151" width="12.42578125" style="23" customWidth="1"/>
    <col min="14152" max="14155" width="11.7109375" style="23" customWidth="1"/>
    <col min="14156" max="14156" width="20.7109375" style="23" customWidth="1"/>
    <col min="14157" max="14157" width="11.7109375" style="23" customWidth="1"/>
    <col min="14158" max="14158" width="17.42578125" style="23" customWidth="1"/>
    <col min="14159" max="14172" width="11.7109375" style="23" customWidth="1"/>
    <col min="14173" max="14173" width="13.42578125" style="23" customWidth="1"/>
    <col min="14174" max="14188" width="11.7109375" style="23" customWidth="1"/>
    <col min="14189" max="14189" width="16.28515625" style="23" customWidth="1"/>
    <col min="14190" max="14198" width="11.7109375" style="23" customWidth="1"/>
    <col min="14199" max="14199" width="13.42578125" style="23" customWidth="1"/>
    <col min="14200" max="14200" width="11.7109375" style="23" customWidth="1"/>
    <col min="14201" max="14201" width="15.140625" style="23" customWidth="1"/>
    <col min="14202" max="14202" width="13.42578125" style="23" customWidth="1"/>
    <col min="14203" max="14211" width="11.7109375" style="23" customWidth="1"/>
    <col min="14212" max="14212" width="13.7109375" style="23" customWidth="1"/>
    <col min="14213" max="14213" width="12" style="23" customWidth="1"/>
    <col min="14214" max="14336" width="9.140625" style="23"/>
    <col min="14337" max="14337" width="6.140625" style="23" customWidth="1"/>
    <col min="14338" max="14338" width="3" style="23" customWidth="1"/>
    <col min="14339" max="14339" width="15.7109375" style="23" customWidth="1"/>
    <col min="14340" max="14340" width="63" style="23" customWidth="1"/>
    <col min="14341" max="14341" width="11.7109375" style="23" customWidth="1"/>
    <col min="14342" max="14343" width="19" style="23" customWidth="1"/>
    <col min="14344" max="14345" width="19.7109375" style="23" customWidth="1"/>
    <col min="14346" max="14346" width="1.28515625" style="23" customWidth="1"/>
    <col min="14347" max="14352" width="0" style="23" hidden="1" customWidth="1"/>
    <col min="14353" max="14372" width="11.7109375" style="23" customWidth="1"/>
    <col min="14373" max="14373" width="24.7109375" style="23" customWidth="1"/>
    <col min="14374" max="14376" width="11.7109375" style="23" customWidth="1"/>
    <col min="14377" max="14377" width="20" style="23" customWidth="1"/>
    <col min="14378" max="14378" width="25.85546875" style="23" customWidth="1"/>
    <col min="14379" max="14379" width="23.85546875" style="23" customWidth="1"/>
    <col min="14380" max="14380" width="14.140625" style="23" customWidth="1"/>
    <col min="14381" max="14406" width="11.7109375" style="23" customWidth="1"/>
    <col min="14407" max="14407" width="12.42578125" style="23" customWidth="1"/>
    <col min="14408" max="14411" width="11.7109375" style="23" customWidth="1"/>
    <col min="14412" max="14412" width="20.7109375" style="23" customWidth="1"/>
    <col min="14413" max="14413" width="11.7109375" style="23" customWidth="1"/>
    <col min="14414" max="14414" width="17.42578125" style="23" customWidth="1"/>
    <col min="14415" max="14428" width="11.7109375" style="23" customWidth="1"/>
    <col min="14429" max="14429" width="13.42578125" style="23" customWidth="1"/>
    <col min="14430" max="14444" width="11.7109375" style="23" customWidth="1"/>
    <col min="14445" max="14445" width="16.28515625" style="23" customWidth="1"/>
    <col min="14446" max="14454" width="11.7109375" style="23" customWidth="1"/>
    <col min="14455" max="14455" width="13.42578125" style="23" customWidth="1"/>
    <col min="14456" max="14456" width="11.7109375" style="23" customWidth="1"/>
    <col min="14457" max="14457" width="15.140625" style="23" customWidth="1"/>
    <col min="14458" max="14458" width="13.42578125" style="23" customWidth="1"/>
    <col min="14459" max="14467" width="11.7109375" style="23" customWidth="1"/>
    <col min="14468" max="14468" width="13.7109375" style="23" customWidth="1"/>
    <col min="14469" max="14469" width="12" style="23" customWidth="1"/>
    <col min="14470" max="14592" width="9.140625" style="23"/>
    <col min="14593" max="14593" width="6.140625" style="23" customWidth="1"/>
    <col min="14594" max="14594" width="3" style="23" customWidth="1"/>
    <col min="14595" max="14595" width="15.7109375" style="23" customWidth="1"/>
    <col min="14596" max="14596" width="63" style="23" customWidth="1"/>
    <col min="14597" max="14597" width="11.7109375" style="23" customWidth="1"/>
    <col min="14598" max="14599" width="19" style="23" customWidth="1"/>
    <col min="14600" max="14601" width="19.7109375" style="23" customWidth="1"/>
    <col min="14602" max="14602" width="1.28515625" style="23" customWidth="1"/>
    <col min="14603" max="14608" width="0" style="23" hidden="1" customWidth="1"/>
    <col min="14609" max="14628" width="11.7109375" style="23" customWidth="1"/>
    <col min="14629" max="14629" width="24.7109375" style="23" customWidth="1"/>
    <col min="14630" max="14632" width="11.7109375" style="23" customWidth="1"/>
    <col min="14633" max="14633" width="20" style="23" customWidth="1"/>
    <col min="14634" max="14634" width="25.85546875" style="23" customWidth="1"/>
    <col min="14635" max="14635" width="23.85546875" style="23" customWidth="1"/>
    <col min="14636" max="14636" width="14.140625" style="23" customWidth="1"/>
    <col min="14637" max="14662" width="11.7109375" style="23" customWidth="1"/>
    <col min="14663" max="14663" width="12.42578125" style="23" customWidth="1"/>
    <col min="14664" max="14667" width="11.7109375" style="23" customWidth="1"/>
    <col min="14668" max="14668" width="20.7109375" style="23" customWidth="1"/>
    <col min="14669" max="14669" width="11.7109375" style="23" customWidth="1"/>
    <col min="14670" max="14670" width="17.42578125" style="23" customWidth="1"/>
    <col min="14671" max="14684" width="11.7109375" style="23" customWidth="1"/>
    <col min="14685" max="14685" width="13.42578125" style="23" customWidth="1"/>
    <col min="14686" max="14700" width="11.7109375" style="23" customWidth="1"/>
    <col min="14701" max="14701" width="16.28515625" style="23" customWidth="1"/>
    <col min="14702" max="14710" width="11.7109375" style="23" customWidth="1"/>
    <col min="14711" max="14711" width="13.42578125" style="23" customWidth="1"/>
    <col min="14712" max="14712" width="11.7109375" style="23" customWidth="1"/>
    <col min="14713" max="14713" width="15.140625" style="23" customWidth="1"/>
    <col min="14714" max="14714" width="13.42578125" style="23" customWidth="1"/>
    <col min="14715" max="14723" width="11.7109375" style="23" customWidth="1"/>
    <col min="14724" max="14724" width="13.7109375" style="23" customWidth="1"/>
    <col min="14725" max="14725" width="12" style="23" customWidth="1"/>
    <col min="14726" max="14848" width="9.140625" style="23"/>
    <col min="14849" max="14849" width="6.140625" style="23" customWidth="1"/>
    <col min="14850" max="14850" width="3" style="23" customWidth="1"/>
    <col min="14851" max="14851" width="15.7109375" style="23" customWidth="1"/>
    <col min="14852" max="14852" width="63" style="23" customWidth="1"/>
    <col min="14853" max="14853" width="11.7109375" style="23" customWidth="1"/>
    <col min="14854" max="14855" width="19" style="23" customWidth="1"/>
    <col min="14856" max="14857" width="19.7109375" style="23" customWidth="1"/>
    <col min="14858" max="14858" width="1.28515625" style="23" customWidth="1"/>
    <col min="14859" max="14864" width="0" style="23" hidden="1" customWidth="1"/>
    <col min="14865" max="14884" width="11.7109375" style="23" customWidth="1"/>
    <col min="14885" max="14885" width="24.7109375" style="23" customWidth="1"/>
    <col min="14886" max="14888" width="11.7109375" style="23" customWidth="1"/>
    <col min="14889" max="14889" width="20" style="23" customWidth="1"/>
    <col min="14890" max="14890" width="25.85546875" style="23" customWidth="1"/>
    <col min="14891" max="14891" width="23.85546875" style="23" customWidth="1"/>
    <col min="14892" max="14892" width="14.140625" style="23" customWidth="1"/>
    <col min="14893" max="14918" width="11.7109375" style="23" customWidth="1"/>
    <col min="14919" max="14919" width="12.42578125" style="23" customWidth="1"/>
    <col min="14920" max="14923" width="11.7109375" style="23" customWidth="1"/>
    <col min="14924" max="14924" width="20.7109375" style="23" customWidth="1"/>
    <col min="14925" max="14925" width="11.7109375" style="23" customWidth="1"/>
    <col min="14926" max="14926" width="17.42578125" style="23" customWidth="1"/>
    <col min="14927" max="14940" width="11.7109375" style="23" customWidth="1"/>
    <col min="14941" max="14941" width="13.42578125" style="23" customWidth="1"/>
    <col min="14942" max="14956" width="11.7109375" style="23" customWidth="1"/>
    <col min="14957" max="14957" width="16.28515625" style="23" customWidth="1"/>
    <col min="14958" max="14966" width="11.7109375" style="23" customWidth="1"/>
    <col min="14967" max="14967" width="13.42578125" style="23" customWidth="1"/>
    <col min="14968" max="14968" width="11.7109375" style="23" customWidth="1"/>
    <col min="14969" max="14969" width="15.140625" style="23" customWidth="1"/>
    <col min="14970" max="14970" width="13.42578125" style="23" customWidth="1"/>
    <col min="14971" max="14979" width="11.7109375" style="23" customWidth="1"/>
    <col min="14980" max="14980" width="13.7109375" style="23" customWidth="1"/>
    <col min="14981" max="14981" width="12" style="23" customWidth="1"/>
    <col min="14982" max="15104" width="9.140625" style="23"/>
    <col min="15105" max="15105" width="6.140625" style="23" customWidth="1"/>
    <col min="15106" max="15106" width="3" style="23" customWidth="1"/>
    <col min="15107" max="15107" width="15.7109375" style="23" customWidth="1"/>
    <col min="15108" max="15108" width="63" style="23" customWidth="1"/>
    <col min="15109" max="15109" width="11.7109375" style="23" customWidth="1"/>
    <col min="15110" max="15111" width="19" style="23" customWidth="1"/>
    <col min="15112" max="15113" width="19.7109375" style="23" customWidth="1"/>
    <col min="15114" max="15114" width="1.28515625" style="23" customWidth="1"/>
    <col min="15115" max="15120" width="0" style="23" hidden="1" customWidth="1"/>
    <col min="15121" max="15140" width="11.7109375" style="23" customWidth="1"/>
    <col min="15141" max="15141" width="24.7109375" style="23" customWidth="1"/>
    <col min="15142" max="15144" width="11.7109375" style="23" customWidth="1"/>
    <col min="15145" max="15145" width="20" style="23" customWidth="1"/>
    <col min="15146" max="15146" width="25.85546875" style="23" customWidth="1"/>
    <col min="15147" max="15147" width="23.85546875" style="23" customWidth="1"/>
    <col min="15148" max="15148" width="14.140625" style="23" customWidth="1"/>
    <col min="15149" max="15174" width="11.7109375" style="23" customWidth="1"/>
    <col min="15175" max="15175" width="12.42578125" style="23" customWidth="1"/>
    <col min="15176" max="15179" width="11.7109375" style="23" customWidth="1"/>
    <col min="15180" max="15180" width="20.7109375" style="23" customWidth="1"/>
    <col min="15181" max="15181" width="11.7109375" style="23" customWidth="1"/>
    <col min="15182" max="15182" width="17.42578125" style="23" customWidth="1"/>
    <col min="15183" max="15196" width="11.7109375" style="23" customWidth="1"/>
    <col min="15197" max="15197" width="13.42578125" style="23" customWidth="1"/>
    <col min="15198" max="15212" width="11.7109375" style="23" customWidth="1"/>
    <col min="15213" max="15213" width="16.28515625" style="23" customWidth="1"/>
    <col min="15214" max="15222" width="11.7109375" style="23" customWidth="1"/>
    <col min="15223" max="15223" width="13.42578125" style="23" customWidth="1"/>
    <col min="15224" max="15224" width="11.7109375" style="23" customWidth="1"/>
    <col min="15225" max="15225" width="15.140625" style="23" customWidth="1"/>
    <col min="15226" max="15226" width="13.42578125" style="23" customWidth="1"/>
    <col min="15227" max="15235" width="11.7109375" style="23" customWidth="1"/>
    <col min="15236" max="15236" width="13.7109375" style="23" customWidth="1"/>
    <col min="15237" max="15237" width="12" style="23" customWidth="1"/>
    <col min="15238" max="15360" width="9.140625" style="23"/>
    <col min="15361" max="15361" width="6.140625" style="23" customWidth="1"/>
    <col min="15362" max="15362" width="3" style="23" customWidth="1"/>
    <col min="15363" max="15363" width="15.7109375" style="23" customWidth="1"/>
    <col min="15364" max="15364" width="63" style="23" customWidth="1"/>
    <col min="15365" max="15365" width="11.7109375" style="23" customWidth="1"/>
    <col min="15366" max="15367" width="19" style="23" customWidth="1"/>
    <col min="15368" max="15369" width="19.7109375" style="23" customWidth="1"/>
    <col min="15370" max="15370" width="1.28515625" style="23" customWidth="1"/>
    <col min="15371" max="15376" width="0" style="23" hidden="1" customWidth="1"/>
    <col min="15377" max="15396" width="11.7109375" style="23" customWidth="1"/>
    <col min="15397" max="15397" width="24.7109375" style="23" customWidth="1"/>
    <col min="15398" max="15400" width="11.7109375" style="23" customWidth="1"/>
    <col min="15401" max="15401" width="20" style="23" customWidth="1"/>
    <col min="15402" max="15402" width="25.85546875" style="23" customWidth="1"/>
    <col min="15403" max="15403" width="23.85546875" style="23" customWidth="1"/>
    <col min="15404" max="15404" width="14.140625" style="23" customWidth="1"/>
    <col min="15405" max="15430" width="11.7109375" style="23" customWidth="1"/>
    <col min="15431" max="15431" width="12.42578125" style="23" customWidth="1"/>
    <col min="15432" max="15435" width="11.7109375" style="23" customWidth="1"/>
    <col min="15436" max="15436" width="20.7109375" style="23" customWidth="1"/>
    <col min="15437" max="15437" width="11.7109375" style="23" customWidth="1"/>
    <col min="15438" max="15438" width="17.42578125" style="23" customWidth="1"/>
    <col min="15439" max="15452" width="11.7109375" style="23" customWidth="1"/>
    <col min="15453" max="15453" width="13.42578125" style="23" customWidth="1"/>
    <col min="15454" max="15468" width="11.7109375" style="23" customWidth="1"/>
    <col min="15469" max="15469" width="16.28515625" style="23" customWidth="1"/>
    <col min="15470" max="15478" width="11.7109375" style="23" customWidth="1"/>
    <col min="15479" max="15479" width="13.42578125" style="23" customWidth="1"/>
    <col min="15480" max="15480" width="11.7109375" style="23" customWidth="1"/>
    <col min="15481" max="15481" width="15.140625" style="23" customWidth="1"/>
    <col min="15482" max="15482" width="13.42578125" style="23" customWidth="1"/>
    <col min="15483" max="15491" width="11.7109375" style="23" customWidth="1"/>
    <col min="15492" max="15492" width="13.7109375" style="23" customWidth="1"/>
    <col min="15493" max="15493" width="12" style="23" customWidth="1"/>
    <col min="15494" max="15616" width="9.140625" style="23"/>
    <col min="15617" max="15617" width="6.140625" style="23" customWidth="1"/>
    <col min="15618" max="15618" width="3" style="23" customWidth="1"/>
    <col min="15619" max="15619" width="15.7109375" style="23" customWidth="1"/>
    <col min="15620" max="15620" width="63" style="23" customWidth="1"/>
    <col min="15621" max="15621" width="11.7109375" style="23" customWidth="1"/>
    <col min="15622" max="15623" width="19" style="23" customWidth="1"/>
    <col min="15624" max="15625" width="19.7109375" style="23" customWidth="1"/>
    <col min="15626" max="15626" width="1.28515625" style="23" customWidth="1"/>
    <col min="15627" max="15632" width="0" style="23" hidden="1" customWidth="1"/>
    <col min="15633" max="15652" width="11.7109375" style="23" customWidth="1"/>
    <col min="15653" max="15653" width="24.7109375" style="23" customWidth="1"/>
    <col min="15654" max="15656" width="11.7109375" style="23" customWidth="1"/>
    <col min="15657" max="15657" width="20" style="23" customWidth="1"/>
    <col min="15658" max="15658" width="25.85546875" style="23" customWidth="1"/>
    <col min="15659" max="15659" width="23.85546875" style="23" customWidth="1"/>
    <col min="15660" max="15660" width="14.140625" style="23" customWidth="1"/>
    <col min="15661" max="15686" width="11.7109375" style="23" customWidth="1"/>
    <col min="15687" max="15687" width="12.42578125" style="23" customWidth="1"/>
    <col min="15688" max="15691" width="11.7109375" style="23" customWidth="1"/>
    <col min="15692" max="15692" width="20.7109375" style="23" customWidth="1"/>
    <col min="15693" max="15693" width="11.7109375" style="23" customWidth="1"/>
    <col min="15694" max="15694" width="17.42578125" style="23" customWidth="1"/>
    <col min="15695" max="15708" width="11.7109375" style="23" customWidth="1"/>
    <col min="15709" max="15709" width="13.42578125" style="23" customWidth="1"/>
    <col min="15710" max="15724" width="11.7109375" style="23" customWidth="1"/>
    <col min="15725" max="15725" width="16.28515625" style="23" customWidth="1"/>
    <col min="15726" max="15734" width="11.7109375" style="23" customWidth="1"/>
    <col min="15735" max="15735" width="13.42578125" style="23" customWidth="1"/>
    <col min="15736" max="15736" width="11.7109375" style="23" customWidth="1"/>
    <col min="15737" max="15737" width="15.140625" style="23" customWidth="1"/>
    <col min="15738" max="15738" width="13.42578125" style="23" customWidth="1"/>
    <col min="15739" max="15747" width="11.7109375" style="23" customWidth="1"/>
    <col min="15748" max="15748" width="13.7109375" style="23" customWidth="1"/>
    <col min="15749" max="15749" width="12" style="23" customWidth="1"/>
    <col min="15750" max="15872" width="9.140625" style="23"/>
    <col min="15873" max="15873" width="6.140625" style="23" customWidth="1"/>
    <col min="15874" max="15874" width="3" style="23" customWidth="1"/>
    <col min="15875" max="15875" width="15.7109375" style="23" customWidth="1"/>
    <col min="15876" max="15876" width="63" style="23" customWidth="1"/>
    <col min="15877" max="15877" width="11.7109375" style="23" customWidth="1"/>
    <col min="15878" max="15879" width="19" style="23" customWidth="1"/>
    <col min="15880" max="15881" width="19.7109375" style="23" customWidth="1"/>
    <col min="15882" max="15882" width="1.28515625" style="23" customWidth="1"/>
    <col min="15883" max="15888" width="0" style="23" hidden="1" customWidth="1"/>
    <col min="15889" max="15908" width="11.7109375" style="23" customWidth="1"/>
    <col min="15909" max="15909" width="24.7109375" style="23" customWidth="1"/>
    <col min="15910" max="15912" width="11.7109375" style="23" customWidth="1"/>
    <col min="15913" max="15913" width="20" style="23" customWidth="1"/>
    <col min="15914" max="15914" width="25.85546875" style="23" customWidth="1"/>
    <col min="15915" max="15915" width="23.85546875" style="23" customWidth="1"/>
    <col min="15916" max="15916" width="14.140625" style="23" customWidth="1"/>
    <col min="15917" max="15942" width="11.7109375" style="23" customWidth="1"/>
    <col min="15943" max="15943" width="12.42578125" style="23" customWidth="1"/>
    <col min="15944" max="15947" width="11.7109375" style="23" customWidth="1"/>
    <col min="15948" max="15948" width="20.7109375" style="23" customWidth="1"/>
    <col min="15949" max="15949" width="11.7109375" style="23" customWidth="1"/>
    <col min="15950" max="15950" width="17.42578125" style="23" customWidth="1"/>
    <col min="15951" max="15964" width="11.7109375" style="23" customWidth="1"/>
    <col min="15965" max="15965" width="13.42578125" style="23" customWidth="1"/>
    <col min="15966" max="15980" width="11.7109375" style="23" customWidth="1"/>
    <col min="15981" max="15981" width="16.28515625" style="23" customWidth="1"/>
    <col min="15982" max="15990" width="11.7109375" style="23" customWidth="1"/>
    <col min="15991" max="15991" width="13.42578125" style="23" customWidth="1"/>
    <col min="15992" max="15992" width="11.7109375" style="23" customWidth="1"/>
    <col min="15993" max="15993" width="15.140625" style="23" customWidth="1"/>
    <col min="15994" max="15994" width="13.42578125" style="23" customWidth="1"/>
    <col min="15995" max="16003" width="11.7109375" style="23" customWidth="1"/>
    <col min="16004" max="16004" width="13.7109375" style="23" customWidth="1"/>
    <col min="16005" max="16005" width="12" style="23" customWidth="1"/>
    <col min="16006" max="16128" width="9.140625" style="23"/>
    <col min="16129" max="16129" width="6.140625" style="23" customWidth="1"/>
    <col min="16130" max="16130" width="3" style="23" customWidth="1"/>
    <col min="16131" max="16131" width="15.7109375" style="23" customWidth="1"/>
    <col min="16132" max="16132" width="63" style="23" customWidth="1"/>
    <col min="16133" max="16133" width="11.7109375" style="23" customWidth="1"/>
    <col min="16134" max="16135" width="19" style="23" customWidth="1"/>
    <col min="16136" max="16137" width="19.7109375" style="23" customWidth="1"/>
    <col min="16138" max="16138" width="1.28515625" style="23" customWidth="1"/>
    <col min="16139" max="16144" width="0" style="23" hidden="1" customWidth="1"/>
    <col min="16145" max="16164" width="11.7109375" style="23" customWidth="1"/>
    <col min="16165" max="16165" width="24.7109375" style="23" customWidth="1"/>
    <col min="16166" max="16168" width="11.7109375" style="23" customWidth="1"/>
    <col min="16169" max="16169" width="20" style="23" customWidth="1"/>
    <col min="16170" max="16170" width="25.85546875" style="23" customWidth="1"/>
    <col min="16171" max="16171" width="23.85546875" style="23" customWidth="1"/>
    <col min="16172" max="16172" width="14.140625" style="23" customWidth="1"/>
    <col min="16173" max="16198" width="11.7109375" style="23" customWidth="1"/>
    <col min="16199" max="16199" width="12.42578125" style="23" customWidth="1"/>
    <col min="16200" max="16203" width="11.7109375" style="23" customWidth="1"/>
    <col min="16204" max="16204" width="20.7109375" style="23" customWidth="1"/>
    <col min="16205" max="16205" width="11.7109375" style="23" customWidth="1"/>
    <col min="16206" max="16206" width="17.42578125" style="23" customWidth="1"/>
    <col min="16207" max="16220" width="11.7109375" style="23" customWidth="1"/>
    <col min="16221" max="16221" width="13.42578125" style="23" customWidth="1"/>
    <col min="16222" max="16236" width="11.7109375" style="23" customWidth="1"/>
    <col min="16237" max="16237" width="16.28515625" style="23" customWidth="1"/>
    <col min="16238" max="16246" width="11.7109375" style="23" customWidth="1"/>
    <col min="16247" max="16247" width="13.42578125" style="23" customWidth="1"/>
    <col min="16248" max="16248" width="11.7109375" style="23" customWidth="1"/>
    <col min="16249" max="16249" width="15.140625" style="23" customWidth="1"/>
    <col min="16250" max="16250" width="13.42578125" style="23" customWidth="1"/>
    <col min="16251" max="16259" width="11.7109375" style="23" customWidth="1"/>
    <col min="16260" max="16260" width="13.7109375" style="23" customWidth="1"/>
    <col min="16261" max="16261" width="12" style="23" customWidth="1"/>
    <col min="16262"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50</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2236</v>
      </c>
      <c r="B12" s="955" t="s">
        <v>2237</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c r="A13" s="326" t="s">
        <v>1670</v>
      </c>
      <c r="B13" s="957" t="s">
        <v>1671</v>
      </c>
      <c r="C13" s="957"/>
      <c r="D13" s="958"/>
      <c r="E13" s="1363" t="s">
        <v>1469</v>
      </c>
      <c r="F13" s="960"/>
      <c r="G13" s="960"/>
      <c r="H13" s="960"/>
      <c r="I13" s="961"/>
      <c r="J13" s="81"/>
      <c r="K13" s="104" t="str">
        <f>E13</f>
        <v>National Committee for Implementation of the State Program "Reproductive Health of the Nation up to 2015" (SPRHN)</v>
      </c>
      <c r="L13" s="61"/>
      <c r="M13" s="479"/>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93" t="s">
        <v>347</v>
      </c>
      <c r="F15" s="329" t="s">
        <v>1675</v>
      </c>
      <c r="G15" s="1219"/>
      <c r="H15" s="1220"/>
      <c r="I15" s="1221"/>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c r="A16" s="330" t="s">
        <v>1676</v>
      </c>
      <c r="B16" s="957" t="s">
        <v>2238</v>
      </c>
      <c r="C16" s="957"/>
      <c r="D16" s="958"/>
      <c r="E16" s="793" t="s">
        <v>343</v>
      </c>
      <c r="F16" s="331" t="s">
        <v>1675</v>
      </c>
      <c r="G16" s="1359" t="s">
        <v>1470</v>
      </c>
      <c r="H16" s="1360"/>
      <c r="I16" s="1361"/>
      <c r="J16" s="81"/>
      <c r="K16" s="68"/>
      <c r="L16" s="61" t="str">
        <f t="shared" si="0"/>
        <v>Women's Health and Family Planning Foundation</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2239</v>
      </c>
      <c r="C17" s="957"/>
      <c r="D17" s="958"/>
      <c r="E17" s="793" t="s">
        <v>347</v>
      </c>
      <c r="F17" s="331" t="s">
        <v>1675</v>
      </c>
      <c r="G17" s="1219"/>
      <c r="H17" s="1220"/>
      <c r="I17" s="1221"/>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93" t="s">
        <v>343</v>
      </c>
      <c r="F18" s="331" t="s">
        <v>1682</v>
      </c>
      <c r="G18" s="1359" t="s">
        <v>1471</v>
      </c>
      <c r="H18" s="1360"/>
      <c r="I18" s="1361"/>
      <c r="J18" s="81"/>
      <c r="K18" s="68"/>
      <c r="L18" s="61" t="str">
        <f t="shared" si="0"/>
        <v>United States Agency for International Development (USAID),  Swiss Cooperation Office in Ukraine</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93" t="s">
        <v>343</v>
      </c>
      <c r="F19" s="331" t="s">
        <v>1685</v>
      </c>
      <c r="G19" s="1362" t="s">
        <v>386</v>
      </c>
      <c r="H19" s="1281"/>
      <c r="I19" s="1282"/>
      <c r="J19" s="81"/>
      <c r="K19" s="68"/>
      <c r="L19" s="61" t="str">
        <f t="shared" si="0"/>
        <v>United Nations Population Fund (UNFPA), World Health Organization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52.5" customHeight="1">
      <c r="A20" s="330" t="s">
        <v>1686</v>
      </c>
      <c r="B20" s="957" t="s">
        <v>2240</v>
      </c>
      <c r="C20" s="957"/>
      <c r="D20" s="958"/>
      <c r="E20" s="793" t="s">
        <v>343</v>
      </c>
      <c r="F20" s="331" t="s">
        <v>1688</v>
      </c>
      <c r="G20" s="1359" t="s">
        <v>1472</v>
      </c>
      <c r="H20" s="1360"/>
      <c r="I20" s="1361"/>
      <c r="J20" s="81"/>
      <c r="K20" s="68"/>
      <c r="L20" s="61" t="str">
        <f t="shared" si="0"/>
        <v>Maternal Child Health (MCH) Department/Reproductive Health (RH) Division, Finance and Economic Department, Department of Justice</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93" t="s">
        <v>343</v>
      </c>
      <c r="F21" s="331" t="s">
        <v>1691</v>
      </c>
      <c r="G21" s="1219"/>
      <c r="H21" s="1220"/>
      <c r="I21" s="1221"/>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93" t="s">
        <v>347</v>
      </c>
      <c r="F22" s="331" t="s">
        <v>1691</v>
      </c>
      <c r="G22" s="1219"/>
      <c r="H22" s="1220"/>
      <c r="I22" s="1221"/>
      <c r="J22" s="81"/>
      <c r="K22" s="68"/>
      <c r="L22" s="61">
        <f t="shared" si="0"/>
        <v>0</v>
      </c>
      <c r="M22" s="60"/>
      <c r="N22" s="60"/>
      <c r="O22" s="60"/>
      <c r="P22" s="61"/>
      <c r="Q22" s="60"/>
      <c r="R22" s="61"/>
      <c r="S22" s="60"/>
      <c r="T22" s="60"/>
      <c r="U22" s="70"/>
      <c r="V22" s="70"/>
      <c r="W22" s="70"/>
      <c r="X22" s="71"/>
      <c r="Y22" s="71"/>
      <c r="Z22" s="84"/>
      <c r="AA22" s="85"/>
      <c r="AB22" s="73"/>
    </row>
    <row r="23" spans="1:135" s="27" customFormat="1" ht="75">
      <c r="A23" s="330" t="s">
        <v>1694</v>
      </c>
      <c r="B23" s="975" t="s">
        <v>2241</v>
      </c>
      <c r="C23" s="975"/>
      <c r="D23" s="975"/>
      <c r="E23" s="793" t="s">
        <v>343</v>
      </c>
      <c r="F23" s="331" t="s">
        <v>1691</v>
      </c>
      <c r="G23" s="1359" t="s">
        <v>1473</v>
      </c>
      <c r="H23" s="1360"/>
      <c r="I23" s="1361"/>
      <c r="J23" s="81"/>
      <c r="K23" s="68"/>
      <c r="L23" s="61" t="str">
        <f t="shared" si="0"/>
        <v>Academy of Medical Science, National Academy of Post-Graduate Education, National Institute of Pediatrics, Obstetrics and Gynecology, Institute of Strategic Research, Institute of Demography and Social Research</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354</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343</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2242</v>
      </c>
      <c r="C26" s="977"/>
      <c r="D26" s="978"/>
      <c r="E26" s="787" t="s">
        <v>347</v>
      </c>
      <c r="F26" s="332" t="s">
        <v>1702</v>
      </c>
      <c r="G26" s="43" t="s">
        <v>373</v>
      </c>
      <c r="H26" s="333" t="s">
        <v>1703</v>
      </c>
      <c r="I26" s="57" t="s">
        <v>373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1600000</v>
      </c>
      <c r="I29" s="996"/>
      <c r="J29" s="97"/>
      <c r="K29" s="67"/>
      <c r="L29" s="61"/>
      <c r="M29" s="336">
        <f>H29</f>
        <v>1600000</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537" t="s">
        <v>452</v>
      </c>
      <c r="H30" s="538" t="s">
        <v>1713</v>
      </c>
      <c r="I30" s="490" t="s">
        <v>453</v>
      </c>
      <c r="J30" s="97"/>
      <c r="K30" s="67"/>
      <c r="L30" s="61"/>
      <c r="M30" s="60"/>
      <c r="N30" s="98"/>
      <c r="O30" s="60"/>
      <c r="P30" s="60"/>
      <c r="Q30" s="60"/>
      <c r="R30" s="60"/>
      <c r="S30" s="60"/>
      <c r="T30" s="60"/>
      <c r="U30" s="70"/>
      <c r="V30" s="70"/>
      <c r="W30" s="70"/>
      <c r="X30" s="71"/>
      <c r="Y30" s="71"/>
      <c r="Z30" s="99"/>
      <c r="AA30" s="85"/>
      <c r="AB30" s="73"/>
    </row>
    <row r="31" spans="1:135" s="24" customFormat="1" ht="30">
      <c r="A31" s="338" t="s">
        <v>1670</v>
      </c>
      <c r="B31" s="971" t="s">
        <v>1714</v>
      </c>
      <c r="C31" s="971"/>
      <c r="D31" s="971"/>
      <c r="E31" s="971"/>
      <c r="F31" s="971"/>
      <c r="G31" s="1358" t="s">
        <v>1474</v>
      </c>
      <c r="H31" s="997"/>
      <c r="I31" s="998"/>
      <c r="J31" s="97"/>
      <c r="K31" s="67"/>
      <c r="L31" s="61" t="str">
        <f>G31</f>
        <v>Ministry of Health of Ukraine with support of USAID Healthy Women of Ukraine Program</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2243</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2244</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1719</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2245</v>
      </c>
      <c r="G36" s="344" t="s">
        <v>2246</v>
      </c>
      <c r="H36" s="345" t="s">
        <v>2247</v>
      </c>
      <c r="I36" s="346" t="s">
        <v>96</v>
      </c>
      <c r="J36" s="100"/>
      <c r="K36" s="96"/>
      <c r="L36" s="61"/>
      <c r="M36" s="60"/>
      <c r="N36" s="60"/>
      <c r="O36" s="60"/>
      <c r="P36" s="60"/>
      <c r="Q36" s="60"/>
      <c r="R36" s="60"/>
      <c r="S36" s="60"/>
      <c r="T36" s="60"/>
      <c r="U36" s="70"/>
      <c r="V36" s="70"/>
      <c r="W36" s="70"/>
      <c r="X36" s="71"/>
      <c r="Y36" s="71"/>
      <c r="Z36" s="84"/>
      <c r="AA36" s="85"/>
      <c r="AB36" s="73"/>
    </row>
    <row r="37" spans="1:28" s="24" customFormat="1" ht="60">
      <c r="A37" s="338" t="s">
        <v>1670</v>
      </c>
      <c r="B37" s="991" t="s">
        <v>1726</v>
      </c>
      <c r="C37" s="991"/>
      <c r="D37" s="991"/>
      <c r="E37" s="992"/>
      <c r="F37" s="475">
        <v>160625</v>
      </c>
      <c r="G37" s="48" t="s">
        <v>406</v>
      </c>
      <c r="H37" s="54" t="s">
        <v>1475</v>
      </c>
      <c r="I37" s="50"/>
      <c r="J37" s="335"/>
      <c r="K37" s="96"/>
      <c r="L37" s="61"/>
      <c r="M37" s="60"/>
      <c r="N37" s="60"/>
      <c r="O37" s="60"/>
      <c r="P37" s="60"/>
      <c r="Q37" s="60"/>
      <c r="R37" s="60"/>
      <c r="S37" s="60"/>
      <c r="T37" s="60"/>
      <c r="U37" s="70"/>
      <c r="V37" s="70"/>
      <c r="W37" s="70"/>
      <c r="X37" s="71"/>
      <c r="Y37" s="71"/>
      <c r="Z37" s="84"/>
      <c r="AA37" s="85"/>
      <c r="AB37" s="73"/>
    </row>
    <row r="38" spans="1:28" s="24" customFormat="1" ht="75">
      <c r="A38" s="338" t="s">
        <v>1676</v>
      </c>
      <c r="B38" s="991" t="s">
        <v>1727</v>
      </c>
      <c r="C38" s="991"/>
      <c r="D38" s="991"/>
      <c r="E38" s="992"/>
      <c r="F38" s="430">
        <v>285938</v>
      </c>
      <c r="G38" s="48" t="s">
        <v>406</v>
      </c>
      <c r="H38" s="54" t="s">
        <v>1476</v>
      </c>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2248</v>
      </c>
      <c r="C39" s="979"/>
      <c r="D39" s="979"/>
      <c r="E39" s="980"/>
      <c r="F39" s="348">
        <f>F37+F38</f>
        <v>446563</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2249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2250</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2251</v>
      </c>
      <c r="F43" s="352" t="s">
        <v>2252</v>
      </c>
      <c r="G43" s="352" t="s">
        <v>2253</v>
      </c>
      <c r="H43" s="353" t="s">
        <v>2254</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2255</v>
      </c>
      <c r="C44" s="971"/>
      <c r="D44" s="972"/>
      <c r="E44" s="476" t="s">
        <v>343</v>
      </c>
      <c r="F44" s="430">
        <v>135376</v>
      </c>
      <c r="G44" s="48" t="s">
        <v>406</v>
      </c>
      <c r="H44" s="54" t="s">
        <v>1478</v>
      </c>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2256</v>
      </c>
      <c r="C45" s="971"/>
      <c r="D45" s="972"/>
      <c r="E45" s="1328" t="s">
        <v>1477</v>
      </c>
      <c r="F45" s="1329"/>
      <c r="G45" s="1329"/>
      <c r="H45" s="1329"/>
      <c r="I45" s="1357"/>
      <c r="J45" s="356"/>
      <c r="K45" s="357" t="str">
        <f>E45</f>
        <v xml:space="preserve">Central budget </v>
      </c>
      <c r="L45" s="61"/>
      <c r="M45" s="60"/>
      <c r="N45" s="60"/>
      <c r="O45" s="60"/>
      <c r="P45" s="62"/>
      <c r="Q45" s="60"/>
      <c r="R45" s="60"/>
      <c r="S45" s="60"/>
      <c r="T45" s="60"/>
      <c r="U45" s="70"/>
      <c r="V45" s="70"/>
      <c r="W45" s="70"/>
      <c r="X45" s="71"/>
      <c r="Y45" s="71"/>
      <c r="Z45" s="84"/>
      <c r="AA45" s="85"/>
      <c r="AB45" s="73"/>
    </row>
    <row r="46" spans="1:28" s="24" customFormat="1" ht="75">
      <c r="A46" s="338" t="s">
        <v>1676</v>
      </c>
      <c r="B46" s="971" t="s">
        <v>2257</v>
      </c>
      <c r="C46" s="971"/>
      <c r="D46" s="972"/>
      <c r="E46" s="476" t="s">
        <v>343</v>
      </c>
      <c r="F46" s="430">
        <v>28944</v>
      </c>
      <c r="G46" s="48" t="s">
        <v>406</v>
      </c>
      <c r="H46" s="54" t="s">
        <v>1480</v>
      </c>
      <c r="I46" s="448"/>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2258</v>
      </c>
      <c r="C47" s="971"/>
      <c r="D47" s="972"/>
      <c r="E47" s="1328" t="s">
        <v>1479</v>
      </c>
      <c r="F47" s="1329"/>
      <c r="G47" s="1329"/>
      <c r="H47" s="1329"/>
      <c r="I47" s="1357"/>
      <c r="J47" s="356"/>
      <c r="K47" s="357" t="str">
        <f>E47</f>
        <v>Local (regional) budgets</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2259</v>
      </c>
      <c r="C48" s="979"/>
      <c r="D48" s="980"/>
      <c r="E48" s="358"/>
      <c r="F48" s="348">
        <f>F44+F46</f>
        <v>164320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2260</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2251</v>
      </c>
      <c r="F50" s="344" t="s">
        <v>2261</v>
      </c>
      <c r="G50" s="344" t="s">
        <v>2262</v>
      </c>
      <c r="H50" s="345" t="s">
        <v>2263</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347</v>
      </c>
      <c r="F51" s="424">
        <v>0</v>
      </c>
      <c r="G51" s="48" t="s">
        <v>406</v>
      </c>
      <c r="H51" s="477"/>
      <c r="I51" s="478"/>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355" t="s">
        <v>1481</v>
      </c>
      <c r="F52" s="1355"/>
      <c r="G52" s="1355"/>
      <c r="H52" s="1355"/>
      <c r="I52" s="1356"/>
      <c r="J52" s="29"/>
      <c r="K52" s="360" t="str">
        <f>E52</f>
        <v>USAID/Washington</v>
      </c>
      <c r="L52" s="61"/>
      <c r="M52" s="60"/>
      <c r="N52" s="60"/>
      <c r="O52" s="60"/>
      <c r="P52" s="62"/>
      <c r="Q52" s="60"/>
      <c r="R52" s="60"/>
      <c r="S52" s="60"/>
      <c r="T52" s="60"/>
      <c r="U52" s="70"/>
      <c r="V52" s="70"/>
      <c r="W52" s="70"/>
      <c r="X52" s="71"/>
      <c r="Y52" s="71"/>
      <c r="Z52" s="84"/>
      <c r="AA52" s="85"/>
      <c r="AB52" s="73"/>
    </row>
    <row r="53" spans="1:28" s="24" customFormat="1" ht="120">
      <c r="A53" s="338" t="s">
        <v>1676</v>
      </c>
      <c r="B53" s="971" t="s">
        <v>2264</v>
      </c>
      <c r="C53" s="971"/>
      <c r="D53" s="972"/>
      <c r="E53" s="789" t="s">
        <v>343</v>
      </c>
      <c r="F53" s="47"/>
      <c r="G53" s="48"/>
      <c r="H53" s="55"/>
      <c r="I53" s="56" t="s">
        <v>1482</v>
      </c>
      <c r="J53" s="97"/>
      <c r="K53" s="96"/>
      <c r="L53" s="61"/>
      <c r="M53" s="60"/>
      <c r="N53" s="60"/>
      <c r="O53" s="60"/>
      <c r="P53" s="62"/>
      <c r="Q53" s="60"/>
      <c r="R53" s="60"/>
      <c r="S53" s="60"/>
      <c r="T53" s="60"/>
      <c r="U53" s="70"/>
      <c r="V53" s="70"/>
      <c r="W53" s="70"/>
      <c r="X53" s="71"/>
      <c r="Y53" s="71"/>
      <c r="Z53" s="84"/>
      <c r="AA53" s="85"/>
      <c r="AB53" s="73"/>
    </row>
    <row r="54" spans="1:28" s="24" customFormat="1" ht="68.25" customHeight="1">
      <c r="A54" s="338" t="s">
        <v>1678</v>
      </c>
      <c r="B54" s="971" t="s">
        <v>2265</v>
      </c>
      <c r="C54" s="971"/>
      <c r="D54" s="972"/>
      <c r="E54" s="789" t="s">
        <v>347</v>
      </c>
      <c r="F54" s="47"/>
      <c r="G54" s="48"/>
      <c r="H54" s="55"/>
      <c r="I54" s="56" t="s">
        <v>1483</v>
      </c>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2266</v>
      </c>
      <c r="C55" s="979"/>
      <c r="D55" s="980"/>
      <c r="E55" s="358"/>
      <c r="F55" s="361">
        <f>F51+F53+F54</f>
        <v>0</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2267</v>
      </c>
      <c r="C57" s="1003"/>
      <c r="D57" s="1003"/>
      <c r="E57" s="1003"/>
      <c r="F57" s="1004"/>
      <c r="G57" s="363">
        <f>F48/(F48+F55)</f>
        <v>1</v>
      </c>
      <c r="H57" s="1021" t="s">
        <v>363</v>
      </c>
      <c r="I57" s="1022"/>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f>F44/F48</f>
        <v>0.82385589094449851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99" customHeight="1">
      <c r="A59" s="367" t="s">
        <v>1760</v>
      </c>
      <c r="B59" s="957" t="s">
        <v>2268</v>
      </c>
      <c r="C59" s="957"/>
      <c r="D59" s="1023"/>
      <c r="E59" s="1023"/>
      <c r="F59" s="1024"/>
      <c r="G59" s="366">
        <f>(F48+F55)/H29</f>
        <v>0.1027</v>
      </c>
      <c r="H59" s="1353" t="s">
        <v>1484</v>
      </c>
      <c r="I59" s="1354"/>
      <c r="J59" s="97"/>
      <c r="K59" s="103"/>
      <c r="L59" s="61"/>
      <c r="M59" s="364" t="str">
        <f>H59</f>
        <v xml:space="preserve">Comments: In 2014 contraceptives for vulnerable population (4 categories under the State program "Reproductive Health of Nation" up to 2015") were provided only through governmental procurement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t="s">
        <v>343</v>
      </c>
      <c r="H60" s="1021" t="s">
        <v>363</v>
      </c>
      <c r="I60" s="1022"/>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154" t="s">
        <v>862</v>
      </c>
      <c r="H61" s="1246"/>
      <c r="I61" s="1155"/>
      <c r="J61" s="104"/>
      <c r="K61" s="96"/>
      <c r="L61" s="86" t="str">
        <f>G61</f>
        <v>The government (e.g., Central Medical Stores, MOH logistics unit, MOH procurement unit)</v>
      </c>
      <c r="M61" s="60"/>
      <c r="N61" s="60"/>
      <c r="O61" s="60"/>
      <c r="P61" s="60"/>
      <c r="Q61" s="60"/>
      <c r="R61" s="61"/>
      <c r="S61" s="86"/>
      <c r="T61" s="60"/>
      <c r="U61" s="70"/>
      <c r="V61" s="70"/>
      <c r="W61" s="70"/>
      <c r="X61" s="71"/>
      <c r="Y61" s="71"/>
      <c r="Z61" s="84"/>
      <c r="AA61" s="85"/>
      <c r="AB61" s="73"/>
    </row>
    <row r="62" spans="1:28" s="24" customFormat="1" ht="45">
      <c r="A62" s="330" t="s">
        <v>1670</v>
      </c>
      <c r="B62" s="957" t="s">
        <v>1766</v>
      </c>
      <c r="C62" s="957"/>
      <c r="D62" s="957"/>
      <c r="E62" s="957"/>
      <c r="F62" s="957"/>
      <c r="G62" s="1350" t="s">
        <v>1485</v>
      </c>
      <c r="H62" s="1351"/>
      <c r="I62" s="1352"/>
      <c r="J62" s="97"/>
      <c r="K62" s="96"/>
      <c r="L62" s="86" t="str">
        <f>G62</f>
        <v>MCH Department of Ministry of Health and Oblast Health Administrations in collaboration with Oblast FP Centers</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154" t="s">
        <v>347</v>
      </c>
      <c r="H63" s="1246"/>
      <c r="I63" s="1155"/>
      <c r="J63" s="97"/>
      <c r="K63" s="96"/>
      <c r="L63" s="86" t="str">
        <f>G63</f>
        <v>No</v>
      </c>
      <c r="M63" s="60"/>
      <c r="N63" s="60"/>
      <c r="O63" s="60"/>
      <c r="P63" s="60"/>
      <c r="Q63" s="60"/>
      <c r="R63" s="61"/>
      <c r="S63" s="62"/>
      <c r="T63" s="60"/>
      <c r="U63" s="70"/>
      <c r="V63" s="70"/>
      <c r="W63" s="70"/>
      <c r="X63" s="71"/>
      <c r="Y63" s="71"/>
      <c r="Z63" s="84"/>
      <c r="AA63" s="85"/>
      <c r="AB63" s="73"/>
    </row>
    <row r="64" spans="1:28" s="24" customFormat="1" ht="213.75" customHeight="1" thickBot="1">
      <c r="A64" s="181" t="s">
        <v>1768</v>
      </c>
      <c r="B64" s="1041" t="s">
        <v>1769</v>
      </c>
      <c r="C64" s="1041"/>
      <c r="D64" s="1042"/>
      <c r="E64" s="1346" t="s">
        <v>2369</v>
      </c>
      <c r="F64" s="1044"/>
      <c r="G64" s="1044"/>
      <c r="H64" s="1044"/>
      <c r="I64" s="1045"/>
      <c r="J64" s="81"/>
      <c r="K64" s="96" t="str">
        <f>E64</f>
        <v xml:space="preserve">The USAID Healthy Women of Ukraine Program (HWUP) was working with the Government of Ukraine (GOU) and oblast governments to mobilize budgeted resources for the procurement of contraceptives in 2014. The GOU allocations to finance the SPRHN remained practically at the same level in terms of local currency during the last 5 years. However, the amounts spent during the last 5 years decreased especially at the regional level.  The USAID HWUP has  limited ability to influence the GOU contraceptive procurement process. Regional councils that made decisions on funding of regional RH programs were reporting decrease  in social and health budgets during the last 5 years as they had other competing health priorities. The ongoing economic and financial crisis, revolutionary  uprising in Kiev, annex of the Autonomous Republic of Crimea and military conflict in Eastern oblasts has continued to have a negative impact on the population's ability to purchase contraceptives, especially in rural areas. The introduced VAT has strong negative effect on the prices of imported drugs including contraceptives. </v>
      </c>
      <c r="L64" s="61"/>
      <c r="M64" s="60"/>
      <c r="N64" s="60"/>
      <c r="O64" s="60"/>
      <c r="P64" s="61"/>
      <c r="Q64" s="60"/>
      <c r="R64" s="60"/>
      <c r="S64" s="61"/>
      <c r="T64" s="60"/>
      <c r="U64" s="70"/>
      <c r="V64" s="70"/>
      <c r="W64" s="70"/>
      <c r="X64" s="71"/>
      <c r="Y64" s="71"/>
      <c r="Z64" s="84"/>
      <c r="AA64" s="85"/>
      <c r="AB64" s="73"/>
    </row>
    <row r="65" spans="1:28" s="24" customFormat="1" ht="28.5" customHeight="1">
      <c r="A65" s="981" t="s">
        <v>2270</v>
      </c>
      <c r="B65" s="982"/>
      <c r="C65" s="982"/>
      <c r="D65" s="982"/>
      <c r="E65" s="982"/>
      <c r="F65" s="982"/>
      <c r="G65" s="982"/>
      <c r="H65" s="982"/>
      <c r="I65" s="983"/>
      <c r="J65" s="433"/>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242" t="s">
        <v>1486</v>
      </c>
      <c r="F67" s="1242"/>
      <c r="G67" s="1242"/>
      <c r="H67" s="1242"/>
      <c r="I67" s="1243"/>
      <c r="J67" s="81"/>
      <c r="K67" s="96" t="str">
        <f>E67</f>
        <v>The funds were allocated in national and local budgets. Allocations in national budget are $82,800.00. The quantity allocated in local budgets is unknown.</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2271</v>
      </c>
      <c r="C72" s="1039"/>
      <c r="D72" s="1039"/>
      <c r="E72" s="1040"/>
      <c r="F72" s="180" t="s">
        <v>343</v>
      </c>
      <c r="G72" s="787" t="s">
        <v>343</v>
      </c>
      <c r="H72" s="787" t="s">
        <v>347</v>
      </c>
      <c r="I72" s="46" t="s">
        <v>347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2272</v>
      </c>
      <c r="C73" s="1039"/>
      <c r="D73" s="1039"/>
      <c r="E73" s="1040"/>
      <c r="F73" s="180" t="s">
        <v>343</v>
      </c>
      <c r="G73" s="787" t="s">
        <v>343</v>
      </c>
      <c r="H73" s="787" t="s">
        <v>347</v>
      </c>
      <c r="I73" s="46"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2273</v>
      </c>
      <c r="C74" s="1039"/>
      <c r="D74" s="1039"/>
      <c r="E74" s="1040"/>
      <c r="F74" s="180" t="s">
        <v>343</v>
      </c>
      <c r="G74" s="787" t="s">
        <v>343</v>
      </c>
      <c r="H74" s="787" t="s">
        <v>347</v>
      </c>
      <c r="I74" s="46" t="s">
        <v>347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2274</v>
      </c>
      <c r="C75" s="1039"/>
      <c r="D75" s="1039"/>
      <c r="E75" s="1040"/>
      <c r="F75" s="180" t="s">
        <v>347</v>
      </c>
      <c r="G75" s="787" t="s">
        <v>347</v>
      </c>
      <c r="H75" s="787" t="s">
        <v>347</v>
      </c>
      <c r="I75" s="46" t="s">
        <v>347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2275</v>
      </c>
      <c r="C76" s="1039"/>
      <c r="D76" s="1039"/>
      <c r="E76" s="1040"/>
      <c r="F76" s="180" t="s">
        <v>343</v>
      </c>
      <c r="G76" s="787" t="s">
        <v>343</v>
      </c>
      <c r="H76" s="787" t="s">
        <v>347</v>
      </c>
      <c r="I76" s="46" t="s">
        <v>347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180" t="s">
        <v>343</v>
      </c>
      <c r="G77" s="787" t="s">
        <v>343</v>
      </c>
      <c r="H77" s="787" t="s">
        <v>343</v>
      </c>
      <c r="I77" s="46" t="s">
        <v>347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180" t="s">
        <v>347</v>
      </c>
      <c r="G78" s="787" t="s">
        <v>347</v>
      </c>
      <c r="H78" s="787" t="s">
        <v>343</v>
      </c>
      <c r="I78" s="46" t="s">
        <v>347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2276</v>
      </c>
      <c r="C79" s="1039"/>
      <c r="D79" s="1039"/>
      <c r="E79" s="1040"/>
      <c r="F79" s="180" t="s">
        <v>343</v>
      </c>
      <c r="G79" s="787" t="s">
        <v>343</v>
      </c>
      <c r="H79" s="787" t="s">
        <v>347</v>
      </c>
      <c r="I79" s="46"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2277</v>
      </c>
      <c r="C80" s="1039"/>
      <c r="D80" s="1039"/>
      <c r="E80" s="1040"/>
      <c r="F80" s="180" t="s">
        <v>343</v>
      </c>
      <c r="G80" s="787" t="s">
        <v>343</v>
      </c>
      <c r="H80" s="787" t="s">
        <v>347</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2278</v>
      </c>
      <c r="C81" s="1039"/>
      <c r="D81" s="1039"/>
      <c r="E81" s="1040"/>
      <c r="F81" s="180" t="s">
        <v>343</v>
      </c>
      <c r="G81" s="787" t="s">
        <v>343</v>
      </c>
      <c r="H81" s="787" t="s">
        <v>347</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180" t="s">
        <v>347</v>
      </c>
      <c r="G82" s="787" t="s">
        <v>347</v>
      </c>
      <c r="H82" s="787" t="s">
        <v>347</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2279</v>
      </c>
      <c r="C83" s="1039"/>
      <c r="D83" s="1039"/>
      <c r="E83" s="1040"/>
      <c r="F83" s="180" t="s">
        <v>1487</v>
      </c>
      <c r="G83" s="787" t="s">
        <v>1487</v>
      </c>
      <c r="H83" s="787" t="s">
        <v>347</v>
      </c>
      <c r="I83" s="46" t="s">
        <v>347</v>
      </c>
      <c r="J83" s="81"/>
      <c r="K83" s="96"/>
      <c r="L83" s="61"/>
      <c r="M83" s="60"/>
      <c r="N83" s="60"/>
      <c r="O83" s="60"/>
      <c r="P83" s="60"/>
      <c r="Q83" s="60"/>
      <c r="R83" s="60"/>
      <c r="S83" s="61"/>
      <c r="T83" s="60"/>
      <c r="U83" s="70"/>
      <c r="V83" s="70"/>
      <c r="W83" s="70"/>
      <c r="X83" s="71"/>
      <c r="Y83" s="71"/>
      <c r="Z83" s="84"/>
      <c r="AA83" s="85"/>
      <c r="AB83" s="73"/>
    </row>
    <row r="84" spans="1:28" s="24" customFormat="1" ht="75.75" customHeight="1" thickBot="1">
      <c r="A84" s="1054" t="s">
        <v>1800</v>
      </c>
      <c r="B84" s="977"/>
      <c r="C84" s="977"/>
      <c r="D84" s="977"/>
      <c r="E84" s="978"/>
      <c r="F84" s="1348" t="s">
        <v>1488</v>
      </c>
      <c r="G84" s="1349"/>
      <c r="H84" s="1349"/>
      <c r="I84" s="1349"/>
      <c r="J84" s="480"/>
      <c r="K84" s="96"/>
      <c r="L84" s="61"/>
      <c r="M84" s="60"/>
      <c r="N84" s="60" t="str">
        <f>F84</f>
        <v>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347</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373</v>
      </c>
      <c r="H88" s="969"/>
      <c r="I88" s="970"/>
      <c r="J88" s="116"/>
      <c r="K88" s="96"/>
      <c r="L88" s="61" t="str">
        <f t="shared" ref="L88:L98" si="1">G88</f>
        <v>Not applicable</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373</v>
      </c>
      <c r="H89" s="969"/>
      <c r="I89" s="970"/>
      <c r="J89" s="116"/>
      <c r="K89" s="96"/>
      <c r="L89" s="61" t="str">
        <f t="shared" si="1"/>
        <v>Not applicable</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373</v>
      </c>
      <c r="H90" s="969"/>
      <c r="I90" s="970"/>
      <c r="J90" s="116"/>
      <c r="K90" s="96"/>
      <c r="L90" s="61" t="str">
        <f t="shared" si="1"/>
        <v>Not applicable</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373</v>
      </c>
      <c r="H91" s="969"/>
      <c r="I91" s="970"/>
      <c r="J91" s="116"/>
      <c r="K91" s="96"/>
      <c r="L91" s="61" t="str">
        <f t="shared" si="1"/>
        <v>Not applicable</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492</v>
      </c>
      <c r="H93" s="1059"/>
      <c r="I93" s="1060"/>
      <c r="J93" s="382"/>
      <c r="K93" s="383"/>
      <c r="L93" s="61" t="str">
        <f t="shared" si="1"/>
        <v>Commercial Sector</v>
      </c>
      <c r="M93" s="384"/>
      <c r="N93" s="385"/>
      <c r="O93" s="385"/>
      <c r="P93" s="384"/>
      <c r="Q93" s="386"/>
      <c r="R93" s="384"/>
      <c r="S93" s="386"/>
      <c r="T93" s="384"/>
      <c r="U93" s="387"/>
      <c r="V93" s="387"/>
      <c r="W93" s="387"/>
      <c r="X93" s="387"/>
      <c r="Y93" s="387"/>
      <c r="Z93" s="388"/>
      <c r="AA93" s="389"/>
      <c r="AB93" s="390"/>
    </row>
    <row r="94" spans="1:28" s="391" customFormat="1" ht="180">
      <c r="A94" s="330" t="s">
        <v>1676</v>
      </c>
      <c r="B94" s="957" t="s">
        <v>1813</v>
      </c>
      <c r="C94" s="957"/>
      <c r="D94" s="957"/>
      <c r="E94" s="957"/>
      <c r="F94" s="958"/>
      <c r="G94" s="1347" t="s">
        <v>1489</v>
      </c>
      <c r="H94" s="1059"/>
      <c r="I94" s="1060"/>
      <c r="J94" s="382"/>
      <c r="K94" s="383"/>
      <c r="L94" s="61" t="str">
        <f t="shared" si="1"/>
        <v>There is a sales tax (10%) according to the January 2012 Cabinet of Ministers regulation. In addition, there is an import taxation for medical devices. In addition to that, on March 27, 2014, Verkhovna Rada, the parliament of Ukraine, revoked VAT exemption for import of drugs and listed medical devices manufactured outside of Ukraine. As a result, import of drugs and medical devices shall be subject to 20% VAT in Ukraine from April 1, 2014. Any subsequent sale of imported drugs and medical devices, which used to be exempt from VAT, shall be subject to VAT at the rate of 7%.</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2280</v>
      </c>
      <c r="C95" s="957"/>
      <c r="D95" s="957"/>
      <c r="E95" s="957"/>
      <c r="F95" s="957"/>
      <c r="G95" s="1069" t="s">
        <v>343</v>
      </c>
      <c r="H95" s="1070"/>
      <c r="I95" s="1071"/>
      <c r="J95" s="392"/>
      <c r="K95" s="393"/>
      <c r="L95" s="61" t="str">
        <f t="shared" si="1"/>
        <v>Yes</v>
      </c>
      <c r="M95" s="60"/>
      <c r="N95" s="60"/>
      <c r="O95" s="60"/>
      <c r="P95" s="60"/>
      <c r="Q95" s="61"/>
      <c r="R95" s="60"/>
      <c r="S95" s="61"/>
      <c r="T95" s="60"/>
      <c r="U95" s="70"/>
      <c r="V95" s="70"/>
      <c r="W95" s="70"/>
      <c r="X95" s="71"/>
      <c r="Y95" s="71"/>
      <c r="Z95" s="84"/>
      <c r="AA95" s="85"/>
      <c r="AB95" s="73"/>
    </row>
    <row r="96" spans="1:28" s="24" customFormat="1" ht="30">
      <c r="A96" s="330" t="s">
        <v>1670</v>
      </c>
      <c r="B96" s="957" t="s">
        <v>1816</v>
      </c>
      <c r="C96" s="957"/>
      <c r="D96" s="957"/>
      <c r="E96" s="957"/>
      <c r="F96" s="958"/>
      <c r="G96" s="1343" t="s">
        <v>1490</v>
      </c>
      <c r="H96" s="969"/>
      <c r="I96" s="970"/>
      <c r="J96" s="115"/>
      <c r="K96" s="103"/>
      <c r="L96" s="61" t="str">
        <f t="shared" si="1"/>
        <v>The Ukraine law "On Advertising", article 21 does not allow advertising of prescription-based medicines</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2281</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75.75" thickBot="1">
      <c r="A98" s="326" t="s">
        <v>1670</v>
      </c>
      <c r="B98" s="1041" t="s">
        <v>1816</v>
      </c>
      <c r="C98" s="1041"/>
      <c r="D98" s="1041"/>
      <c r="E98" s="1041"/>
      <c r="F98" s="1042"/>
      <c r="G98" s="1346" t="s">
        <v>1491</v>
      </c>
      <c r="H98" s="1044"/>
      <c r="I98" s="1045"/>
      <c r="J98" s="115"/>
      <c r="K98" s="103"/>
      <c r="L98" s="61" t="str">
        <f t="shared" si="1"/>
        <v>Private companies have to be registered and licensed to provide contraceptive methods. Private clinics ae passing through such licensing and provide contraceptive methods, but NGOs and social marketing are not eligible to get such license.</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1492</v>
      </c>
      <c r="G101" s="1137"/>
      <c r="H101" s="1138" t="s">
        <v>375</v>
      </c>
      <c r="I101" s="1139"/>
      <c r="J101" s="122"/>
      <c r="K101" s="103"/>
      <c r="L101" s="61"/>
      <c r="M101" s="117" t="str">
        <f t="shared" ref="M101:M108" si="2">H101</f>
        <v>Doctor</v>
      </c>
      <c r="N101" s="86"/>
      <c r="O101" s="117" t="str">
        <f t="shared" ref="O101:O108" si="3">F101</f>
        <v>Midwife/nurse</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1492</v>
      </c>
      <c r="G102" s="1137"/>
      <c r="H102" s="1138" t="s">
        <v>375</v>
      </c>
      <c r="I102" s="1139"/>
      <c r="J102" s="122"/>
      <c r="K102" s="103"/>
      <c r="L102" s="61"/>
      <c r="M102" s="117" t="str">
        <f t="shared" si="2"/>
        <v>Doctor</v>
      </c>
      <c r="N102" s="86"/>
      <c r="O102" s="117" t="str">
        <f t="shared" si="3"/>
        <v>Midwife/nurse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373</v>
      </c>
      <c r="G103" s="1137"/>
      <c r="H103" s="1138" t="s">
        <v>373</v>
      </c>
      <c r="I103" s="1139"/>
      <c r="J103" s="122"/>
      <c r="K103" s="103"/>
      <c r="L103" s="61"/>
      <c r="M103" s="117" t="str">
        <f t="shared" si="2"/>
        <v>Not applicable</v>
      </c>
      <c r="N103" s="86"/>
      <c r="O103" s="117" t="str">
        <f t="shared" si="3"/>
        <v>Not applicable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375</v>
      </c>
      <c r="G104" s="1137"/>
      <c r="H104" s="1138" t="s">
        <v>375</v>
      </c>
      <c r="I104" s="1139"/>
      <c r="J104" s="122"/>
      <c r="K104" s="103"/>
      <c r="L104" s="61"/>
      <c r="M104" s="117" t="str">
        <f t="shared" si="2"/>
        <v>Doctor</v>
      </c>
      <c r="N104" s="86"/>
      <c r="O104" s="117" t="str">
        <f t="shared" si="3"/>
        <v>Doctor</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1492</v>
      </c>
      <c r="G105" s="1137"/>
      <c r="H105" s="1138" t="s">
        <v>1492</v>
      </c>
      <c r="I105" s="1139"/>
      <c r="J105" s="122"/>
      <c r="K105" s="103"/>
      <c r="L105" s="61"/>
      <c r="M105" s="117" t="str">
        <f t="shared" si="2"/>
        <v>Midwife/nurse</v>
      </c>
      <c r="N105" s="86"/>
      <c r="O105" s="117" t="str">
        <f t="shared" si="3"/>
        <v>Midwife/nurse</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1492</v>
      </c>
      <c r="G106" s="1137"/>
      <c r="H106" s="1138" t="s">
        <v>375</v>
      </c>
      <c r="I106" s="1139"/>
      <c r="J106" s="122"/>
      <c r="K106" s="103"/>
      <c r="L106" s="61"/>
      <c r="M106" s="117" t="str">
        <f t="shared" si="2"/>
        <v>Doctor</v>
      </c>
      <c r="N106" s="86"/>
      <c r="O106" s="117" t="str">
        <f t="shared" si="3"/>
        <v>Midwife/nurse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375</v>
      </c>
      <c r="I107" s="113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373</v>
      </c>
      <c r="G108" s="1141"/>
      <c r="H108" s="1140" t="s">
        <v>373</v>
      </c>
      <c r="I108" s="1142"/>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157.5" customHeight="1">
      <c r="A109" s="185" t="s">
        <v>1831</v>
      </c>
      <c r="B109" s="1093" t="s">
        <v>1832</v>
      </c>
      <c r="C109" s="1093"/>
      <c r="D109" s="1093"/>
      <c r="E109" s="1094"/>
      <c r="F109" s="1345" t="s">
        <v>2370</v>
      </c>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2282</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344" t="s">
        <v>373</v>
      </c>
      <c r="F118" s="960"/>
      <c r="G118" s="960"/>
      <c r="H118" s="960"/>
      <c r="I118" s="961"/>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347</v>
      </c>
      <c r="I123" s="1018"/>
      <c r="J123" s="91"/>
      <c r="K123" s="103"/>
      <c r="L123" s="61"/>
      <c r="M123" s="86" t="str">
        <f t="shared" si="4"/>
        <v>No</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347</v>
      </c>
      <c r="I124" s="1018"/>
      <c r="J124" s="91"/>
      <c r="K124" s="103"/>
      <c r="L124" s="61"/>
      <c r="M124" s="86" t="str">
        <f t="shared" si="4"/>
        <v>No</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347</v>
      </c>
      <c r="I125" s="1018"/>
      <c r="J125" s="91"/>
      <c r="K125" s="103"/>
      <c r="L125" s="61"/>
      <c r="M125" s="86" t="str">
        <f t="shared" si="4"/>
        <v>No</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347</v>
      </c>
      <c r="I126" s="1018"/>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2012</v>
      </c>
      <c r="I131" s="1057"/>
      <c r="J131" s="91"/>
      <c r="K131" s="103"/>
      <c r="L131" s="61"/>
      <c r="M131" s="86">
        <f t="shared" si="4"/>
        <v>2012</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464</v>
      </c>
      <c r="F132" s="969"/>
      <c r="G132" s="969"/>
      <c r="H132" s="969"/>
      <c r="I132" s="970"/>
      <c r="J132" s="91"/>
      <c r="K132" s="125" t="str">
        <f>E132</f>
        <v>National Essential Medicine List</v>
      </c>
      <c r="L132" s="61"/>
      <c r="M132" s="61"/>
      <c r="N132" s="60"/>
      <c r="O132" s="60"/>
      <c r="P132" s="61"/>
      <c r="Q132" s="60"/>
      <c r="R132" s="126"/>
      <c r="S132" s="60"/>
      <c r="T132" s="76"/>
      <c r="U132" s="77"/>
      <c r="V132" s="77"/>
      <c r="W132" s="77"/>
      <c r="X132" s="78"/>
      <c r="Y132" s="78"/>
      <c r="Z132" s="126"/>
      <c r="AA132" s="127"/>
      <c r="AB132" s="73"/>
    </row>
    <row r="133" spans="1:28" s="32" customFormat="1" ht="41.25" customHeight="1">
      <c r="A133" s="181" t="s">
        <v>1857</v>
      </c>
      <c r="B133" s="1041" t="s">
        <v>1858</v>
      </c>
      <c r="C133" s="1041"/>
      <c r="D133" s="1042"/>
      <c r="E133" s="1043" t="s">
        <v>1493</v>
      </c>
      <c r="F133" s="1044"/>
      <c r="G133" s="1044"/>
      <c r="H133" s="1044"/>
      <c r="I133" s="1045"/>
      <c r="J133" s="91"/>
      <c r="K133" s="125" t="str">
        <f>E133</f>
        <v>Condoms and IUDs are not part of this list as Ukrainian legislation considers them to be medical devices. A list of essential medical devices does not exist.</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2283</v>
      </c>
      <c r="C135" s="957"/>
      <c r="D135" s="957"/>
      <c r="E135" s="957"/>
      <c r="F135" s="957"/>
      <c r="G135" s="958"/>
      <c r="H135" s="1107" t="s">
        <v>1383</v>
      </c>
      <c r="I135" s="1108"/>
      <c r="J135" s="91"/>
      <c r="K135" s="103"/>
      <c r="L135" s="61"/>
      <c r="M135" s="61" t="str">
        <f>H135</f>
        <v xml:space="preserve">No PRSP </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373</v>
      </c>
      <c r="I136" s="1018"/>
      <c r="J136" s="91"/>
      <c r="K136" s="103"/>
      <c r="L136" s="61"/>
      <c r="M136" s="61" t="str">
        <f>H136</f>
        <v>Not applicable</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373</v>
      </c>
      <c r="I137" s="1018"/>
      <c r="J137" s="91"/>
      <c r="K137" s="103"/>
      <c r="L137" s="61"/>
      <c r="M137" s="61" t="str">
        <f>H137</f>
        <v>Not applicable</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373</v>
      </c>
      <c r="I138" s="1018"/>
      <c r="J138" s="91"/>
      <c r="K138" s="103"/>
      <c r="L138" s="61"/>
      <c r="M138" s="61" t="str">
        <f>H138</f>
        <v>Not applicable</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373</v>
      </c>
      <c r="I139" s="1018"/>
      <c r="J139" s="91"/>
      <c r="K139" s="103"/>
      <c r="L139" s="61"/>
      <c r="M139" s="61" t="str">
        <f>H139</f>
        <v>Not applicable</v>
      </c>
      <c r="N139" s="60"/>
      <c r="O139" s="60"/>
      <c r="P139" s="61"/>
      <c r="Q139" s="60"/>
      <c r="R139" s="126"/>
      <c r="S139" s="60"/>
      <c r="T139" s="76"/>
      <c r="U139" s="77"/>
      <c r="V139" s="77"/>
      <c r="W139" s="77"/>
      <c r="X139" s="78"/>
      <c r="Y139" s="78"/>
      <c r="Z139" s="99"/>
      <c r="AA139" s="127"/>
      <c r="AB139" s="73"/>
    </row>
    <row r="140" spans="1:28" s="32" customFormat="1" ht="96.75" customHeight="1" thickBot="1">
      <c r="A140" s="330" t="s">
        <v>1686</v>
      </c>
      <c r="B140" s="957" t="s">
        <v>1866</v>
      </c>
      <c r="C140" s="957"/>
      <c r="D140" s="958"/>
      <c r="E140" s="1341" t="s">
        <v>1494</v>
      </c>
      <c r="F140" s="1105"/>
      <c r="G140" s="1105"/>
      <c r="H140" s="1105"/>
      <c r="I140" s="1106"/>
      <c r="J140" s="91"/>
      <c r="K140" s="125" t="str">
        <f>E140</f>
        <v xml:space="preserve">There is no PRSP is located on the IMF site however, survey respondents provided this information years ago. Improving peoples' abilities to plan the size of their families is one of the priorities under Pillar 5: Human development 
The following are priorities for the health sector, but not indicators:
- Procure additional reproductive health commodities
- Family planning supplies for 3 million couples per year
</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360</v>
      </c>
      <c r="H143" s="969"/>
      <c r="I143" s="970"/>
      <c r="J143" s="81"/>
      <c r="K143" s="103"/>
      <c r="L143" s="61" t="str">
        <f t="shared" ref="L143:L153" si="5">G143</f>
        <v>Don't know</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360</v>
      </c>
      <c r="H144" s="969"/>
      <c r="I144" s="970"/>
      <c r="J144" s="81"/>
      <c r="K144" s="103"/>
      <c r="L144" s="61" t="str">
        <f t="shared" si="5"/>
        <v>Don't know</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360</v>
      </c>
      <c r="H145" s="969"/>
      <c r="I145" s="970"/>
      <c r="J145" s="81"/>
      <c r="K145" s="103"/>
      <c r="L145" s="61" t="str">
        <f t="shared" si="5"/>
        <v>Don't know</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373</v>
      </c>
      <c r="H146" s="969"/>
      <c r="I146" s="970"/>
      <c r="J146" s="81"/>
      <c r="K146" s="103"/>
      <c r="L146" s="61" t="str">
        <f t="shared" si="5"/>
        <v>Not applicable</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360</v>
      </c>
      <c r="H147" s="969"/>
      <c r="I147" s="970"/>
      <c r="J147" s="81"/>
      <c r="K147" s="103"/>
      <c r="L147" s="61" t="str">
        <f t="shared" si="5"/>
        <v>Don't know</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360</v>
      </c>
      <c r="H148" s="969"/>
      <c r="I148" s="970"/>
      <c r="J148" s="81"/>
      <c r="K148" s="103"/>
      <c r="L148" s="61" t="str">
        <f t="shared" si="5"/>
        <v>Don't know</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373</v>
      </c>
      <c r="H149" s="969"/>
      <c r="I149" s="970"/>
      <c r="J149" s="81"/>
      <c r="K149" s="103"/>
      <c r="L149" s="61" t="str">
        <f t="shared" si="5"/>
        <v>Not applicable</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360</v>
      </c>
      <c r="H150" s="969"/>
      <c r="I150" s="970"/>
      <c r="J150" s="81"/>
      <c r="K150" s="103"/>
      <c r="L150" s="61" t="str">
        <f t="shared" si="5"/>
        <v>Don't know</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373</v>
      </c>
      <c r="H151" s="969"/>
      <c r="I151" s="970"/>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2284</v>
      </c>
      <c r="C152" s="957"/>
      <c r="D152" s="957"/>
      <c r="E152" s="957"/>
      <c r="F152" s="957"/>
      <c r="G152" s="968" t="s">
        <v>373</v>
      </c>
      <c r="H152" s="969"/>
      <c r="I152" s="970"/>
      <c r="J152" s="81"/>
      <c r="K152" s="103"/>
      <c r="L152" s="61" t="str">
        <f t="shared" si="5"/>
        <v>Not applicable</v>
      </c>
      <c r="M152" s="60"/>
      <c r="N152" s="61"/>
      <c r="O152" s="60"/>
      <c r="P152" s="60"/>
      <c r="Q152" s="60"/>
      <c r="R152" s="61"/>
      <c r="S152" s="61"/>
      <c r="T152" s="60"/>
      <c r="U152" s="70"/>
      <c r="V152" s="70"/>
      <c r="W152" s="70"/>
      <c r="X152" s="71"/>
      <c r="Y152" s="71"/>
      <c r="Z152" s="84"/>
      <c r="AA152" s="85"/>
      <c r="AB152" s="73"/>
    </row>
    <row r="153" spans="1:28" s="24" customFormat="1" ht="109.5" customHeight="1">
      <c r="A153" s="330" t="s">
        <v>1796</v>
      </c>
      <c r="B153" s="957" t="s">
        <v>2285</v>
      </c>
      <c r="C153" s="957"/>
      <c r="D153" s="957"/>
      <c r="E153" s="957"/>
      <c r="F153" s="957"/>
      <c r="G153" s="1343" t="s">
        <v>1495</v>
      </c>
      <c r="H153" s="969"/>
      <c r="I153" s="970"/>
      <c r="J153" s="81"/>
      <c r="K153" s="103"/>
      <c r="L153" s="61" t="str">
        <f t="shared" si="5"/>
        <v>The answer "don’t know" means there is no data available at the MOH on how they handle the procured contraceptives. The answer "N/A" means that some of the contraceptives are not registered (e.g., implants and CycleBeads) or are not procured by the GOU (e.g., progestin-only pills,  emergency contraceptives).</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2286</v>
      </c>
      <c r="C155" s="957"/>
      <c r="D155" s="957"/>
      <c r="E155" s="957"/>
      <c r="F155" s="957"/>
      <c r="G155" s="968" t="s">
        <v>347</v>
      </c>
      <c r="H155" s="969"/>
      <c r="I155" s="970"/>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2287</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254.25" customHeight="1" thickBot="1">
      <c r="A157" s="245" t="s">
        <v>1875</v>
      </c>
      <c r="B157" s="977" t="s">
        <v>1876</v>
      </c>
      <c r="C157" s="977"/>
      <c r="D157" s="977"/>
      <c r="E157" s="977"/>
      <c r="F157" s="977"/>
      <c r="G157" s="1341" t="s">
        <v>2371</v>
      </c>
      <c r="H157" s="1105"/>
      <c r="I157" s="1106"/>
      <c r="J157" s="81"/>
      <c r="K157" s="103"/>
      <c r="L157" s="61" t="str">
        <f>G157</f>
        <v xml:space="preserve">There are four vulnerable population groups in Ukraine that have access to free contraceptives through the public sector: poor people, HIV+ women, youth aged 18-20, and women with extra 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 genital pathologies have access to them (the fourth vulnerable group). However, this satisfies only one of the four vulnerable groups. </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106" priority="22">
      <formula>$G$92="Don't know"</formula>
    </cfRule>
    <cfRule type="expression" dxfId="105" priority="23">
      <formula>$G$92="no"</formula>
    </cfRule>
  </conditionalFormatting>
  <conditionalFormatting sqref="G96:I96">
    <cfRule type="expression" dxfId="104" priority="20">
      <formula>$G$95="Don't know"</formula>
    </cfRule>
    <cfRule type="expression" dxfId="103" priority="21">
      <formula>$G$95="No"</formula>
    </cfRule>
  </conditionalFormatting>
  <conditionalFormatting sqref="G98:I98">
    <cfRule type="expression" dxfId="102" priority="18">
      <formula>$G$97="Don't know"</formula>
    </cfRule>
    <cfRule type="expression" dxfId="101" priority="19">
      <formula>$G$97="No"</formula>
    </cfRule>
  </conditionalFormatting>
  <conditionalFormatting sqref="G88:I91">
    <cfRule type="expression" dxfId="100" priority="16">
      <formula>$I$86="Don't know"</formula>
    </cfRule>
    <cfRule type="expression" dxfId="99" priority="17">
      <formula>$I$86="No"</formula>
    </cfRule>
  </conditionalFormatting>
  <conditionalFormatting sqref="F111:I111">
    <cfRule type="expression" dxfId="98" priority="12">
      <formula>$E$111="Don't know"</formula>
    </cfRule>
    <cfRule type="expression" dxfId="97" priority="15">
      <formula>$E$111="No"</formula>
    </cfRule>
  </conditionalFormatting>
  <conditionalFormatting sqref="F112:I112">
    <cfRule type="expression" dxfId="96" priority="11">
      <formula>$E$112="Don't know"</formula>
    </cfRule>
    <cfRule type="expression" dxfId="95" priority="14">
      <formula>$E$112="No"</formula>
    </cfRule>
  </conditionalFormatting>
  <conditionalFormatting sqref="F113:I113">
    <cfRule type="expression" dxfId="94" priority="10">
      <formula>$E$113="Don't know"</formula>
    </cfRule>
    <cfRule type="expression" dxfId="93" priority="13">
      <formula>$E$113="No"</formula>
    </cfRule>
  </conditionalFormatting>
  <conditionalFormatting sqref="G15:I15">
    <cfRule type="expression" dxfId="92" priority="7">
      <formula>$E$15="Not applicable"</formula>
    </cfRule>
    <cfRule type="expression" dxfId="91" priority="8">
      <formula>$E$15="Don't know"</formula>
    </cfRule>
    <cfRule type="expression" dxfId="90" priority="9">
      <formula>$E$15="No"</formula>
    </cfRule>
  </conditionalFormatting>
  <conditionalFormatting sqref="G16:I23">
    <cfRule type="expression" dxfId="89" priority="4">
      <formula>$E16="Not applicable"</formula>
    </cfRule>
    <cfRule type="expression" dxfId="88" priority="5">
      <formula>$E16="Don't know"</formula>
    </cfRule>
    <cfRule type="expression" dxfId="87" priority="6">
      <formula>$E16="No"</formula>
    </cfRule>
  </conditionalFormatting>
  <conditionalFormatting sqref="E15:E23 G15:I23 I24:I25 E13:I13">
    <cfRule type="expression" dxfId="86" priority="3">
      <formula>$I$12="Don't know"</formula>
    </cfRule>
  </conditionalFormatting>
  <conditionalFormatting sqref="E15:E23 G15:I23 I24:I25 E13:I13">
    <cfRule type="expression" dxfId="85" priority="2">
      <formula>$I$12="Not applicable"</formula>
    </cfRule>
  </conditionalFormatting>
  <conditionalFormatting sqref="E15:E23 G15:I23 I24:I25 E13:I13">
    <cfRule type="expression" dxfId="84" priority="1">
      <formula>$I$12="No"</formula>
    </cfRule>
  </conditionalFormatting>
  <dataValidations count="21">
    <dataValidation type="list" allowBlank="1" showInputMessage="1" showErrorMessage="1" error="Please choose from the dropdown list." prompt="Please select from the dropdown list" sqref="H120:I129 JD120:JE129 SZ120:TA129 ACV120:ACW129 AMR120:AMS129 AWN120:AWO129 BGJ120:BGK129 BQF120:BQG129 CAB120:CAC129 CJX120:CJY129 CTT120:CTU129 DDP120:DDQ129 DNL120:DNM129 DXH120:DXI129 EHD120:EHE129 EQZ120:ERA129 FAV120:FAW129 FKR120:FKS129 FUN120:FUO129 GEJ120:GEK129 GOF120:GOG129 GYB120:GYC129 HHX120:HHY129 HRT120:HRU129 IBP120:IBQ129 ILL120:ILM129 IVH120:IVI129 JFD120:JFE129 JOZ120:JPA129 JYV120:JYW129 KIR120:KIS129 KSN120:KSO129 LCJ120:LCK129 LMF120:LMG129 LWB120:LWC129 MFX120:MFY129 MPT120:MPU129 MZP120:MZQ129 NJL120:NJM129 NTH120:NTI129 ODD120:ODE129 OMZ120:ONA129 OWV120:OWW129 PGR120:PGS129 PQN120:PQO129 QAJ120:QAK129 QKF120:QKG129 QUB120:QUC129 RDX120:RDY129 RNT120:RNU129 RXP120:RXQ129 SHL120:SHM129 SRH120:SRI129 TBD120:TBE129 TKZ120:TLA129 TUV120:TUW129 UER120:UES129 UON120:UOO129 UYJ120:UYK129 VIF120:VIG129 VSB120:VSC129 WBX120:WBY129 WLT120:WLU129 WVP120:WVQ129 H65656:I65665 JD65656:JE65665 SZ65656:TA65665 ACV65656:ACW65665 AMR65656:AMS65665 AWN65656:AWO65665 BGJ65656:BGK65665 BQF65656:BQG65665 CAB65656:CAC65665 CJX65656:CJY65665 CTT65656:CTU65665 DDP65656:DDQ65665 DNL65656:DNM65665 DXH65656:DXI65665 EHD65656:EHE65665 EQZ65656:ERA65665 FAV65656:FAW65665 FKR65656:FKS65665 FUN65656:FUO65665 GEJ65656:GEK65665 GOF65656:GOG65665 GYB65656:GYC65665 HHX65656:HHY65665 HRT65656:HRU65665 IBP65656:IBQ65665 ILL65656:ILM65665 IVH65656:IVI65665 JFD65656:JFE65665 JOZ65656:JPA65665 JYV65656:JYW65665 KIR65656:KIS65665 KSN65656:KSO65665 LCJ65656:LCK65665 LMF65656:LMG65665 LWB65656:LWC65665 MFX65656:MFY65665 MPT65656:MPU65665 MZP65656:MZQ65665 NJL65656:NJM65665 NTH65656:NTI65665 ODD65656:ODE65665 OMZ65656:ONA65665 OWV65656:OWW65665 PGR65656:PGS65665 PQN65656:PQO65665 QAJ65656:QAK65665 QKF65656:QKG65665 QUB65656:QUC65665 RDX65656:RDY65665 RNT65656:RNU65665 RXP65656:RXQ65665 SHL65656:SHM65665 SRH65656:SRI65665 TBD65656:TBE65665 TKZ65656:TLA65665 TUV65656:TUW65665 UER65656:UES65665 UON65656:UOO65665 UYJ65656:UYK65665 VIF65656:VIG65665 VSB65656:VSC65665 WBX65656:WBY65665 WLT65656:WLU65665 WVP65656:WVQ65665 H131192:I131201 JD131192:JE131201 SZ131192:TA131201 ACV131192:ACW131201 AMR131192:AMS131201 AWN131192:AWO131201 BGJ131192:BGK131201 BQF131192:BQG131201 CAB131192:CAC131201 CJX131192:CJY131201 CTT131192:CTU131201 DDP131192:DDQ131201 DNL131192:DNM131201 DXH131192:DXI131201 EHD131192:EHE131201 EQZ131192:ERA131201 FAV131192:FAW131201 FKR131192:FKS131201 FUN131192:FUO131201 GEJ131192:GEK131201 GOF131192:GOG131201 GYB131192:GYC131201 HHX131192:HHY131201 HRT131192:HRU131201 IBP131192:IBQ131201 ILL131192:ILM131201 IVH131192:IVI131201 JFD131192:JFE131201 JOZ131192:JPA131201 JYV131192:JYW131201 KIR131192:KIS131201 KSN131192:KSO131201 LCJ131192:LCK131201 LMF131192:LMG131201 LWB131192:LWC131201 MFX131192:MFY131201 MPT131192:MPU131201 MZP131192:MZQ131201 NJL131192:NJM131201 NTH131192:NTI131201 ODD131192:ODE131201 OMZ131192:ONA131201 OWV131192:OWW131201 PGR131192:PGS131201 PQN131192:PQO131201 QAJ131192:QAK131201 QKF131192:QKG131201 QUB131192:QUC131201 RDX131192:RDY131201 RNT131192:RNU131201 RXP131192:RXQ131201 SHL131192:SHM131201 SRH131192:SRI131201 TBD131192:TBE131201 TKZ131192:TLA131201 TUV131192:TUW131201 UER131192:UES131201 UON131192:UOO131201 UYJ131192:UYK131201 VIF131192:VIG131201 VSB131192:VSC131201 WBX131192:WBY131201 WLT131192:WLU131201 WVP131192:WVQ131201 H196728:I196737 JD196728:JE196737 SZ196728:TA196737 ACV196728:ACW196737 AMR196728:AMS196737 AWN196728:AWO196737 BGJ196728:BGK196737 BQF196728:BQG196737 CAB196728:CAC196737 CJX196728:CJY196737 CTT196728:CTU196737 DDP196728:DDQ196737 DNL196728:DNM196737 DXH196728:DXI196737 EHD196728:EHE196737 EQZ196728:ERA196737 FAV196728:FAW196737 FKR196728:FKS196737 FUN196728:FUO196737 GEJ196728:GEK196737 GOF196728:GOG196737 GYB196728:GYC196737 HHX196728:HHY196737 HRT196728:HRU196737 IBP196728:IBQ196737 ILL196728:ILM196737 IVH196728:IVI196737 JFD196728:JFE196737 JOZ196728:JPA196737 JYV196728:JYW196737 KIR196728:KIS196737 KSN196728:KSO196737 LCJ196728:LCK196737 LMF196728:LMG196737 LWB196728:LWC196737 MFX196728:MFY196737 MPT196728:MPU196737 MZP196728:MZQ196737 NJL196728:NJM196737 NTH196728:NTI196737 ODD196728:ODE196737 OMZ196728:ONA196737 OWV196728:OWW196737 PGR196728:PGS196737 PQN196728:PQO196737 QAJ196728:QAK196737 QKF196728:QKG196737 QUB196728:QUC196737 RDX196728:RDY196737 RNT196728:RNU196737 RXP196728:RXQ196737 SHL196728:SHM196737 SRH196728:SRI196737 TBD196728:TBE196737 TKZ196728:TLA196737 TUV196728:TUW196737 UER196728:UES196737 UON196728:UOO196737 UYJ196728:UYK196737 VIF196728:VIG196737 VSB196728:VSC196737 WBX196728:WBY196737 WLT196728:WLU196737 WVP196728:WVQ196737 H262264:I262273 JD262264:JE262273 SZ262264:TA262273 ACV262264:ACW262273 AMR262264:AMS262273 AWN262264:AWO262273 BGJ262264:BGK262273 BQF262264:BQG262273 CAB262264:CAC262273 CJX262264:CJY262273 CTT262264:CTU262273 DDP262264:DDQ262273 DNL262264:DNM262273 DXH262264:DXI262273 EHD262264:EHE262273 EQZ262264:ERA262273 FAV262264:FAW262273 FKR262264:FKS262273 FUN262264:FUO262273 GEJ262264:GEK262273 GOF262264:GOG262273 GYB262264:GYC262273 HHX262264:HHY262273 HRT262264:HRU262273 IBP262264:IBQ262273 ILL262264:ILM262273 IVH262264:IVI262273 JFD262264:JFE262273 JOZ262264:JPA262273 JYV262264:JYW262273 KIR262264:KIS262273 KSN262264:KSO262273 LCJ262264:LCK262273 LMF262264:LMG262273 LWB262264:LWC262273 MFX262264:MFY262273 MPT262264:MPU262273 MZP262264:MZQ262273 NJL262264:NJM262273 NTH262264:NTI262273 ODD262264:ODE262273 OMZ262264:ONA262273 OWV262264:OWW262273 PGR262264:PGS262273 PQN262264:PQO262273 QAJ262264:QAK262273 QKF262264:QKG262273 QUB262264:QUC262273 RDX262264:RDY262273 RNT262264:RNU262273 RXP262264:RXQ262273 SHL262264:SHM262273 SRH262264:SRI262273 TBD262264:TBE262273 TKZ262264:TLA262273 TUV262264:TUW262273 UER262264:UES262273 UON262264:UOO262273 UYJ262264:UYK262273 VIF262264:VIG262273 VSB262264:VSC262273 WBX262264:WBY262273 WLT262264:WLU262273 WVP262264:WVQ262273 H327800:I327809 JD327800:JE327809 SZ327800:TA327809 ACV327800:ACW327809 AMR327800:AMS327809 AWN327800:AWO327809 BGJ327800:BGK327809 BQF327800:BQG327809 CAB327800:CAC327809 CJX327800:CJY327809 CTT327800:CTU327809 DDP327800:DDQ327809 DNL327800:DNM327809 DXH327800:DXI327809 EHD327800:EHE327809 EQZ327800:ERA327809 FAV327800:FAW327809 FKR327800:FKS327809 FUN327800:FUO327809 GEJ327800:GEK327809 GOF327800:GOG327809 GYB327800:GYC327809 HHX327800:HHY327809 HRT327800:HRU327809 IBP327800:IBQ327809 ILL327800:ILM327809 IVH327800:IVI327809 JFD327800:JFE327809 JOZ327800:JPA327809 JYV327800:JYW327809 KIR327800:KIS327809 KSN327800:KSO327809 LCJ327800:LCK327809 LMF327800:LMG327809 LWB327800:LWC327809 MFX327800:MFY327809 MPT327800:MPU327809 MZP327800:MZQ327809 NJL327800:NJM327809 NTH327800:NTI327809 ODD327800:ODE327809 OMZ327800:ONA327809 OWV327800:OWW327809 PGR327800:PGS327809 PQN327800:PQO327809 QAJ327800:QAK327809 QKF327800:QKG327809 QUB327800:QUC327809 RDX327800:RDY327809 RNT327800:RNU327809 RXP327800:RXQ327809 SHL327800:SHM327809 SRH327800:SRI327809 TBD327800:TBE327809 TKZ327800:TLA327809 TUV327800:TUW327809 UER327800:UES327809 UON327800:UOO327809 UYJ327800:UYK327809 VIF327800:VIG327809 VSB327800:VSC327809 WBX327800:WBY327809 WLT327800:WLU327809 WVP327800:WVQ327809 H393336:I393345 JD393336:JE393345 SZ393336:TA393345 ACV393336:ACW393345 AMR393336:AMS393345 AWN393336:AWO393345 BGJ393336:BGK393345 BQF393336:BQG393345 CAB393336:CAC393345 CJX393336:CJY393345 CTT393336:CTU393345 DDP393336:DDQ393345 DNL393336:DNM393345 DXH393336:DXI393345 EHD393336:EHE393345 EQZ393336:ERA393345 FAV393336:FAW393345 FKR393336:FKS393345 FUN393336:FUO393345 GEJ393336:GEK393345 GOF393336:GOG393345 GYB393336:GYC393345 HHX393336:HHY393345 HRT393336:HRU393345 IBP393336:IBQ393345 ILL393336:ILM393345 IVH393336:IVI393345 JFD393336:JFE393345 JOZ393336:JPA393345 JYV393336:JYW393345 KIR393336:KIS393345 KSN393336:KSO393345 LCJ393336:LCK393345 LMF393336:LMG393345 LWB393336:LWC393345 MFX393336:MFY393345 MPT393336:MPU393345 MZP393336:MZQ393345 NJL393336:NJM393345 NTH393336:NTI393345 ODD393336:ODE393345 OMZ393336:ONA393345 OWV393336:OWW393345 PGR393336:PGS393345 PQN393336:PQO393345 QAJ393336:QAK393345 QKF393336:QKG393345 QUB393336:QUC393345 RDX393336:RDY393345 RNT393336:RNU393345 RXP393336:RXQ393345 SHL393336:SHM393345 SRH393336:SRI393345 TBD393336:TBE393345 TKZ393336:TLA393345 TUV393336:TUW393345 UER393336:UES393345 UON393336:UOO393345 UYJ393336:UYK393345 VIF393336:VIG393345 VSB393336:VSC393345 WBX393336:WBY393345 WLT393336:WLU393345 WVP393336:WVQ393345 H458872:I458881 JD458872:JE458881 SZ458872:TA458881 ACV458872:ACW458881 AMR458872:AMS458881 AWN458872:AWO458881 BGJ458872:BGK458881 BQF458872:BQG458881 CAB458872:CAC458881 CJX458872:CJY458881 CTT458872:CTU458881 DDP458872:DDQ458881 DNL458872:DNM458881 DXH458872:DXI458881 EHD458872:EHE458881 EQZ458872:ERA458881 FAV458872:FAW458881 FKR458872:FKS458881 FUN458872:FUO458881 GEJ458872:GEK458881 GOF458872:GOG458881 GYB458872:GYC458881 HHX458872:HHY458881 HRT458872:HRU458881 IBP458872:IBQ458881 ILL458872:ILM458881 IVH458872:IVI458881 JFD458872:JFE458881 JOZ458872:JPA458881 JYV458872:JYW458881 KIR458872:KIS458881 KSN458872:KSO458881 LCJ458872:LCK458881 LMF458872:LMG458881 LWB458872:LWC458881 MFX458872:MFY458881 MPT458872:MPU458881 MZP458872:MZQ458881 NJL458872:NJM458881 NTH458872:NTI458881 ODD458872:ODE458881 OMZ458872:ONA458881 OWV458872:OWW458881 PGR458872:PGS458881 PQN458872:PQO458881 QAJ458872:QAK458881 QKF458872:QKG458881 QUB458872:QUC458881 RDX458872:RDY458881 RNT458872:RNU458881 RXP458872:RXQ458881 SHL458872:SHM458881 SRH458872:SRI458881 TBD458872:TBE458881 TKZ458872:TLA458881 TUV458872:TUW458881 UER458872:UES458881 UON458872:UOO458881 UYJ458872:UYK458881 VIF458872:VIG458881 VSB458872:VSC458881 WBX458872:WBY458881 WLT458872:WLU458881 WVP458872:WVQ458881 H524408:I524417 JD524408:JE524417 SZ524408:TA524417 ACV524408:ACW524417 AMR524408:AMS524417 AWN524408:AWO524417 BGJ524408:BGK524417 BQF524408:BQG524417 CAB524408:CAC524417 CJX524408:CJY524417 CTT524408:CTU524417 DDP524408:DDQ524417 DNL524408:DNM524417 DXH524408:DXI524417 EHD524408:EHE524417 EQZ524408:ERA524417 FAV524408:FAW524417 FKR524408:FKS524417 FUN524408:FUO524417 GEJ524408:GEK524417 GOF524408:GOG524417 GYB524408:GYC524417 HHX524408:HHY524417 HRT524408:HRU524417 IBP524408:IBQ524417 ILL524408:ILM524417 IVH524408:IVI524417 JFD524408:JFE524417 JOZ524408:JPA524417 JYV524408:JYW524417 KIR524408:KIS524417 KSN524408:KSO524417 LCJ524408:LCK524417 LMF524408:LMG524417 LWB524408:LWC524417 MFX524408:MFY524417 MPT524408:MPU524417 MZP524408:MZQ524417 NJL524408:NJM524417 NTH524408:NTI524417 ODD524408:ODE524417 OMZ524408:ONA524417 OWV524408:OWW524417 PGR524408:PGS524417 PQN524408:PQO524417 QAJ524408:QAK524417 QKF524408:QKG524417 QUB524408:QUC524417 RDX524408:RDY524417 RNT524408:RNU524417 RXP524408:RXQ524417 SHL524408:SHM524417 SRH524408:SRI524417 TBD524408:TBE524417 TKZ524408:TLA524417 TUV524408:TUW524417 UER524408:UES524417 UON524408:UOO524417 UYJ524408:UYK524417 VIF524408:VIG524417 VSB524408:VSC524417 WBX524408:WBY524417 WLT524408:WLU524417 WVP524408:WVQ524417 H589944:I589953 JD589944:JE589953 SZ589944:TA589953 ACV589944:ACW589953 AMR589944:AMS589953 AWN589944:AWO589953 BGJ589944:BGK589953 BQF589944:BQG589953 CAB589944:CAC589953 CJX589944:CJY589953 CTT589944:CTU589953 DDP589944:DDQ589953 DNL589944:DNM589953 DXH589944:DXI589953 EHD589944:EHE589953 EQZ589944:ERA589953 FAV589944:FAW589953 FKR589944:FKS589953 FUN589944:FUO589953 GEJ589944:GEK589953 GOF589944:GOG589953 GYB589944:GYC589953 HHX589944:HHY589953 HRT589944:HRU589953 IBP589944:IBQ589953 ILL589944:ILM589953 IVH589944:IVI589953 JFD589944:JFE589953 JOZ589944:JPA589953 JYV589944:JYW589953 KIR589944:KIS589953 KSN589944:KSO589953 LCJ589944:LCK589953 LMF589944:LMG589953 LWB589944:LWC589953 MFX589944:MFY589953 MPT589944:MPU589953 MZP589944:MZQ589953 NJL589944:NJM589953 NTH589944:NTI589953 ODD589944:ODE589953 OMZ589944:ONA589953 OWV589944:OWW589953 PGR589944:PGS589953 PQN589944:PQO589953 QAJ589944:QAK589953 QKF589944:QKG589953 QUB589944:QUC589953 RDX589944:RDY589953 RNT589944:RNU589953 RXP589944:RXQ589953 SHL589944:SHM589953 SRH589944:SRI589953 TBD589944:TBE589953 TKZ589944:TLA589953 TUV589944:TUW589953 UER589944:UES589953 UON589944:UOO589953 UYJ589944:UYK589953 VIF589944:VIG589953 VSB589944:VSC589953 WBX589944:WBY589953 WLT589944:WLU589953 WVP589944:WVQ589953 H655480:I655489 JD655480:JE655489 SZ655480:TA655489 ACV655480:ACW655489 AMR655480:AMS655489 AWN655480:AWO655489 BGJ655480:BGK655489 BQF655480:BQG655489 CAB655480:CAC655489 CJX655480:CJY655489 CTT655480:CTU655489 DDP655480:DDQ655489 DNL655480:DNM655489 DXH655480:DXI655489 EHD655480:EHE655489 EQZ655480:ERA655489 FAV655480:FAW655489 FKR655480:FKS655489 FUN655480:FUO655489 GEJ655480:GEK655489 GOF655480:GOG655489 GYB655480:GYC655489 HHX655480:HHY655489 HRT655480:HRU655489 IBP655480:IBQ655489 ILL655480:ILM655489 IVH655480:IVI655489 JFD655480:JFE655489 JOZ655480:JPA655489 JYV655480:JYW655489 KIR655480:KIS655489 KSN655480:KSO655489 LCJ655480:LCK655489 LMF655480:LMG655489 LWB655480:LWC655489 MFX655480:MFY655489 MPT655480:MPU655489 MZP655480:MZQ655489 NJL655480:NJM655489 NTH655480:NTI655489 ODD655480:ODE655489 OMZ655480:ONA655489 OWV655480:OWW655489 PGR655480:PGS655489 PQN655480:PQO655489 QAJ655480:QAK655489 QKF655480:QKG655489 QUB655480:QUC655489 RDX655480:RDY655489 RNT655480:RNU655489 RXP655480:RXQ655489 SHL655480:SHM655489 SRH655480:SRI655489 TBD655480:TBE655489 TKZ655480:TLA655489 TUV655480:TUW655489 UER655480:UES655489 UON655480:UOO655489 UYJ655480:UYK655489 VIF655480:VIG655489 VSB655480:VSC655489 WBX655480:WBY655489 WLT655480:WLU655489 WVP655480:WVQ655489 H721016:I721025 JD721016:JE721025 SZ721016:TA721025 ACV721016:ACW721025 AMR721016:AMS721025 AWN721016:AWO721025 BGJ721016:BGK721025 BQF721016:BQG721025 CAB721016:CAC721025 CJX721016:CJY721025 CTT721016:CTU721025 DDP721016:DDQ721025 DNL721016:DNM721025 DXH721016:DXI721025 EHD721016:EHE721025 EQZ721016:ERA721025 FAV721016:FAW721025 FKR721016:FKS721025 FUN721016:FUO721025 GEJ721016:GEK721025 GOF721016:GOG721025 GYB721016:GYC721025 HHX721016:HHY721025 HRT721016:HRU721025 IBP721016:IBQ721025 ILL721016:ILM721025 IVH721016:IVI721025 JFD721016:JFE721025 JOZ721016:JPA721025 JYV721016:JYW721025 KIR721016:KIS721025 KSN721016:KSO721025 LCJ721016:LCK721025 LMF721016:LMG721025 LWB721016:LWC721025 MFX721016:MFY721025 MPT721016:MPU721025 MZP721016:MZQ721025 NJL721016:NJM721025 NTH721016:NTI721025 ODD721016:ODE721025 OMZ721016:ONA721025 OWV721016:OWW721025 PGR721016:PGS721025 PQN721016:PQO721025 QAJ721016:QAK721025 QKF721016:QKG721025 QUB721016:QUC721025 RDX721016:RDY721025 RNT721016:RNU721025 RXP721016:RXQ721025 SHL721016:SHM721025 SRH721016:SRI721025 TBD721016:TBE721025 TKZ721016:TLA721025 TUV721016:TUW721025 UER721016:UES721025 UON721016:UOO721025 UYJ721016:UYK721025 VIF721016:VIG721025 VSB721016:VSC721025 WBX721016:WBY721025 WLT721016:WLU721025 WVP721016:WVQ721025 H786552:I786561 JD786552:JE786561 SZ786552:TA786561 ACV786552:ACW786561 AMR786552:AMS786561 AWN786552:AWO786561 BGJ786552:BGK786561 BQF786552:BQG786561 CAB786552:CAC786561 CJX786552:CJY786561 CTT786552:CTU786561 DDP786552:DDQ786561 DNL786552:DNM786561 DXH786552:DXI786561 EHD786552:EHE786561 EQZ786552:ERA786561 FAV786552:FAW786561 FKR786552:FKS786561 FUN786552:FUO786561 GEJ786552:GEK786561 GOF786552:GOG786561 GYB786552:GYC786561 HHX786552:HHY786561 HRT786552:HRU786561 IBP786552:IBQ786561 ILL786552:ILM786561 IVH786552:IVI786561 JFD786552:JFE786561 JOZ786552:JPA786561 JYV786552:JYW786561 KIR786552:KIS786561 KSN786552:KSO786561 LCJ786552:LCK786561 LMF786552:LMG786561 LWB786552:LWC786561 MFX786552:MFY786561 MPT786552:MPU786561 MZP786552:MZQ786561 NJL786552:NJM786561 NTH786552:NTI786561 ODD786552:ODE786561 OMZ786552:ONA786561 OWV786552:OWW786561 PGR786552:PGS786561 PQN786552:PQO786561 QAJ786552:QAK786561 QKF786552:QKG786561 QUB786552:QUC786561 RDX786552:RDY786561 RNT786552:RNU786561 RXP786552:RXQ786561 SHL786552:SHM786561 SRH786552:SRI786561 TBD786552:TBE786561 TKZ786552:TLA786561 TUV786552:TUW786561 UER786552:UES786561 UON786552:UOO786561 UYJ786552:UYK786561 VIF786552:VIG786561 VSB786552:VSC786561 WBX786552:WBY786561 WLT786552:WLU786561 WVP786552:WVQ786561 H852088:I852097 JD852088:JE852097 SZ852088:TA852097 ACV852088:ACW852097 AMR852088:AMS852097 AWN852088:AWO852097 BGJ852088:BGK852097 BQF852088:BQG852097 CAB852088:CAC852097 CJX852088:CJY852097 CTT852088:CTU852097 DDP852088:DDQ852097 DNL852088:DNM852097 DXH852088:DXI852097 EHD852088:EHE852097 EQZ852088:ERA852097 FAV852088:FAW852097 FKR852088:FKS852097 FUN852088:FUO852097 GEJ852088:GEK852097 GOF852088:GOG852097 GYB852088:GYC852097 HHX852088:HHY852097 HRT852088:HRU852097 IBP852088:IBQ852097 ILL852088:ILM852097 IVH852088:IVI852097 JFD852088:JFE852097 JOZ852088:JPA852097 JYV852088:JYW852097 KIR852088:KIS852097 KSN852088:KSO852097 LCJ852088:LCK852097 LMF852088:LMG852097 LWB852088:LWC852097 MFX852088:MFY852097 MPT852088:MPU852097 MZP852088:MZQ852097 NJL852088:NJM852097 NTH852088:NTI852097 ODD852088:ODE852097 OMZ852088:ONA852097 OWV852088:OWW852097 PGR852088:PGS852097 PQN852088:PQO852097 QAJ852088:QAK852097 QKF852088:QKG852097 QUB852088:QUC852097 RDX852088:RDY852097 RNT852088:RNU852097 RXP852088:RXQ852097 SHL852088:SHM852097 SRH852088:SRI852097 TBD852088:TBE852097 TKZ852088:TLA852097 TUV852088:TUW852097 UER852088:UES852097 UON852088:UOO852097 UYJ852088:UYK852097 VIF852088:VIG852097 VSB852088:VSC852097 WBX852088:WBY852097 WLT852088:WLU852097 WVP852088:WVQ852097 H917624:I917633 JD917624:JE917633 SZ917624:TA917633 ACV917624:ACW917633 AMR917624:AMS917633 AWN917624:AWO917633 BGJ917624:BGK917633 BQF917624:BQG917633 CAB917624:CAC917633 CJX917624:CJY917633 CTT917624:CTU917633 DDP917624:DDQ917633 DNL917624:DNM917633 DXH917624:DXI917633 EHD917624:EHE917633 EQZ917624:ERA917633 FAV917624:FAW917633 FKR917624:FKS917633 FUN917624:FUO917633 GEJ917624:GEK917633 GOF917624:GOG917633 GYB917624:GYC917633 HHX917624:HHY917633 HRT917624:HRU917633 IBP917624:IBQ917633 ILL917624:ILM917633 IVH917624:IVI917633 JFD917624:JFE917633 JOZ917624:JPA917633 JYV917624:JYW917633 KIR917624:KIS917633 KSN917624:KSO917633 LCJ917624:LCK917633 LMF917624:LMG917633 LWB917624:LWC917633 MFX917624:MFY917633 MPT917624:MPU917633 MZP917624:MZQ917633 NJL917624:NJM917633 NTH917624:NTI917633 ODD917624:ODE917633 OMZ917624:ONA917633 OWV917624:OWW917633 PGR917624:PGS917633 PQN917624:PQO917633 QAJ917624:QAK917633 QKF917624:QKG917633 QUB917624:QUC917633 RDX917624:RDY917633 RNT917624:RNU917633 RXP917624:RXQ917633 SHL917624:SHM917633 SRH917624:SRI917633 TBD917624:TBE917633 TKZ917624:TLA917633 TUV917624:TUW917633 UER917624:UES917633 UON917624:UOO917633 UYJ917624:UYK917633 VIF917624:VIG917633 VSB917624:VSC917633 WBX917624:WBY917633 WLT917624:WLU917633 WVP917624:WVQ917633 H983160:I983169 JD983160:JE983169 SZ983160:TA983169 ACV983160:ACW983169 AMR983160:AMS983169 AWN983160:AWO983169 BGJ983160:BGK983169 BQF983160:BQG983169 CAB983160:CAC983169 CJX983160:CJY983169 CTT983160:CTU983169 DDP983160:DDQ983169 DNL983160:DNM983169 DXH983160:DXI983169 EHD983160:EHE983169 EQZ983160:ERA983169 FAV983160:FAW983169 FKR983160:FKS983169 FUN983160:FUO983169 GEJ983160:GEK983169 GOF983160:GOG983169 GYB983160:GYC983169 HHX983160:HHY983169 HRT983160:HRU983169 IBP983160:IBQ983169 ILL983160:ILM983169 IVH983160:IVI983169 JFD983160:JFE983169 JOZ983160:JPA983169 JYV983160:JYW983169 KIR983160:KIS983169 KSN983160:KSO983169 LCJ983160:LCK983169 LMF983160:LMG983169 LWB983160:LWC983169 MFX983160:MFY983169 MPT983160:MPU983169 MZP983160:MZQ983169 NJL983160:NJM983169 NTH983160:NTI983169 ODD983160:ODE983169 OMZ983160:ONA983169 OWV983160:OWW983169 PGR983160:PGS983169 PQN983160:PQO983169 QAJ983160:QAK983169 QKF983160:QKG983169 QUB983160:QUC983169 RDX983160:RDY983169 RNT983160:RNU983169 RXP983160:RXQ983169 SHL983160:SHM983169 SRH983160:SRI983169 TBD983160:TBE983169 TKZ983160:TLA983169 TUV983160:TUW983169 UER983160:UES983169 UON983160:UOO983169 UYJ983160:UYK983169 VIF983160:VIG983169 VSB983160:VSC983169 WBX983160:WBY983169 WLT983160:WLU983169 WVP983160:WVQ983169" xr:uid="{00000000-0002-0000-3400-000000000000}">
      <formula1>"Yes, No, Don't know"</formula1>
    </dataValidation>
    <dataValidation type="list" allowBlank="1" showInputMessage="1" showErrorMessage="1" error="Please choose from the dropdown list." prompt="Please select from the dropdown list" sqref="E115:I117 JA115:JE117 SW115:TA117 ACS115:ACW117 AMO115:AMS117 AWK115:AWO117 BGG115:BGK117 BQC115:BQG117 BZY115:CAC117 CJU115:CJY117 CTQ115:CTU117 DDM115:DDQ117 DNI115:DNM117 DXE115:DXI117 EHA115:EHE117 EQW115:ERA117 FAS115:FAW117 FKO115:FKS117 FUK115:FUO117 GEG115:GEK117 GOC115:GOG117 GXY115:GYC117 HHU115:HHY117 HRQ115:HRU117 IBM115:IBQ117 ILI115:ILM117 IVE115:IVI117 JFA115:JFE117 JOW115:JPA117 JYS115:JYW117 KIO115:KIS117 KSK115:KSO117 LCG115:LCK117 LMC115:LMG117 LVY115:LWC117 MFU115:MFY117 MPQ115:MPU117 MZM115:MZQ117 NJI115:NJM117 NTE115:NTI117 ODA115:ODE117 OMW115:ONA117 OWS115:OWW117 PGO115:PGS117 PQK115:PQO117 QAG115:QAK117 QKC115:QKG117 QTY115:QUC117 RDU115:RDY117 RNQ115:RNU117 RXM115:RXQ117 SHI115:SHM117 SRE115:SRI117 TBA115:TBE117 TKW115:TLA117 TUS115:TUW117 UEO115:UES117 UOK115:UOO117 UYG115:UYK117 VIC115:VIG117 VRY115:VSC117 WBU115:WBY117 WLQ115:WLU117 WVM115:WVQ117 E65651:I65653 JA65651:JE65653 SW65651:TA65653 ACS65651:ACW65653 AMO65651:AMS65653 AWK65651:AWO65653 BGG65651:BGK65653 BQC65651:BQG65653 BZY65651:CAC65653 CJU65651:CJY65653 CTQ65651:CTU65653 DDM65651:DDQ65653 DNI65651:DNM65653 DXE65651:DXI65653 EHA65651:EHE65653 EQW65651:ERA65653 FAS65651:FAW65653 FKO65651:FKS65653 FUK65651:FUO65653 GEG65651:GEK65653 GOC65651:GOG65653 GXY65651:GYC65653 HHU65651:HHY65653 HRQ65651:HRU65653 IBM65651:IBQ65653 ILI65651:ILM65653 IVE65651:IVI65653 JFA65651:JFE65653 JOW65651:JPA65653 JYS65651:JYW65653 KIO65651:KIS65653 KSK65651:KSO65653 LCG65651:LCK65653 LMC65651:LMG65653 LVY65651:LWC65653 MFU65651:MFY65653 MPQ65651:MPU65653 MZM65651:MZQ65653 NJI65651:NJM65653 NTE65651:NTI65653 ODA65651:ODE65653 OMW65651:ONA65653 OWS65651:OWW65653 PGO65651:PGS65653 PQK65651:PQO65653 QAG65651:QAK65653 QKC65651:QKG65653 QTY65651:QUC65653 RDU65651:RDY65653 RNQ65651:RNU65653 RXM65651:RXQ65653 SHI65651:SHM65653 SRE65651:SRI65653 TBA65651:TBE65653 TKW65651:TLA65653 TUS65651:TUW65653 UEO65651:UES65653 UOK65651:UOO65653 UYG65651:UYK65653 VIC65651:VIG65653 VRY65651:VSC65653 WBU65651:WBY65653 WLQ65651:WLU65653 WVM65651:WVQ65653 E131187:I131189 JA131187:JE131189 SW131187:TA131189 ACS131187:ACW131189 AMO131187:AMS131189 AWK131187:AWO131189 BGG131187:BGK131189 BQC131187:BQG131189 BZY131187:CAC131189 CJU131187:CJY131189 CTQ131187:CTU131189 DDM131187:DDQ131189 DNI131187:DNM131189 DXE131187:DXI131189 EHA131187:EHE131189 EQW131187:ERA131189 FAS131187:FAW131189 FKO131187:FKS131189 FUK131187:FUO131189 GEG131187:GEK131189 GOC131187:GOG131189 GXY131187:GYC131189 HHU131187:HHY131189 HRQ131187:HRU131189 IBM131187:IBQ131189 ILI131187:ILM131189 IVE131187:IVI131189 JFA131187:JFE131189 JOW131187:JPA131189 JYS131187:JYW131189 KIO131187:KIS131189 KSK131187:KSO131189 LCG131187:LCK131189 LMC131187:LMG131189 LVY131187:LWC131189 MFU131187:MFY131189 MPQ131187:MPU131189 MZM131187:MZQ131189 NJI131187:NJM131189 NTE131187:NTI131189 ODA131187:ODE131189 OMW131187:ONA131189 OWS131187:OWW131189 PGO131187:PGS131189 PQK131187:PQO131189 QAG131187:QAK131189 QKC131187:QKG131189 QTY131187:QUC131189 RDU131187:RDY131189 RNQ131187:RNU131189 RXM131187:RXQ131189 SHI131187:SHM131189 SRE131187:SRI131189 TBA131187:TBE131189 TKW131187:TLA131189 TUS131187:TUW131189 UEO131187:UES131189 UOK131187:UOO131189 UYG131187:UYK131189 VIC131187:VIG131189 VRY131187:VSC131189 WBU131187:WBY131189 WLQ131187:WLU131189 WVM131187:WVQ131189 E196723:I196725 JA196723:JE196725 SW196723:TA196725 ACS196723:ACW196725 AMO196723:AMS196725 AWK196723:AWO196725 BGG196723:BGK196725 BQC196723:BQG196725 BZY196723:CAC196725 CJU196723:CJY196725 CTQ196723:CTU196725 DDM196723:DDQ196725 DNI196723:DNM196725 DXE196723:DXI196725 EHA196723:EHE196725 EQW196723:ERA196725 FAS196723:FAW196725 FKO196723:FKS196725 FUK196723:FUO196725 GEG196723:GEK196725 GOC196723:GOG196725 GXY196723:GYC196725 HHU196723:HHY196725 HRQ196723:HRU196725 IBM196723:IBQ196725 ILI196723:ILM196725 IVE196723:IVI196725 JFA196723:JFE196725 JOW196723:JPA196725 JYS196723:JYW196725 KIO196723:KIS196725 KSK196723:KSO196725 LCG196723:LCK196725 LMC196723:LMG196725 LVY196723:LWC196725 MFU196723:MFY196725 MPQ196723:MPU196725 MZM196723:MZQ196725 NJI196723:NJM196725 NTE196723:NTI196725 ODA196723:ODE196725 OMW196723:ONA196725 OWS196723:OWW196725 PGO196723:PGS196725 PQK196723:PQO196725 QAG196723:QAK196725 QKC196723:QKG196725 QTY196723:QUC196725 RDU196723:RDY196725 RNQ196723:RNU196725 RXM196723:RXQ196725 SHI196723:SHM196725 SRE196723:SRI196725 TBA196723:TBE196725 TKW196723:TLA196725 TUS196723:TUW196725 UEO196723:UES196725 UOK196723:UOO196725 UYG196723:UYK196725 VIC196723:VIG196725 VRY196723:VSC196725 WBU196723:WBY196725 WLQ196723:WLU196725 WVM196723:WVQ196725 E262259:I262261 JA262259:JE262261 SW262259:TA262261 ACS262259:ACW262261 AMO262259:AMS262261 AWK262259:AWO262261 BGG262259:BGK262261 BQC262259:BQG262261 BZY262259:CAC262261 CJU262259:CJY262261 CTQ262259:CTU262261 DDM262259:DDQ262261 DNI262259:DNM262261 DXE262259:DXI262261 EHA262259:EHE262261 EQW262259:ERA262261 FAS262259:FAW262261 FKO262259:FKS262261 FUK262259:FUO262261 GEG262259:GEK262261 GOC262259:GOG262261 GXY262259:GYC262261 HHU262259:HHY262261 HRQ262259:HRU262261 IBM262259:IBQ262261 ILI262259:ILM262261 IVE262259:IVI262261 JFA262259:JFE262261 JOW262259:JPA262261 JYS262259:JYW262261 KIO262259:KIS262261 KSK262259:KSO262261 LCG262259:LCK262261 LMC262259:LMG262261 LVY262259:LWC262261 MFU262259:MFY262261 MPQ262259:MPU262261 MZM262259:MZQ262261 NJI262259:NJM262261 NTE262259:NTI262261 ODA262259:ODE262261 OMW262259:ONA262261 OWS262259:OWW262261 PGO262259:PGS262261 PQK262259:PQO262261 QAG262259:QAK262261 QKC262259:QKG262261 QTY262259:QUC262261 RDU262259:RDY262261 RNQ262259:RNU262261 RXM262259:RXQ262261 SHI262259:SHM262261 SRE262259:SRI262261 TBA262259:TBE262261 TKW262259:TLA262261 TUS262259:TUW262261 UEO262259:UES262261 UOK262259:UOO262261 UYG262259:UYK262261 VIC262259:VIG262261 VRY262259:VSC262261 WBU262259:WBY262261 WLQ262259:WLU262261 WVM262259:WVQ262261 E327795:I327797 JA327795:JE327797 SW327795:TA327797 ACS327795:ACW327797 AMO327795:AMS327797 AWK327795:AWO327797 BGG327795:BGK327797 BQC327795:BQG327797 BZY327795:CAC327797 CJU327795:CJY327797 CTQ327795:CTU327797 DDM327795:DDQ327797 DNI327795:DNM327797 DXE327795:DXI327797 EHA327795:EHE327797 EQW327795:ERA327797 FAS327795:FAW327797 FKO327795:FKS327797 FUK327795:FUO327797 GEG327795:GEK327797 GOC327795:GOG327797 GXY327795:GYC327797 HHU327795:HHY327797 HRQ327795:HRU327797 IBM327795:IBQ327797 ILI327795:ILM327797 IVE327795:IVI327797 JFA327795:JFE327797 JOW327795:JPA327797 JYS327795:JYW327797 KIO327795:KIS327797 KSK327795:KSO327797 LCG327795:LCK327797 LMC327795:LMG327797 LVY327795:LWC327797 MFU327795:MFY327797 MPQ327795:MPU327797 MZM327795:MZQ327797 NJI327795:NJM327797 NTE327795:NTI327797 ODA327795:ODE327797 OMW327795:ONA327797 OWS327795:OWW327797 PGO327795:PGS327797 PQK327795:PQO327797 QAG327795:QAK327797 QKC327795:QKG327797 QTY327795:QUC327797 RDU327795:RDY327797 RNQ327795:RNU327797 RXM327795:RXQ327797 SHI327795:SHM327797 SRE327795:SRI327797 TBA327795:TBE327797 TKW327795:TLA327797 TUS327795:TUW327797 UEO327795:UES327797 UOK327795:UOO327797 UYG327795:UYK327797 VIC327795:VIG327797 VRY327795:VSC327797 WBU327795:WBY327797 WLQ327795:WLU327797 WVM327795:WVQ327797 E393331:I393333 JA393331:JE393333 SW393331:TA393333 ACS393331:ACW393333 AMO393331:AMS393333 AWK393331:AWO393333 BGG393331:BGK393333 BQC393331:BQG393333 BZY393331:CAC393333 CJU393331:CJY393333 CTQ393331:CTU393333 DDM393331:DDQ393333 DNI393331:DNM393333 DXE393331:DXI393333 EHA393331:EHE393333 EQW393331:ERA393333 FAS393331:FAW393333 FKO393331:FKS393333 FUK393331:FUO393333 GEG393331:GEK393333 GOC393331:GOG393333 GXY393331:GYC393333 HHU393331:HHY393333 HRQ393331:HRU393333 IBM393331:IBQ393333 ILI393331:ILM393333 IVE393331:IVI393333 JFA393331:JFE393333 JOW393331:JPA393333 JYS393331:JYW393333 KIO393331:KIS393333 KSK393331:KSO393333 LCG393331:LCK393333 LMC393331:LMG393333 LVY393331:LWC393333 MFU393331:MFY393333 MPQ393331:MPU393333 MZM393331:MZQ393333 NJI393331:NJM393333 NTE393331:NTI393333 ODA393331:ODE393333 OMW393331:ONA393333 OWS393331:OWW393333 PGO393331:PGS393333 PQK393331:PQO393333 QAG393331:QAK393333 QKC393331:QKG393333 QTY393331:QUC393333 RDU393331:RDY393333 RNQ393331:RNU393333 RXM393331:RXQ393333 SHI393331:SHM393333 SRE393331:SRI393333 TBA393331:TBE393333 TKW393331:TLA393333 TUS393331:TUW393333 UEO393331:UES393333 UOK393331:UOO393333 UYG393331:UYK393333 VIC393331:VIG393333 VRY393331:VSC393333 WBU393331:WBY393333 WLQ393331:WLU393333 WVM393331:WVQ393333 E458867:I458869 JA458867:JE458869 SW458867:TA458869 ACS458867:ACW458869 AMO458867:AMS458869 AWK458867:AWO458869 BGG458867:BGK458869 BQC458867:BQG458869 BZY458867:CAC458869 CJU458867:CJY458869 CTQ458867:CTU458869 DDM458867:DDQ458869 DNI458867:DNM458869 DXE458867:DXI458869 EHA458867:EHE458869 EQW458867:ERA458869 FAS458867:FAW458869 FKO458867:FKS458869 FUK458867:FUO458869 GEG458867:GEK458869 GOC458867:GOG458869 GXY458867:GYC458869 HHU458867:HHY458869 HRQ458867:HRU458869 IBM458867:IBQ458869 ILI458867:ILM458869 IVE458867:IVI458869 JFA458867:JFE458869 JOW458867:JPA458869 JYS458867:JYW458869 KIO458867:KIS458869 KSK458867:KSO458869 LCG458867:LCK458869 LMC458867:LMG458869 LVY458867:LWC458869 MFU458867:MFY458869 MPQ458867:MPU458869 MZM458867:MZQ458869 NJI458867:NJM458869 NTE458867:NTI458869 ODA458867:ODE458869 OMW458867:ONA458869 OWS458867:OWW458869 PGO458867:PGS458869 PQK458867:PQO458869 QAG458867:QAK458869 QKC458867:QKG458869 QTY458867:QUC458869 RDU458867:RDY458869 RNQ458867:RNU458869 RXM458867:RXQ458869 SHI458867:SHM458869 SRE458867:SRI458869 TBA458867:TBE458869 TKW458867:TLA458869 TUS458867:TUW458869 UEO458867:UES458869 UOK458867:UOO458869 UYG458867:UYK458869 VIC458867:VIG458869 VRY458867:VSC458869 WBU458867:WBY458869 WLQ458867:WLU458869 WVM458867:WVQ458869 E524403:I524405 JA524403:JE524405 SW524403:TA524405 ACS524403:ACW524405 AMO524403:AMS524405 AWK524403:AWO524405 BGG524403:BGK524405 BQC524403:BQG524405 BZY524403:CAC524405 CJU524403:CJY524405 CTQ524403:CTU524405 DDM524403:DDQ524405 DNI524403:DNM524405 DXE524403:DXI524405 EHA524403:EHE524405 EQW524403:ERA524405 FAS524403:FAW524405 FKO524403:FKS524405 FUK524403:FUO524405 GEG524403:GEK524405 GOC524403:GOG524405 GXY524403:GYC524405 HHU524403:HHY524405 HRQ524403:HRU524405 IBM524403:IBQ524405 ILI524403:ILM524405 IVE524403:IVI524405 JFA524403:JFE524405 JOW524403:JPA524405 JYS524403:JYW524405 KIO524403:KIS524405 KSK524403:KSO524405 LCG524403:LCK524405 LMC524403:LMG524405 LVY524403:LWC524405 MFU524403:MFY524405 MPQ524403:MPU524405 MZM524403:MZQ524405 NJI524403:NJM524405 NTE524403:NTI524405 ODA524403:ODE524405 OMW524403:ONA524405 OWS524403:OWW524405 PGO524403:PGS524405 PQK524403:PQO524405 QAG524403:QAK524405 QKC524403:QKG524405 QTY524403:QUC524405 RDU524403:RDY524405 RNQ524403:RNU524405 RXM524403:RXQ524405 SHI524403:SHM524405 SRE524403:SRI524405 TBA524403:TBE524405 TKW524403:TLA524405 TUS524403:TUW524405 UEO524403:UES524405 UOK524403:UOO524405 UYG524403:UYK524405 VIC524403:VIG524405 VRY524403:VSC524405 WBU524403:WBY524405 WLQ524403:WLU524405 WVM524403:WVQ524405 E589939:I589941 JA589939:JE589941 SW589939:TA589941 ACS589939:ACW589941 AMO589939:AMS589941 AWK589939:AWO589941 BGG589939:BGK589941 BQC589939:BQG589941 BZY589939:CAC589941 CJU589939:CJY589941 CTQ589939:CTU589941 DDM589939:DDQ589941 DNI589939:DNM589941 DXE589939:DXI589941 EHA589939:EHE589941 EQW589939:ERA589941 FAS589939:FAW589941 FKO589939:FKS589941 FUK589939:FUO589941 GEG589939:GEK589941 GOC589939:GOG589941 GXY589939:GYC589941 HHU589939:HHY589941 HRQ589939:HRU589941 IBM589939:IBQ589941 ILI589939:ILM589941 IVE589939:IVI589941 JFA589939:JFE589941 JOW589939:JPA589941 JYS589939:JYW589941 KIO589939:KIS589941 KSK589939:KSO589941 LCG589939:LCK589941 LMC589939:LMG589941 LVY589939:LWC589941 MFU589939:MFY589941 MPQ589939:MPU589941 MZM589939:MZQ589941 NJI589939:NJM589941 NTE589939:NTI589941 ODA589939:ODE589941 OMW589939:ONA589941 OWS589939:OWW589941 PGO589939:PGS589941 PQK589939:PQO589941 QAG589939:QAK589941 QKC589939:QKG589941 QTY589939:QUC589941 RDU589939:RDY589941 RNQ589939:RNU589941 RXM589939:RXQ589941 SHI589939:SHM589941 SRE589939:SRI589941 TBA589939:TBE589941 TKW589939:TLA589941 TUS589939:TUW589941 UEO589939:UES589941 UOK589939:UOO589941 UYG589939:UYK589941 VIC589939:VIG589941 VRY589939:VSC589941 WBU589939:WBY589941 WLQ589939:WLU589941 WVM589939:WVQ589941 E655475:I655477 JA655475:JE655477 SW655475:TA655477 ACS655475:ACW655477 AMO655475:AMS655477 AWK655475:AWO655477 BGG655475:BGK655477 BQC655475:BQG655477 BZY655475:CAC655477 CJU655475:CJY655477 CTQ655475:CTU655477 DDM655475:DDQ655477 DNI655475:DNM655477 DXE655475:DXI655477 EHA655475:EHE655477 EQW655475:ERA655477 FAS655475:FAW655477 FKO655475:FKS655477 FUK655475:FUO655477 GEG655475:GEK655477 GOC655475:GOG655477 GXY655475:GYC655477 HHU655475:HHY655477 HRQ655475:HRU655477 IBM655475:IBQ655477 ILI655475:ILM655477 IVE655475:IVI655477 JFA655475:JFE655477 JOW655475:JPA655477 JYS655475:JYW655477 KIO655475:KIS655477 KSK655475:KSO655477 LCG655475:LCK655477 LMC655475:LMG655477 LVY655475:LWC655477 MFU655475:MFY655477 MPQ655475:MPU655477 MZM655475:MZQ655477 NJI655475:NJM655477 NTE655475:NTI655477 ODA655475:ODE655477 OMW655475:ONA655477 OWS655475:OWW655477 PGO655475:PGS655477 PQK655475:PQO655477 QAG655475:QAK655477 QKC655475:QKG655477 QTY655475:QUC655477 RDU655475:RDY655477 RNQ655475:RNU655477 RXM655475:RXQ655477 SHI655475:SHM655477 SRE655475:SRI655477 TBA655475:TBE655477 TKW655475:TLA655477 TUS655475:TUW655477 UEO655475:UES655477 UOK655475:UOO655477 UYG655475:UYK655477 VIC655475:VIG655477 VRY655475:VSC655477 WBU655475:WBY655477 WLQ655475:WLU655477 WVM655475:WVQ655477 E721011:I721013 JA721011:JE721013 SW721011:TA721013 ACS721011:ACW721013 AMO721011:AMS721013 AWK721011:AWO721013 BGG721011:BGK721013 BQC721011:BQG721013 BZY721011:CAC721013 CJU721011:CJY721013 CTQ721011:CTU721013 DDM721011:DDQ721013 DNI721011:DNM721013 DXE721011:DXI721013 EHA721011:EHE721013 EQW721011:ERA721013 FAS721011:FAW721013 FKO721011:FKS721013 FUK721011:FUO721013 GEG721011:GEK721013 GOC721011:GOG721013 GXY721011:GYC721013 HHU721011:HHY721013 HRQ721011:HRU721013 IBM721011:IBQ721013 ILI721011:ILM721013 IVE721011:IVI721013 JFA721011:JFE721013 JOW721011:JPA721013 JYS721011:JYW721013 KIO721011:KIS721013 KSK721011:KSO721013 LCG721011:LCK721013 LMC721011:LMG721013 LVY721011:LWC721013 MFU721011:MFY721013 MPQ721011:MPU721013 MZM721011:MZQ721013 NJI721011:NJM721013 NTE721011:NTI721013 ODA721011:ODE721013 OMW721011:ONA721013 OWS721011:OWW721013 PGO721011:PGS721013 PQK721011:PQO721013 QAG721011:QAK721013 QKC721011:QKG721013 QTY721011:QUC721013 RDU721011:RDY721013 RNQ721011:RNU721013 RXM721011:RXQ721013 SHI721011:SHM721013 SRE721011:SRI721013 TBA721011:TBE721013 TKW721011:TLA721013 TUS721011:TUW721013 UEO721011:UES721013 UOK721011:UOO721013 UYG721011:UYK721013 VIC721011:VIG721013 VRY721011:VSC721013 WBU721011:WBY721013 WLQ721011:WLU721013 WVM721011:WVQ721013 E786547:I786549 JA786547:JE786549 SW786547:TA786549 ACS786547:ACW786549 AMO786547:AMS786549 AWK786547:AWO786549 BGG786547:BGK786549 BQC786547:BQG786549 BZY786547:CAC786549 CJU786547:CJY786549 CTQ786547:CTU786549 DDM786547:DDQ786549 DNI786547:DNM786549 DXE786547:DXI786549 EHA786547:EHE786549 EQW786547:ERA786549 FAS786547:FAW786549 FKO786547:FKS786549 FUK786547:FUO786549 GEG786547:GEK786549 GOC786547:GOG786549 GXY786547:GYC786549 HHU786547:HHY786549 HRQ786547:HRU786549 IBM786547:IBQ786549 ILI786547:ILM786549 IVE786547:IVI786549 JFA786547:JFE786549 JOW786547:JPA786549 JYS786547:JYW786549 KIO786547:KIS786549 KSK786547:KSO786549 LCG786547:LCK786549 LMC786547:LMG786549 LVY786547:LWC786549 MFU786547:MFY786549 MPQ786547:MPU786549 MZM786547:MZQ786549 NJI786547:NJM786549 NTE786547:NTI786549 ODA786547:ODE786549 OMW786547:ONA786549 OWS786547:OWW786549 PGO786547:PGS786549 PQK786547:PQO786549 QAG786547:QAK786549 QKC786547:QKG786549 QTY786547:QUC786549 RDU786547:RDY786549 RNQ786547:RNU786549 RXM786547:RXQ786549 SHI786547:SHM786549 SRE786547:SRI786549 TBA786547:TBE786549 TKW786547:TLA786549 TUS786547:TUW786549 UEO786547:UES786549 UOK786547:UOO786549 UYG786547:UYK786549 VIC786547:VIG786549 VRY786547:VSC786549 WBU786547:WBY786549 WLQ786547:WLU786549 WVM786547:WVQ786549 E852083:I852085 JA852083:JE852085 SW852083:TA852085 ACS852083:ACW852085 AMO852083:AMS852085 AWK852083:AWO852085 BGG852083:BGK852085 BQC852083:BQG852085 BZY852083:CAC852085 CJU852083:CJY852085 CTQ852083:CTU852085 DDM852083:DDQ852085 DNI852083:DNM852085 DXE852083:DXI852085 EHA852083:EHE852085 EQW852083:ERA852085 FAS852083:FAW852085 FKO852083:FKS852085 FUK852083:FUO852085 GEG852083:GEK852085 GOC852083:GOG852085 GXY852083:GYC852085 HHU852083:HHY852085 HRQ852083:HRU852085 IBM852083:IBQ852085 ILI852083:ILM852085 IVE852083:IVI852085 JFA852083:JFE852085 JOW852083:JPA852085 JYS852083:JYW852085 KIO852083:KIS852085 KSK852083:KSO852085 LCG852083:LCK852085 LMC852083:LMG852085 LVY852083:LWC852085 MFU852083:MFY852085 MPQ852083:MPU852085 MZM852083:MZQ852085 NJI852083:NJM852085 NTE852083:NTI852085 ODA852083:ODE852085 OMW852083:ONA852085 OWS852083:OWW852085 PGO852083:PGS852085 PQK852083:PQO852085 QAG852083:QAK852085 QKC852083:QKG852085 QTY852083:QUC852085 RDU852083:RDY852085 RNQ852083:RNU852085 RXM852083:RXQ852085 SHI852083:SHM852085 SRE852083:SRI852085 TBA852083:TBE852085 TKW852083:TLA852085 TUS852083:TUW852085 UEO852083:UES852085 UOK852083:UOO852085 UYG852083:UYK852085 VIC852083:VIG852085 VRY852083:VSC852085 WBU852083:WBY852085 WLQ852083:WLU852085 WVM852083:WVQ852085 E917619:I917621 JA917619:JE917621 SW917619:TA917621 ACS917619:ACW917621 AMO917619:AMS917621 AWK917619:AWO917621 BGG917619:BGK917621 BQC917619:BQG917621 BZY917619:CAC917621 CJU917619:CJY917621 CTQ917619:CTU917621 DDM917619:DDQ917621 DNI917619:DNM917621 DXE917619:DXI917621 EHA917619:EHE917621 EQW917619:ERA917621 FAS917619:FAW917621 FKO917619:FKS917621 FUK917619:FUO917621 GEG917619:GEK917621 GOC917619:GOG917621 GXY917619:GYC917621 HHU917619:HHY917621 HRQ917619:HRU917621 IBM917619:IBQ917621 ILI917619:ILM917621 IVE917619:IVI917621 JFA917619:JFE917621 JOW917619:JPA917621 JYS917619:JYW917621 KIO917619:KIS917621 KSK917619:KSO917621 LCG917619:LCK917621 LMC917619:LMG917621 LVY917619:LWC917621 MFU917619:MFY917621 MPQ917619:MPU917621 MZM917619:MZQ917621 NJI917619:NJM917621 NTE917619:NTI917621 ODA917619:ODE917621 OMW917619:ONA917621 OWS917619:OWW917621 PGO917619:PGS917621 PQK917619:PQO917621 QAG917619:QAK917621 QKC917619:QKG917621 QTY917619:QUC917621 RDU917619:RDY917621 RNQ917619:RNU917621 RXM917619:RXQ917621 SHI917619:SHM917621 SRE917619:SRI917621 TBA917619:TBE917621 TKW917619:TLA917621 TUS917619:TUW917621 UEO917619:UES917621 UOK917619:UOO917621 UYG917619:UYK917621 VIC917619:VIG917621 VRY917619:VSC917621 WBU917619:WBY917621 WLQ917619:WLU917621 WVM917619:WVQ917621 E983155:I983157 JA983155:JE983157 SW983155:TA983157 ACS983155:ACW983157 AMO983155:AMS983157 AWK983155:AWO983157 BGG983155:BGK983157 BQC983155:BQG983157 BZY983155:CAC983157 CJU983155:CJY983157 CTQ983155:CTU983157 DDM983155:DDQ983157 DNI983155:DNM983157 DXE983155:DXI983157 EHA983155:EHE983157 EQW983155:ERA983157 FAS983155:FAW983157 FKO983155:FKS983157 FUK983155:FUO983157 GEG983155:GEK983157 GOC983155:GOG983157 GXY983155:GYC983157 HHU983155:HHY983157 HRQ983155:HRU983157 IBM983155:IBQ983157 ILI983155:ILM983157 IVE983155:IVI983157 JFA983155:JFE983157 JOW983155:JPA983157 JYS983155:JYW983157 KIO983155:KIS983157 KSK983155:KSO983157 LCG983155:LCK983157 LMC983155:LMG983157 LVY983155:LWC983157 MFU983155:MFY983157 MPQ983155:MPU983157 MZM983155:MZQ983157 NJI983155:NJM983157 NTE983155:NTI983157 ODA983155:ODE983157 OMW983155:ONA983157 OWS983155:OWW983157 PGO983155:PGS983157 PQK983155:PQO983157 QAG983155:QAK983157 QKC983155:QKG983157 QTY983155:QUC983157 RDU983155:RDY983157 RNQ983155:RNU983157 RXM983155:RXQ983157 SHI983155:SHM983157 SRE983155:SRI983157 TBA983155:TBE983157 TKW983155:TLA983157 TUS983155:TUW983157 UEO983155:UES983157 UOK983155:UOO983157 UYG983155:UYK983157 VIC983155:VIG983157 VRY983155:VSC983157 WBU983155:WBY983157 WLQ983155:WLU983157 WVM983155:WVQ983157 G143:I151 JC143:JE151 SY143:TA151 ACU143:ACW151 AMQ143:AMS151 AWM143:AWO151 BGI143:BGK151 BQE143:BQG151 CAA143:CAC151 CJW143:CJY151 CTS143:CTU151 DDO143:DDQ151 DNK143:DNM151 DXG143:DXI151 EHC143:EHE151 EQY143:ERA151 FAU143:FAW151 FKQ143:FKS151 FUM143:FUO151 GEI143:GEK151 GOE143:GOG151 GYA143:GYC151 HHW143:HHY151 HRS143:HRU151 IBO143:IBQ151 ILK143:ILM151 IVG143:IVI151 JFC143:JFE151 JOY143:JPA151 JYU143:JYW151 KIQ143:KIS151 KSM143:KSO151 LCI143:LCK151 LME143:LMG151 LWA143:LWC151 MFW143:MFY151 MPS143:MPU151 MZO143:MZQ151 NJK143:NJM151 NTG143:NTI151 ODC143:ODE151 OMY143:ONA151 OWU143:OWW151 PGQ143:PGS151 PQM143:PQO151 QAI143:QAK151 QKE143:QKG151 QUA143:QUC151 RDW143:RDY151 RNS143:RNU151 RXO143:RXQ151 SHK143:SHM151 SRG143:SRI151 TBC143:TBE151 TKY143:TLA151 TUU143:TUW151 UEQ143:UES151 UOM143:UOO151 UYI143:UYK151 VIE143:VIG151 VSA143:VSC151 WBW143:WBY151 WLS143:WLU151 WVO143:WVQ151 G65679:I65687 JC65679:JE65687 SY65679:TA65687 ACU65679:ACW65687 AMQ65679:AMS65687 AWM65679:AWO65687 BGI65679:BGK65687 BQE65679:BQG65687 CAA65679:CAC65687 CJW65679:CJY65687 CTS65679:CTU65687 DDO65679:DDQ65687 DNK65679:DNM65687 DXG65679:DXI65687 EHC65679:EHE65687 EQY65679:ERA65687 FAU65679:FAW65687 FKQ65679:FKS65687 FUM65679:FUO65687 GEI65679:GEK65687 GOE65679:GOG65687 GYA65679:GYC65687 HHW65679:HHY65687 HRS65679:HRU65687 IBO65679:IBQ65687 ILK65679:ILM65687 IVG65679:IVI65687 JFC65679:JFE65687 JOY65679:JPA65687 JYU65679:JYW65687 KIQ65679:KIS65687 KSM65679:KSO65687 LCI65679:LCK65687 LME65679:LMG65687 LWA65679:LWC65687 MFW65679:MFY65687 MPS65679:MPU65687 MZO65679:MZQ65687 NJK65679:NJM65687 NTG65679:NTI65687 ODC65679:ODE65687 OMY65679:ONA65687 OWU65679:OWW65687 PGQ65679:PGS65687 PQM65679:PQO65687 QAI65679:QAK65687 QKE65679:QKG65687 QUA65679:QUC65687 RDW65679:RDY65687 RNS65679:RNU65687 RXO65679:RXQ65687 SHK65679:SHM65687 SRG65679:SRI65687 TBC65679:TBE65687 TKY65679:TLA65687 TUU65679:TUW65687 UEQ65679:UES65687 UOM65679:UOO65687 UYI65679:UYK65687 VIE65679:VIG65687 VSA65679:VSC65687 WBW65679:WBY65687 WLS65679:WLU65687 WVO65679:WVQ65687 G131215:I131223 JC131215:JE131223 SY131215:TA131223 ACU131215:ACW131223 AMQ131215:AMS131223 AWM131215:AWO131223 BGI131215:BGK131223 BQE131215:BQG131223 CAA131215:CAC131223 CJW131215:CJY131223 CTS131215:CTU131223 DDO131215:DDQ131223 DNK131215:DNM131223 DXG131215:DXI131223 EHC131215:EHE131223 EQY131215:ERA131223 FAU131215:FAW131223 FKQ131215:FKS131223 FUM131215:FUO131223 GEI131215:GEK131223 GOE131215:GOG131223 GYA131215:GYC131223 HHW131215:HHY131223 HRS131215:HRU131223 IBO131215:IBQ131223 ILK131215:ILM131223 IVG131215:IVI131223 JFC131215:JFE131223 JOY131215:JPA131223 JYU131215:JYW131223 KIQ131215:KIS131223 KSM131215:KSO131223 LCI131215:LCK131223 LME131215:LMG131223 LWA131215:LWC131223 MFW131215:MFY131223 MPS131215:MPU131223 MZO131215:MZQ131223 NJK131215:NJM131223 NTG131215:NTI131223 ODC131215:ODE131223 OMY131215:ONA131223 OWU131215:OWW131223 PGQ131215:PGS131223 PQM131215:PQO131223 QAI131215:QAK131223 QKE131215:QKG131223 QUA131215:QUC131223 RDW131215:RDY131223 RNS131215:RNU131223 RXO131215:RXQ131223 SHK131215:SHM131223 SRG131215:SRI131223 TBC131215:TBE131223 TKY131215:TLA131223 TUU131215:TUW131223 UEQ131215:UES131223 UOM131215:UOO131223 UYI131215:UYK131223 VIE131215:VIG131223 VSA131215:VSC131223 WBW131215:WBY131223 WLS131215:WLU131223 WVO131215:WVQ131223 G196751:I196759 JC196751:JE196759 SY196751:TA196759 ACU196751:ACW196759 AMQ196751:AMS196759 AWM196751:AWO196759 BGI196751:BGK196759 BQE196751:BQG196759 CAA196751:CAC196759 CJW196751:CJY196759 CTS196751:CTU196759 DDO196751:DDQ196759 DNK196751:DNM196759 DXG196751:DXI196759 EHC196751:EHE196759 EQY196751:ERA196759 FAU196751:FAW196759 FKQ196751:FKS196759 FUM196751:FUO196759 GEI196751:GEK196759 GOE196751:GOG196759 GYA196751:GYC196759 HHW196751:HHY196759 HRS196751:HRU196759 IBO196751:IBQ196759 ILK196751:ILM196759 IVG196751:IVI196759 JFC196751:JFE196759 JOY196751:JPA196759 JYU196751:JYW196759 KIQ196751:KIS196759 KSM196751:KSO196759 LCI196751:LCK196759 LME196751:LMG196759 LWA196751:LWC196759 MFW196751:MFY196759 MPS196751:MPU196759 MZO196751:MZQ196759 NJK196751:NJM196759 NTG196751:NTI196759 ODC196751:ODE196759 OMY196751:ONA196759 OWU196751:OWW196759 PGQ196751:PGS196759 PQM196751:PQO196759 QAI196751:QAK196759 QKE196751:QKG196759 QUA196751:QUC196759 RDW196751:RDY196759 RNS196751:RNU196759 RXO196751:RXQ196759 SHK196751:SHM196759 SRG196751:SRI196759 TBC196751:TBE196759 TKY196751:TLA196759 TUU196751:TUW196759 UEQ196751:UES196759 UOM196751:UOO196759 UYI196751:UYK196759 VIE196751:VIG196759 VSA196751:VSC196759 WBW196751:WBY196759 WLS196751:WLU196759 WVO196751:WVQ196759 G262287:I262295 JC262287:JE262295 SY262287:TA262295 ACU262287:ACW262295 AMQ262287:AMS262295 AWM262287:AWO262295 BGI262287:BGK262295 BQE262287:BQG262295 CAA262287:CAC262295 CJW262287:CJY262295 CTS262287:CTU262295 DDO262287:DDQ262295 DNK262287:DNM262295 DXG262287:DXI262295 EHC262287:EHE262295 EQY262287:ERA262295 FAU262287:FAW262295 FKQ262287:FKS262295 FUM262287:FUO262295 GEI262287:GEK262295 GOE262287:GOG262295 GYA262287:GYC262295 HHW262287:HHY262295 HRS262287:HRU262295 IBO262287:IBQ262295 ILK262287:ILM262295 IVG262287:IVI262295 JFC262287:JFE262295 JOY262287:JPA262295 JYU262287:JYW262295 KIQ262287:KIS262295 KSM262287:KSO262295 LCI262287:LCK262295 LME262287:LMG262295 LWA262287:LWC262295 MFW262287:MFY262295 MPS262287:MPU262295 MZO262287:MZQ262295 NJK262287:NJM262295 NTG262287:NTI262295 ODC262287:ODE262295 OMY262287:ONA262295 OWU262287:OWW262295 PGQ262287:PGS262295 PQM262287:PQO262295 QAI262287:QAK262295 QKE262287:QKG262295 QUA262287:QUC262295 RDW262287:RDY262295 RNS262287:RNU262295 RXO262287:RXQ262295 SHK262287:SHM262295 SRG262287:SRI262295 TBC262287:TBE262295 TKY262287:TLA262295 TUU262287:TUW262295 UEQ262287:UES262295 UOM262287:UOO262295 UYI262287:UYK262295 VIE262287:VIG262295 VSA262287:VSC262295 WBW262287:WBY262295 WLS262287:WLU262295 WVO262287:WVQ262295 G327823:I327831 JC327823:JE327831 SY327823:TA327831 ACU327823:ACW327831 AMQ327823:AMS327831 AWM327823:AWO327831 BGI327823:BGK327831 BQE327823:BQG327831 CAA327823:CAC327831 CJW327823:CJY327831 CTS327823:CTU327831 DDO327823:DDQ327831 DNK327823:DNM327831 DXG327823:DXI327831 EHC327823:EHE327831 EQY327823:ERA327831 FAU327823:FAW327831 FKQ327823:FKS327831 FUM327823:FUO327831 GEI327823:GEK327831 GOE327823:GOG327831 GYA327823:GYC327831 HHW327823:HHY327831 HRS327823:HRU327831 IBO327823:IBQ327831 ILK327823:ILM327831 IVG327823:IVI327831 JFC327823:JFE327831 JOY327823:JPA327831 JYU327823:JYW327831 KIQ327823:KIS327831 KSM327823:KSO327831 LCI327823:LCK327831 LME327823:LMG327831 LWA327823:LWC327831 MFW327823:MFY327831 MPS327823:MPU327831 MZO327823:MZQ327831 NJK327823:NJM327831 NTG327823:NTI327831 ODC327823:ODE327831 OMY327823:ONA327831 OWU327823:OWW327831 PGQ327823:PGS327831 PQM327823:PQO327831 QAI327823:QAK327831 QKE327823:QKG327831 QUA327823:QUC327831 RDW327823:RDY327831 RNS327823:RNU327831 RXO327823:RXQ327831 SHK327823:SHM327831 SRG327823:SRI327831 TBC327823:TBE327831 TKY327823:TLA327831 TUU327823:TUW327831 UEQ327823:UES327831 UOM327823:UOO327831 UYI327823:UYK327831 VIE327823:VIG327831 VSA327823:VSC327831 WBW327823:WBY327831 WLS327823:WLU327831 WVO327823:WVQ327831 G393359:I393367 JC393359:JE393367 SY393359:TA393367 ACU393359:ACW393367 AMQ393359:AMS393367 AWM393359:AWO393367 BGI393359:BGK393367 BQE393359:BQG393367 CAA393359:CAC393367 CJW393359:CJY393367 CTS393359:CTU393367 DDO393359:DDQ393367 DNK393359:DNM393367 DXG393359:DXI393367 EHC393359:EHE393367 EQY393359:ERA393367 FAU393359:FAW393367 FKQ393359:FKS393367 FUM393359:FUO393367 GEI393359:GEK393367 GOE393359:GOG393367 GYA393359:GYC393367 HHW393359:HHY393367 HRS393359:HRU393367 IBO393359:IBQ393367 ILK393359:ILM393367 IVG393359:IVI393367 JFC393359:JFE393367 JOY393359:JPA393367 JYU393359:JYW393367 KIQ393359:KIS393367 KSM393359:KSO393367 LCI393359:LCK393367 LME393359:LMG393367 LWA393359:LWC393367 MFW393359:MFY393367 MPS393359:MPU393367 MZO393359:MZQ393367 NJK393359:NJM393367 NTG393359:NTI393367 ODC393359:ODE393367 OMY393359:ONA393367 OWU393359:OWW393367 PGQ393359:PGS393367 PQM393359:PQO393367 QAI393359:QAK393367 QKE393359:QKG393367 QUA393359:QUC393367 RDW393359:RDY393367 RNS393359:RNU393367 RXO393359:RXQ393367 SHK393359:SHM393367 SRG393359:SRI393367 TBC393359:TBE393367 TKY393359:TLA393367 TUU393359:TUW393367 UEQ393359:UES393367 UOM393359:UOO393367 UYI393359:UYK393367 VIE393359:VIG393367 VSA393359:VSC393367 WBW393359:WBY393367 WLS393359:WLU393367 WVO393359:WVQ393367 G458895:I458903 JC458895:JE458903 SY458895:TA458903 ACU458895:ACW458903 AMQ458895:AMS458903 AWM458895:AWO458903 BGI458895:BGK458903 BQE458895:BQG458903 CAA458895:CAC458903 CJW458895:CJY458903 CTS458895:CTU458903 DDO458895:DDQ458903 DNK458895:DNM458903 DXG458895:DXI458903 EHC458895:EHE458903 EQY458895:ERA458903 FAU458895:FAW458903 FKQ458895:FKS458903 FUM458895:FUO458903 GEI458895:GEK458903 GOE458895:GOG458903 GYA458895:GYC458903 HHW458895:HHY458903 HRS458895:HRU458903 IBO458895:IBQ458903 ILK458895:ILM458903 IVG458895:IVI458903 JFC458895:JFE458903 JOY458895:JPA458903 JYU458895:JYW458903 KIQ458895:KIS458903 KSM458895:KSO458903 LCI458895:LCK458903 LME458895:LMG458903 LWA458895:LWC458903 MFW458895:MFY458903 MPS458895:MPU458903 MZO458895:MZQ458903 NJK458895:NJM458903 NTG458895:NTI458903 ODC458895:ODE458903 OMY458895:ONA458903 OWU458895:OWW458903 PGQ458895:PGS458903 PQM458895:PQO458903 QAI458895:QAK458903 QKE458895:QKG458903 QUA458895:QUC458903 RDW458895:RDY458903 RNS458895:RNU458903 RXO458895:RXQ458903 SHK458895:SHM458903 SRG458895:SRI458903 TBC458895:TBE458903 TKY458895:TLA458903 TUU458895:TUW458903 UEQ458895:UES458903 UOM458895:UOO458903 UYI458895:UYK458903 VIE458895:VIG458903 VSA458895:VSC458903 WBW458895:WBY458903 WLS458895:WLU458903 WVO458895:WVQ458903 G524431:I524439 JC524431:JE524439 SY524431:TA524439 ACU524431:ACW524439 AMQ524431:AMS524439 AWM524431:AWO524439 BGI524431:BGK524439 BQE524431:BQG524439 CAA524431:CAC524439 CJW524431:CJY524439 CTS524431:CTU524439 DDO524431:DDQ524439 DNK524431:DNM524439 DXG524431:DXI524439 EHC524431:EHE524439 EQY524431:ERA524439 FAU524431:FAW524439 FKQ524431:FKS524439 FUM524431:FUO524439 GEI524431:GEK524439 GOE524431:GOG524439 GYA524431:GYC524439 HHW524431:HHY524439 HRS524431:HRU524439 IBO524431:IBQ524439 ILK524431:ILM524439 IVG524431:IVI524439 JFC524431:JFE524439 JOY524431:JPA524439 JYU524431:JYW524439 KIQ524431:KIS524439 KSM524431:KSO524439 LCI524431:LCK524439 LME524431:LMG524439 LWA524431:LWC524439 MFW524431:MFY524439 MPS524431:MPU524439 MZO524431:MZQ524439 NJK524431:NJM524439 NTG524431:NTI524439 ODC524431:ODE524439 OMY524431:ONA524439 OWU524431:OWW524439 PGQ524431:PGS524439 PQM524431:PQO524439 QAI524431:QAK524439 QKE524431:QKG524439 QUA524431:QUC524439 RDW524431:RDY524439 RNS524431:RNU524439 RXO524431:RXQ524439 SHK524431:SHM524439 SRG524431:SRI524439 TBC524431:TBE524439 TKY524431:TLA524439 TUU524431:TUW524439 UEQ524431:UES524439 UOM524431:UOO524439 UYI524431:UYK524439 VIE524431:VIG524439 VSA524431:VSC524439 WBW524431:WBY524439 WLS524431:WLU524439 WVO524431:WVQ524439 G589967:I589975 JC589967:JE589975 SY589967:TA589975 ACU589967:ACW589975 AMQ589967:AMS589975 AWM589967:AWO589975 BGI589967:BGK589975 BQE589967:BQG589975 CAA589967:CAC589975 CJW589967:CJY589975 CTS589967:CTU589975 DDO589967:DDQ589975 DNK589967:DNM589975 DXG589967:DXI589975 EHC589967:EHE589975 EQY589967:ERA589975 FAU589967:FAW589975 FKQ589967:FKS589975 FUM589967:FUO589975 GEI589967:GEK589975 GOE589967:GOG589975 GYA589967:GYC589975 HHW589967:HHY589975 HRS589967:HRU589975 IBO589967:IBQ589975 ILK589967:ILM589975 IVG589967:IVI589975 JFC589967:JFE589975 JOY589967:JPA589975 JYU589967:JYW589975 KIQ589967:KIS589975 KSM589967:KSO589975 LCI589967:LCK589975 LME589967:LMG589975 LWA589967:LWC589975 MFW589967:MFY589975 MPS589967:MPU589975 MZO589967:MZQ589975 NJK589967:NJM589975 NTG589967:NTI589975 ODC589967:ODE589975 OMY589967:ONA589975 OWU589967:OWW589975 PGQ589967:PGS589975 PQM589967:PQO589975 QAI589967:QAK589975 QKE589967:QKG589975 QUA589967:QUC589975 RDW589967:RDY589975 RNS589967:RNU589975 RXO589967:RXQ589975 SHK589967:SHM589975 SRG589967:SRI589975 TBC589967:TBE589975 TKY589967:TLA589975 TUU589967:TUW589975 UEQ589967:UES589975 UOM589967:UOO589975 UYI589967:UYK589975 VIE589967:VIG589975 VSA589967:VSC589975 WBW589967:WBY589975 WLS589967:WLU589975 WVO589967:WVQ589975 G655503:I655511 JC655503:JE655511 SY655503:TA655511 ACU655503:ACW655511 AMQ655503:AMS655511 AWM655503:AWO655511 BGI655503:BGK655511 BQE655503:BQG655511 CAA655503:CAC655511 CJW655503:CJY655511 CTS655503:CTU655511 DDO655503:DDQ655511 DNK655503:DNM655511 DXG655503:DXI655511 EHC655503:EHE655511 EQY655503:ERA655511 FAU655503:FAW655511 FKQ655503:FKS655511 FUM655503:FUO655511 GEI655503:GEK655511 GOE655503:GOG655511 GYA655503:GYC655511 HHW655503:HHY655511 HRS655503:HRU655511 IBO655503:IBQ655511 ILK655503:ILM655511 IVG655503:IVI655511 JFC655503:JFE655511 JOY655503:JPA655511 JYU655503:JYW655511 KIQ655503:KIS655511 KSM655503:KSO655511 LCI655503:LCK655511 LME655503:LMG655511 LWA655503:LWC655511 MFW655503:MFY655511 MPS655503:MPU655511 MZO655503:MZQ655511 NJK655503:NJM655511 NTG655503:NTI655511 ODC655503:ODE655511 OMY655503:ONA655511 OWU655503:OWW655511 PGQ655503:PGS655511 PQM655503:PQO655511 QAI655503:QAK655511 QKE655503:QKG655511 QUA655503:QUC655511 RDW655503:RDY655511 RNS655503:RNU655511 RXO655503:RXQ655511 SHK655503:SHM655511 SRG655503:SRI655511 TBC655503:TBE655511 TKY655503:TLA655511 TUU655503:TUW655511 UEQ655503:UES655511 UOM655503:UOO655511 UYI655503:UYK655511 VIE655503:VIG655511 VSA655503:VSC655511 WBW655503:WBY655511 WLS655503:WLU655511 WVO655503:WVQ655511 G721039:I721047 JC721039:JE721047 SY721039:TA721047 ACU721039:ACW721047 AMQ721039:AMS721047 AWM721039:AWO721047 BGI721039:BGK721047 BQE721039:BQG721047 CAA721039:CAC721047 CJW721039:CJY721047 CTS721039:CTU721047 DDO721039:DDQ721047 DNK721039:DNM721047 DXG721039:DXI721047 EHC721039:EHE721047 EQY721039:ERA721047 FAU721039:FAW721047 FKQ721039:FKS721047 FUM721039:FUO721047 GEI721039:GEK721047 GOE721039:GOG721047 GYA721039:GYC721047 HHW721039:HHY721047 HRS721039:HRU721047 IBO721039:IBQ721047 ILK721039:ILM721047 IVG721039:IVI721047 JFC721039:JFE721047 JOY721039:JPA721047 JYU721039:JYW721047 KIQ721039:KIS721047 KSM721039:KSO721047 LCI721039:LCK721047 LME721039:LMG721047 LWA721039:LWC721047 MFW721039:MFY721047 MPS721039:MPU721047 MZO721039:MZQ721047 NJK721039:NJM721047 NTG721039:NTI721047 ODC721039:ODE721047 OMY721039:ONA721047 OWU721039:OWW721047 PGQ721039:PGS721047 PQM721039:PQO721047 QAI721039:QAK721047 QKE721039:QKG721047 QUA721039:QUC721047 RDW721039:RDY721047 RNS721039:RNU721047 RXO721039:RXQ721047 SHK721039:SHM721047 SRG721039:SRI721047 TBC721039:TBE721047 TKY721039:TLA721047 TUU721039:TUW721047 UEQ721039:UES721047 UOM721039:UOO721047 UYI721039:UYK721047 VIE721039:VIG721047 VSA721039:VSC721047 WBW721039:WBY721047 WLS721039:WLU721047 WVO721039:WVQ721047 G786575:I786583 JC786575:JE786583 SY786575:TA786583 ACU786575:ACW786583 AMQ786575:AMS786583 AWM786575:AWO786583 BGI786575:BGK786583 BQE786575:BQG786583 CAA786575:CAC786583 CJW786575:CJY786583 CTS786575:CTU786583 DDO786575:DDQ786583 DNK786575:DNM786583 DXG786575:DXI786583 EHC786575:EHE786583 EQY786575:ERA786583 FAU786575:FAW786583 FKQ786575:FKS786583 FUM786575:FUO786583 GEI786575:GEK786583 GOE786575:GOG786583 GYA786575:GYC786583 HHW786575:HHY786583 HRS786575:HRU786583 IBO786575:IBQ786583 ILK786575:ILM786583 IVG786575:IVI786583 JFC786575:JFE786583 JOY786575:JPA786583 JYU786575:JYW786583 KIQ786575:KIS786583 KSM786575:KSO786583 LCI786575:LCK786583 LME786575:LMG786583 LWA786575:LWC786583 MFW786575:MFY786583 MPS786575:MPU786583 MZO786575:MZQ786583 NJK786575:NJM786583 NTG786575:NTI786583 ODC786575:ODE786583 OMY786575:ONA786583 OWU786575:OWW786583 PGQ786575:PGS786583 PQM786575:PQO786583 QAI786575:QAK786583 QKE786575:QKG786583 QUA786575:QUC786583 RDW786575:RDY786583 RNS786575:RNU786583 RXO786575:RXQ786583 SHK786575:SHM786583 SRG786575:SRI786583 TBC786575:TBE786583 TKY786575:TLA786583 TUU786575:TUW786583 UEQ786575:UES786583 UOM786575:UOO786583 UYI786575:UYK786583 VIE786575:VIG786583 VSA786575:VSC786583 WBW786575:WBY786583 WLS786575:WLU786583 WVO786575:WVQ786583 G852111:I852119 JC852111:JE852119 SY852111:TA852119 ACU852111:ACW852119 AMQ852111:AMS852119 AWM852111:AWO852119 BGI852111:BGK852119 BQE852111:BQG852119 CAA852111:CAC852119 CJW852111:CJY852119 CTS852111:CTU852119 DDO852111:DDQ852119 DNK852111:DNM852119 DXG852111:DXI852119 EHC852111:EHE852119 EQY852111:ERA852119 FAU852111:FAW852119 FKQ852111:FKS852119 FUM852111:FUO852119 GEI852111:GEK852119 GOE852111:GOG852119 GYA852111:GYC852119 HHW852111:HHY852119 HRS852111:HRU852119 IBO852111:IBQ852119 ILK852111:ILM852119 IVG852111:IVI852119 JFC852111:JFE852119 JOY852111:JPA852119 JYU852111:JYW852119 KIQ852111:KIS852119 KSM852111:KSO852119 LCI852111:LCK852119 LME852111:LMG852119 LWA852111:LWC852119 MFW852111:MFY852119 MPS852111:MPU852119 MZO852111:MZQ852119 NJK852111:NJM852119 NTG852111:NTI852119 ODC852111:ODE852119 OMY852111:ONA852119 OWU852111:OWW852119 PGQ852111:PGS852119 PQM852111:PQO852119 QAI852111:QAK852119 QKE852111:QKG852119 QUA852111:QUC852119 RDW852111:RDY852119 RNS852111:RNU852119 RXO852111:RXQ852119 SHK852111:SHM852119 SRG852111:SRI852119 TBC852111:TBE852119 TKY852111:TLA852119 TUU852111:TUW852119 UEQ852111:UES852119 UOM852111:UOO852119 UYI852111:UYK852119 VIE852111:VIG852119 VSA852111:VSC852119 WBW852111:WBY852119 WLS852111:WLU852119 WVO852111:WVQ852119 G917647:I917655 JC917647:JE917655 SY917647:TA917655 ACU917647:ACW917655 AMQ917647:AMS917655 AWM917647:AWO917655 BGI917647:BGK917655 BQE917647:BQG917655 CAA917647:CAC917655 CJW917647:CJY917655 CTS917647:CTU917655 DDO917647:DDQ917655 DNK917647:DNM917655 DXG917647:DXI917655 EHC917647:EHE917655 EQY917647:ERA917655 FAU917647:FAW917655 FKQ917647:FKS917655 FUM917647:FUO917655 GEI917647:GEK917655 GOE917647:GOG917655 GYA917647:GYC917655 HHW917647:HHY917655 HRS917647:HRU917655 IBO917647:IBQ917655 ILK917647:ILM917655 IVG917647:IVI917655 JFC917647:JFE917655 JOY917647:JPA917655 JYU917647:JYW917655 KIQ917647:KIS917655 KSM917647:KSO917655 LCI917647:LCK917655 LME917647:LMG917655 LWA917647:LWC917655 MFW917647:MFY917655 MPS917647:MPU917655 MZO917647:MZQ917655 NJK917647:NJM917655 NTG917647:NTI917655 ODC917647:ODE917655 OMY917647:ONA917655 OWU917647:OWW917655 PGQ917647:PGS917655 PQM917647:PQO917655 QAI917647:QAK917655 QKE917647:QKG917655 QUA917647:QUC917655 RDW917647:RDY917655 RNS917647:RNU917655 RXO917647:RXQ917655 SHK917647:SHM917655 SRG917647:SRI917655 TBC917647:TBE917655 TKY917647:TLA917655 TUU917647:TUW917655 UEQ917647:UES917655 UOM917647:UOO917655 UYI917647:UYK917655 VIE917647:VIG917655 VSA917647:VSC917655 WBW917647:WBY917655 WLS917647:WLU917655 WVO917647:WVQ917655 G983183:I983191 JC983183:JE983191 SY983183:TA983191 ACU983183:ACW983191 AMQ983183:AMS983191 AWM983183:AWO983191 BGI983183:BGK983191 BQE983183:BQG983191 CAA983183:CAC983191 CJW983183:CJY983191 CTS983183:CTU983191 DDO983183:DDQ983191 DNK983183:DNM983191 DXG983183:DXI983191 EHC983183:EHE983191 EQY983183:ERA983191 FAU983183:FAW983191 FKQ983183:FKS983191 FUM983183:FUO983191 GEI983183:GEK983191 GOE983183:GOG983191 GYA983183:GYC983191 HHW983183:HHY983191 HRS983183:HRU983191 IBO983183:IBQ983191 ILK983183:ILM983191 IVG983183:IVI983191 JFC983183:JFE983191 JOY983183:JPA983191 JYU983183:JYW983191 KIQ983183:KIS983191 KSM983183:KSO983191 LCI983183:LCK983191 LME983183:LMG983191 LWA983183:LWC983191 MFW983183:MFY983191 MPS983183:MPU983191 MZO983183:MZQ983191 NJK983183:NJM983191 NTG983183:NTI983191 ODC983183:ODE983191 OMY983183:ONA983191 OWU983183:OWW983191 PGQ983183:PGS983191 PQM983183:PQO983191 QAI983183:QAK983191 QKE983183:QKG983191 QUA983183:QUC983191 RDW983183:RDY983191 RNS983183:RNU983191 RXO983183:RXQ983191 SHK983183:SHM983191 SRG983183:SRI983191 TBC983183:TBE983191 TKY983183:TLA983191 TUU983183:TUW983191 UEQ983183:UES983191 UOM983183:UOO983191 UYI983183:UYK983191 VIE983183:VIG983191 VSA983183:VSC983191 WBW983183:WBY983191 WLS983183:WLU983191 WVO983183:WVQ983191 G155:I156 JC155:JE156 SY155:TA156 ACU155:ACW156 AMQ155:AMS156 AWM155:AWO156 BGI155:BGK156 BQE155:BQG156 CAA155:CAC156 CJW155:CJY156 CTS155:CTU156 DDO155:DDQ156 DNK155:DNM156 DXG155:DXI156 EHC155:EHE156 EQY155:ERA156 FAU155:FAW156 FKQ155:FKS156 FUM155:FUO156 GEI155:GEK156 GOE155:GOG156 GYA155:GYC156 HHW155:HHY156 HRS155:HRU156 IBO155:IBQ156 ILK155:ILM156 IVG155:IVI156 JFC155:JFE156 JOY155:JPA156 JYU155:JYW156 KIQ155:KIS156 KSM155:KSO156 LCI155:LCK156 LME155:LMG156 LWA155:LWC156 MFW155:MFY156 MPS155:MPU156 MZO155:MZQ156 NJK155:NJM156 NTG155:NTI156 ODC155:ODE156 OMY155:ONA156 OWU155:OWW156 PGQ155:PGS156 PQM155:PQO156 QAI155:QAK156 QKE155:QKG156 QUA155:QUC156 RDW155:RDY156 RNS155:RNU156 RXO155:RXQ156 SHK155:SHM156 SRG155:SRI156 TBC155:TBE156 TKY155:TLA156 TUU155:TUW156 UEQ155:UES156 UOM155:UOO156 UYI155:UYK156 VIE155:VIG156 VSA155:VSC156 WBW155:WBY156 WLS155:WLU156 WVO155:WVQ156 G65691:I65692 JC65691:JE65692 SY65691:TA65692 ACU65691:ACW65692 AMQ65691:AMS65692 AWM65691:AWO65692 BGI65691:BGK65692 BQE65691:BQG65692 CAA65691:CAC65692 CJW65691:CJY65692 CTS65691:CTU65692 DDO65691:DDQ65692 DNK65691:DNM65692 DXG65691:DXI65692 EHC65691:EHE65692 EQY65691:ERA65692 FAU65691:FAW65692 FKQ65691:FKS65692 FUM65691:FUO65692 GEI65691:GEK65692 GOE65691:GOG65692 GYA65691:GYC65692 HHW65691:HHY65692 HRS65691:HRU65692 IBO65691:IBQ65692 ILK65691:ILM65692 IVG65691:IVI65692 JFC65691:JFE65692 JOY65691:JPA65692 JYU65691:JYW65692 KIQ65691:KIS65692 KSM65691:KSO65692 LCI65691:LCK65692 LME65691:LMG65692 LWA65691:LWC65692 MFW65691:MFY65692 MPS65691:MPU65692 MZO65691:MZQ65692 NJK65691:NJM65692 NTG65691:NTI65692 ODC65691:ODE65692 OMY65691:ONA65692 OWU65691:OWW65692 PGQ65691:PGS65692 PQM65691:PQO65692 QAI65691:QAK65692 QKE65691:QKG65692 QUA65691:QUC65692 RDW65691:RDY65692 RNS65691:RNU65692 RXO65691:RXQ65692 SHK65691:SHM65692 SRG65691:SRI65692 TBC65691:TBE65692 TKY65691:TLA65692 TUU65691:TUW65692 UEQ65691:UES65692 UOM65691:UOO65692 UYI65691:UYK65692 VIE65691:VIG65692 VSA65691:VSC65692 WBW65691:WBY65692 WLS65691:WLU65692 WVO65691:WVQ65692 G131227:I131228 JC131227:JE131228 SY131227:TA131228 ACU131227:ACW131228 AMQ131227:AMS131228 AWM131227:AWO131228 BGI131227:BGK131228 BQE131227:BQG131228 CAA131227:CAC131228 CJW131227:CJY131228 CTS131227:CTU131228 DDO131227:DDQ131228 DNK131227:DNM131228 DXG131227:DXI131228 EHC131227:EHE131228 EQY131227:ERA131228 FAU131227:FAW131228 FKQ131227:FKS131228 FUM131227:FUO131228 GEI131227:GEK131228 GOE131227:GOG131228 GYA131227:GYC131228 HHW131227:HHY131228 HRS131227:HRU131228 IBO131227:IBQ131228 ILK131227:ILM131228 IVG131227:IVI131228 JFC131227:JFE131228 JOY131227:JPA131228 JYU131227:JYW131228 KIQ131227:KIS131228 KSM131227:KSO131228 LCI131227:LCK131228 LME131227:LMG131228 LWA131227:LWC131228 MFW131227:MFY131228 MPS131227:MPU131228 MZO131227:MZQ131228 NJK131227:NJM131228 NTG131227:NTI131228 ODC131227:ODE131228 OMY131227:ONA131228 OWU131227:OWW131228 PGQ131227:PGS131228 PQM131227:PQO131228 QAI131227:QAK131228 QKE131227:QKG131228 QUA131227:QUC131228 RDW131227:RDY131228 RNS131227:RNU131228 RXO131227:RXQ131228 SHK131227:SHM131228 SRG131227:SRI131228 TBC131227:TBE131228 TKY131227:TLA131228 TUU131227:TUW131228 UEQ131227:UES131228 UOM131227:UOO131228 UYI131227:UYK131228 VIE131227:VIG131228 VSA131227:VSC131228 WBW131227:WBY131228 WLS131227:WLU131228 WVO131227:WVQ131228 G196763:I196764 JC196763:JE196764 SY196763:TA196764 ACU196763:ACW196764 AMQ196763:AMS196764 AWM196763:AWO196764 BGI196763:BGK196764 BQE196763:BQG196764 CAA196763:CAC196764 CJW196763:CJY196764 CTS196763:CTU196764 DDO196763:DDQ196764 DNK196763:DNM196764 DXG196763:DXI196764 EHC196763:EHE196764 EQY196763:ERA196764 FAU196763:FAW196764 FKQ196763:FKS196764 FUM196763:FUO196764 GEI196763:GEK196764 GOE196763:GOG196764 GYA196763:GYC196764 HHW196763:HHY196764 HRS196763:HRU196764 IBO196763:IBQ196764 ILK196763:ILM196764 IVG196763:IVI196764 JFC196763:JFE196764 JOY196763:JPA196764 JYU196763:JYW196764 KIQ196763:KIS196764 KSM196763:KSO196764 LCI196763:LCK196764 LME196763:LMG196764 LWA196763:LWC196764 MFW196763:MFY196764 MPS196763:MPU196764 MZO196763:MZQ196764 NJK196763:NJM196764 NTG196763:NTI196764 ODC196763:ODE196764 OMY196763:ONA196764 OWU196763:OWW196764 PGQ196763:PGS196764 PQM196763:PQO196764 QAI196763:QAK196764 QKE196763:QKG196764 QUA196763:QUC196764 RDW196763:RDY196764 RNS196763:RNU196764 RXO196763:RXQ196764 SHK196763:SHM196764 SRG196763:SRI196764 TBC196763:TBE196764 TKY196763:TLA196764 TUU196763:TUW196764 UEQ196763:UES196764 UOM196763:UOO196764 UYI196763:UYK196764 VIE196763:VIG196764 VSA196763:VSC196764 WBW196763:WBY196764 WLS196763:WLU196764 WVO196763:WVQ196764 G262299:I262300 JC262299:JE262300 SY262299:TA262300 ACU262299:ACW262300 AMQ262299:AMS262300 AWM262299:AWO262300 BGI262299:BGK262300 BQE262299:BQG262300 CAA262299:CAC262300 CJW262299:CJY262300 CTS262299:CTU262300 DDO262299:DDQ262300 DNK262299:DNM262300 DXG262299:DXI262300 EHC262299:EHE262300 EQY262299:ERA262300 FAU262299:FAW262300 FKQ262299:FKS262300 FUM262299:FUO262300 GEI262299:GEK262300 GOE262299:GOG262300 GYA262299:GYC262300 HHW262299:HHY262300 HRS262299:HRU262300 IBO262299:IBQ262300 ILK262299:ILM262300 IVG262299:IVI262300 JFC262299:JFE262300 JOY262299:JPA262300 JYU262299:JYW262300 KIQ262299:KIS262300 KSM262299:KSO262300 LCI262299:LCK262300 LME262299:LMG262300 LWA262299:LWC262300 MFW262299:MFY262300 MPS262299:MPU262300 MZO262299:MZQ262300 NJK262299:NJM262300 NTG262299:NTI262300 ODC262299:ODE262300 OMY262299:ONA262300 OWU262299:OWW262300 PGQ262299:PGS262300 PQM262299:PQO262300 QAI262299:QAK262300 QKE262299:QKG262300 QUA262299:QUC262300 RDW262299:RDY262300 RNS262299:RNU262300 RXO262299:RXQ262300 SHK262299:SHM262300 SRG262299:SRI262300 TBC262299:TBE262300 TKY262299:TLA262300 TUU262299:TUW262300 UEQ262299:UES262300 UOM262299:UOO262300 UYI262299:UYK262300 VIE262299:VIG262300 VSA262299:VSC262300 WBW262299:WBY262300 WLS262299:WLU262300 WVO262299:WVQ262300 G327835:I327836 JC327835:JE327836 SY327835:TA327836 ACU327835:ACW327836 AMQ327835:AMS327836 AWM327835:AWO327836 BGI327835:BGK327836 BQE327835:BQG327836 CAA327835:CAC327836 CJW327835:CJY327836 CTS327835:CTU327836 DDO327835:DDQ327836 DNK327835:DNM327836 DXG327835:DXI327836 EHC327835:EHE327836 EQY327835:ERA327836 FAU327835:FAW327836 FKQ327835:FKS327836 FUM327835:FUO327836 GEI327835:GEK327836 GOE327835:GOG327836 GYA327835:GYC327836 HHW327835:HHY327836 HRS327835:HRU327836 IBO327835:IBQ327836 ILK327835:ILM327836 IVG327835:IVI327836 JFC327835:JFE327836 JOY327835:JPA327836 JYU327835:JYW327836 KIQ327835:KIS327836 KSM327835:KSO327836 LCI327835:LCK327836 LME327835:LMG327836 LWA327835:LWC327836 MFW327835:MFY327836 MPS327835:MPU327836 MZO327835:MZQ327836 NJK327835:NJM327836 NTG327835:NTI327836 ODC327835:ODE327836 OMY327835:ONA327836 OWU327835:OWW327836 PGQ327835:PGS327836 PQM327835:PQO327836 QAI327835:QAK327836 QKE327835:QKG327836 QUA327835:QUC327836 RDW327835:RDY327836 RNS327835:RNU327836 RXO327835:RXQ327836 SHK327835:SHM327836 SRG327835:SRI327836 TBC327835:TBE327836 TKY327835:TLA327836 TUU327835:TUW327836 UEQ327835:UES327836 UOM327835:UOO327836 UYI327835:UYK327836 VIE327835:VIG327836 VSA327835:VSC327836 WBW327835:WBY327836 WLS327835:WLU327836 WVO327835:WVQ327836 G393371:I393372 JC393371:JE393372 SY393371:TA393372 ACU393371:ACW393372 AMQ393371:AMS393372 AWM393371:AWO393372 BGI393371:BGK393372 BQE393371:BQG393372 CAA393371:CAC393372 CJW393371:CJY393372 CTS393371:CTU393372 DDO393371:DDQ393372 DNK393371:DNM393372 DXG393371:DXI393372 EHC393371:EHE393372 EQY393371:ERA393372 FAU393371:FAW393372 FKQ393371:FKS393372 FUM393371:FUO393372 GEI393371:GEK393372 GOE393371:GOG393372 GYA393371:GYC393372 HHW393371:HHY393372 HRS393371:HRU393372 IBO393371:IBQ393372 ILK393371:ILM393372 IVG393371:IVI393372 JFC393371:JFE393372 JOY393371:JPA393372 JYU393371:JYW393372 KIQ393371:KIS393372 KSM393371:KSO393372 LCI393371:LCK393372 LME393371:LMG393372 LWA393371:LWC393372 MFW393371:MFY393372 MPS393371:MPU393372 MZO393371:MZQ393372 NJK393371:NJM393372 NTG393371:NTI393372 ODC393371:ODE393372 OMY393371:ONA393372 OWU393371:OWW393372 PGQ393371:PGS393372 PQM393371:PQO393372 QAI393371:QAK393372 QKE393371:QKG393372 QUA393371:QUC393372 RDW393371:RDY393372 RNS393371:RNU393372 RXO393371:RXQ393372 SHK393371:SHM393372 SRG393371:SRI393372 TBC393371:TBE393372 TKY393371:TLA393372 TUU393371:TUW393372 UEQ393371:UES393372 UOM393371:UOO393372 UYI393371:UYK393372 VIE393371:VIG393372 VSA393371:VSC393372 WBW393371:WBY393372 WLS393371:WLU393372 WVO393371:WVQ393372 G458907:I458908 JC458907:JE458908 SY458907:TA458908 ACU458907:ACW458908 AMQ458907:AMS458908 AWM458907:AWO458908 BGI458907:BGK458908 BQE458907:BQG458908 CAA458907:CAC458908 CJW458907:CJY458908 CTS458907:CTU458908 DDO458907:DDQ458908 DNK458907:DNM458908 DXG458907:DXI458908 EHC458907:EHE458908 EQY458907:ERA458908 FAU458907:FAW458908 FKQ458907:FKS458908 FUM458907:FUO458908 GEI458907:GEK458908 GOE458907:GOG458908 GYA458907:GYC458908 HHW458907:HHY458908 HRS458907:HRU458908 IBO458907:IBQ458908 ILK458907:ILM458908 IVG458907:IVI458908 JFC458907:JFE458908 JOY458907:JPA458908 JYU458907:JYW458908 KIQ458907:KIS458908 KSM458907:KSO458908 LCI458907:LCK458908 LME458907:LMG458908 LWA458907:LWC458908 MFW458907:MFY458908 MPS458907:MPU458908 MZO458907:MZQ458908 NJK458907:NJM458908 NTG458907:NTI458908 ODC458907:ODE458908 OMY458907:ONA458908 OWU458907:OWW458908 PGQ458907:PGS458908 PQM458907:PQO458908 QAI458907:QAK458908 QKE458907:QKG458908 QUA458907:QUC458908 RDW458907:RDY458908 RNS458907:RNU458908 RXO458907:RXQ458908 SHK458907:SHM458908 SRG458907:SRI458908 TBC458907:TBE458908 TKY458907:TLA458908 TUU458907:TUW458908 UEQ458907:UES458908 UOM458907:UOO458908 UYI458907:UYK458908 VIE458907:VIG458908 VSA458907:VSC458908 WBW458907:WBY458908 WLS458907:WLU458908 WVO458907:WVQ458908 G524443:I524444 JC524443:JE524444 SY524443:TA524444 ACU524443:ACW524444 AMQ524443:AMS524444 AWM524443:AWO524444 BGI524443:BGK524444 BQE524443:BQG524444 CAA524443:CAC524444 CJW524443:CJY524444 CTS524443:CTU524444 DDO524443:DDQ524444 DNK524443:DNM524444 DXG524443:DXI524444 EHC524443:EHE524444 EQY524443:ERA524444 FAU524443:FAW524444 FKQ524443:FKS524444 FUM524443:FUO524444 GEI524443:GEK524444 GOE524443:GOG524444 GYA524443:GYC524444 HHW524443:HHY524444 HRS524443:HRU524444 IBO524443:IBQ524444 ILK524443:ILM524444 IVG524443:IVI524444 JFC524443:JFE524444 JOY524443:JPA524444 JYU524443:JYW524444 KIQ524443:KIS524444 KSM524443:KSO524444 LCI524443:LCK524444 LME524443:LMG524444 LWA524443:LWC524444 MFW524443:MFY524444 MPS524443:MPU524444 MZO524443:MZQ524444 NJK524443:NJM524444 NTG524443:NTI524444 ODC524443:ODE524444 OMY524443:ONA524444 OWU524443:OWW524444 PGQ524443:PGS524444 PQM524443:PQO524444 QAI524443:QAK524444 QKE524443:QKG524444 QUA524443:QUC524444 RDW524443:RDY524444 RNS524443:RNU524444 RXO524443:RXQ524444 SHK524443:SHM524444 SRG524443:SRI524444 TBC524443:TBE524444 TKY524443:TLA524444 TUU524443:TUW524444 UEQ524443:UES524444 UOM524443:UOO524444 UYI524443:UYK524444 VIE524443:VIG524444 VSA524443:VSC524444 WBW524443:WBY524444 WLS524443:WLU524444 WVO524443:WVQ524444 G589979:I589980 JC589979:JE589980 SY589979:TA589980 ACU589979:ACW589980 AMQ589979:AMS589980 AWM589979:AWO589980 BGI589979:BGK589980 BQE589979:BQG589980 CAA589979:CAC589980 CJW589979:CJY589980 CTS589979:CTU589980 DDO589979:DDQ589980 DNK589979:DNM589980 DXG589979:DXI589980 EHC589979:EHE589980 EQY589979:ERA589980 FAU589979:FAW589980 FKQ589979:FKS589980 FUM589979:FUO589980 GEI589979:GEK589980 GOE589979:GOG589980 GYA589979:GYC589980 HHW589979:HHY589980 HRS589979:HRU589980 IBO589979:IBQ589980 ILK589979:ILM589980 IVG589979:IVI589980 JFC589979:JFE589980 JOY589979:JPA589980 JYU589979:JYW589980 KIQ589979:KIS589980 KSM589979:KSO589980 LCI589979:LCK589980 LME589979:LMG589980 LWA589979:LWC589980 MFW589979:MFY589980 MPS589979:MPU589980 MZO589979:MZQ589980 NJK589979:NJM589980 NTG589979:NTI589980 ODC589979:ODE589980 OMY589979:ONA589980 OWU589979:OWW589980 PGQ589979:PGS589980 PQM589979:PQO589980 QAI589979:QAK589980 QKE589979:QKG589980 QUA589979:QUC589980 RDW589979:RDY589980 RNS589979:RNU589980 RXO589979:RXQ589980 SHK589979:SHM589980 SRG589979:SRI589980 TBC589979:TBE589980 TKY589979:TLA589980 TUU589979:TUW589980 UEQ589979:UES589980 UOM589979:UOO589980 UYI589979:UYK589980 VIE589979:VIG589980 VSA589979:VSC589980 WBW589979:WBY589980 WLS589979:WLU589980 WVO589979:WVQ589980 G655515:I655516 JC655515:JE655516 SY655515:TA655516 ACU655515:ACW655516 AMQ655515:AMS655516 AWM655515:AWO655516 BGI655515:BGK655516 BQE655515:BQG655516 CAA655515:CAC655516 CJW655515:CJY655516 CTS655515:CTU655516 DDO655515:DDQ655516 DNK655515:DNM655516 DXG655515:DXI655516 EHC655515:EHE655516 EQY655515:ERA655516 FAU655515:FAW655516 FKQ655515:FKS655516 FUM655515:FUO655516 GEI655515:GEK655516 GOE655515:GOG655516 GYA655515:GYC655516 HHW655515:HHY655516 HRS655515:HRU655516 IBO655515:IBQ655516 ILK655515:ILM655516 IVG655515:IVI655516 JFC655515:JFE655516 JOY655515:JPA655516 JYU655515:JYW655516 KIQ655515:KIS655516 KSM655515:KSO655516 LCI655515:LCK655516 LME655515:LMG655516 LWA655515:LWC655516 MFW655515:MFY655516 MPS655515:MPU655516 MZO655515:MZQ655516 NJK655515:NJM655516 NTG655515:NTI655516 ODC655515:ODE655516 OMY655515:ONA655516 OWU655515:OWW655516 PGQ655515:PGS655516 PQM655515:PQO655516 QAI655515:QAK655516 QKE655515:QKG655516 QUA655515:QUC655516 RDW655515:RDY655516 RNS655515:RNU655516 RXO655515:RXQ655516 SHK655515:SHM655516 SRG655515:SRI655516 TBC655515:TBE655516 TKY655515:TLA655516 TUU655515:TUW655516 UEQ655515:UES655516 UOM655515:UOO655516 UYI655515:UYK655516 VIE655515:VIG655516 VSA655515:VSC655516 WBW655515:WBY655516 WLS655515:WLU655516 WVO655515:WVQ655516 G721051:I721052 JC721051:JE721052 SY721051:TA721052 ACU721051:ACW721052 AMQ721051:AMS721052 AWM721051:AWO721052 BGI721051:BGK721052 BQE721051:BQG721052 CAA721051:CAC721052 CJW721051:CJY721052 CTS721051:CTU721052 DDO721051:DDQ721052 DNK721051:DNM721052 DXG721051:DXI721052 EHC721051:EHE721052 EQY721051:ERA721052 FAU721051:FAW721052 FKQ721051:FKS721052 FUM721051:FUO721052 GEI721051:GEK721052 GOE721051:GOG721052 GYA721051:GYC721052 HHW721051:HHY721052 HRS721051:HRU721052 IBO721051:IBQ721052 ILK721051:ILM721052 IVG721051:IVI721052 JFC721051:JFE721052 JOY721051:JPA721052 JYU721051:JYW721052 KIQ721051:KIS721052 KSM721051:KSO721052 LCI721051:LCK721052 LME721051:LMG721052 LWA721051:LWC721052 MFW721051:MFY721052 MPS721051:MPU721052 MZO721051:MZQ721052 NJK721051:NJM721052 NTG721051:NTI721052 ODC721051:ODE721052 OMY721051:ONA721052 OWU721051:OWW721052 PGQ721051:PGS721052 PQM721051:PQO721052 QAI721051:QAK721052 QKE721051:QKG721052 QUA721051:QUC721052 RDW721051:RDY721052 RNS721051:RNU721052 RXO721051:RXQ721052 SHK721051:SHM721052 SRG721051:SRI721052 TBC721051:TBE721052 TKY721051:TLA721052 TUU721051:TUW721052 UEQ721051:UES721052 UOM721051:UOO721052 UYI721051:UYK721052 VIE721051:VIG721052 VSA721051:VSC721052 WBW721051:WBY721052 WLS721051:WLU721052 WVO721051:WVQ721052 G786587:I786588 JC786587:JE786588 SY786587:TA786588 ACU786587:ACW786588 AMQ786587:AMS786588 AWM786587:AWO786588 BGI786587:BGK786588 BQE786587:BQG786588 CAA786587:CAC786588 CJW786587:CJY786588 CTS786587:CTU786588 DDO786587:DDQ786588 DNK786587:DNM786588 DXG786587:DXI786588 EHC786587:EHE786588 EQY786587:ERA786588 FAU786587:FAW786588 FKQ786587:FKS786588 FUM786587:FUO786588 GEI786587:GEK786588 GOE786587:GOG786588 GYA786587:GYC786588 HHW786587:HHY786588 HRS786587:HRU786588 IBO786587:IBQ786588 ILK786587:ILM786588 IVG786587:IVI786588 JFC786587:JFE786588 JOY786587:JPA786588 JYU786587:JYW786588 KIQ786587:KIS786588 KSM786587:KSO786588 LCI786587:LCK786588 LME786587:LMG786588 LWA786587:LWC786588 MFW786587:MFY786588 MPS786587:MPU786588 MZO786587:MZQ786588 NJK786587:NJM786588 NTG786587:NTI786588 ODC786587:ODE786588 OMY786587:ONA786588 OWU786587:OWW786588 PGQ786587:PGS786588 PQM786587:PQO786588 QAI786587:QAK786588 QKE786587:QKG786588 QUA786587:QUC786588 RDW786587:RDY786588 RNS786587:RNU786588 RXO786587:RXQ786588 SHK786587:SHM786588 SRG786587:SRI786588 TBC786587:TBE786588 TKY786587:TLA786588 TUU786587:TUW786588 UEQ786587:UES786588 UOM786587:UOO786588 UYI786587:UYK786588 VIE786587:VIG786588 VSA786587:VSC786588 WBW786587:WBY786588 WLS786587:WLU786588 WVO786587:WVQ786588 G852123:I852124 JC852123:JE852124 SY852123:TA852124 ACU852123:ACW852124 AMQ852123:AMS852124 AWM852123:AWO852124 BGI852123:BGK852124 BQE852123:BQG852124 CAA852123:CAC852124 CJW852123:CJY852124 CTS852123:CTU852124 DDO852123:DDQ852124 DNK852123:DNM852124 DXG852123:DXI852124 EHC852123:EHE852124 EQY852123:ERA852124 FAU852123:FAW852124 FKQ852123:FKS852124 FUM852123:FUO852124 GEI852123:GEK852124 GOE852123:GOG852124 GYA852123:GYC852124 HHW852123:HHY852124 HRS852123:HRU852124 IBO852123:IBQ852124 ILK852123:ILM852124 IVG852123:IVI852124 JFC852123:JFE852124 JOY852123:JPA852124 JYU852123:JYW852124 KIQ852123:KIS852124 KSM852123:KSO852124 LCI852123:LCK852124 LME852123:LMG852124 LWA852123:LWC852124 MFW852123:MFY852124 MPS852123:MPU852124 MZO852123:MZQ852124 NJK852123:NJM852124 NTG852123:NTI852124 ODC852123:ODE852124 OMY852123:ONA852124 OWU852123:OWW852124 PGQ852123:PGS852124 PQM852123:PQO852124 QAI852123:QAK852124 QKE852123:QKG852124 QUA852123:QUC852124 RDW852123:RDY852124 RNS852123:RNU852124 RXO852123:RXQ852124 SHK852123:SHM852124 SRG852123:SRI852124 TBC852123:TBE852124 TKY852123:TLA852124 TUU852123:TUW852124 UEQ852123:UES852124 UOM852123:UOO852124 UYI852123:UYK852124 VIE852123:VIG852124 VSA852123:VSC852124 WBW852123:WBY852124 WLS852123:WLU852124 WVO852123:WVQ852124 G917659:I917660 JC917659:JE917660 SY917659:TA917660 ACU917659:ACW917660 AMQ917659:AMS917660 AWM917659:AWO917660 BGI917659:BGK917660 BQE917659:BQG917660 CAA917659:CAC917660 CJW917659:CJY917660 CTS917659:CTU917660 DDO917659:DDQ917660 DNK917659:DNM917660 DXG917659:DXI917660 EHC917659:EHE917660 EQY917659:ERA917660 FAU917659:FAW917660 FKQ917659:FKS917660 FUM917659:FUO917660 GEI917659:GEK917660 GOE917659:GOG917660 GYA917659:GYC917660 HHW917659:HHY917660 HRS917659:HRU917660 IBO917659:IBQ917660 ILK917659:ILM917660 IVG917659:IVI917660 JFC917659:JFE917660 JOY917659:JPA917660 JYU917659:JYW917660 KIQ917659:KIS917660 KSM917659:KSO917660 LCI917659:LCK917660 LME917659:LMG917660 LWA917659:LWC917660 MFW917659:MFY917660 MPS917659:MPU917660 MZO917659:MZQ917660 NJK917659:NJM917660 NTG917659:NTI917660 ODC917659:ODE917660 OMY917659:ONA917660 OWU917659:OWW917660 PGQ917659:PGS917660 PQM917659:PQO917660 QAI917659:QAK917660 QKE917659:QKG917660 QUA917659:QUC917660 RDW917659:RDY917660 RNS917659:RNU917660 RXO917659:RXQ917660 SHK917659:SHM917660 SRG917659:SRI917660 TBC917659:TBE917660 TKY917659:TLA917660 TUU917659:TUW917660 UEQ917659:UES917660 UOM917659:UOO917660 UYI917659:UYK917660 VIE917659:VIG917660 VSA917659:VSC917660 WBW917659:WBY917660 WLS917659:WLU917660 WVO917659:WVQ917660 G983195:I983196 JC983195:JE983196 SY983195:TA983196 ACU983195:ACW983196 AMQ983195:AMS983196 AWM983195:AWO983196 BGI983195:BGK983196 BQE983195:BQG983196 CAA983195:CAC983196 CJW983195:CJY983196 CTS983195:CTU983196 DDO983195:DDQ983196 DNK983195:DNM983196 DXG983195:DXI983196 EHC983195:EHE983196 EQY983195:ERA983196 FAU983195:FAW983196 FKQ983195:FKS983196 FUM983195:FUO983196 GEI983195:GEK983196 GOE983195:GOG983196 GYA983195:GYC983196 HHW983195:HHY983196 HRS983195:HRU983196 IBO983195:IBQ983196 ILK983195:ILM983196 IVG983195:IVI983196 JFC983195:JFE983196 JOY983195:JPA983196 JYU983195:JYW983196 KIQ983195:KIS983196 KSM983195:KSO983196 LCI983195:LCK983196 LME983195:LMG983196 LWA983195:LWC983196 MFW983195:MFY983196 MPS983195:MPU983196 MZO983195:MZQ983196 NJK983195:NJM983196 NTG983195:NTI983196 ODC983195:ODE983196 OMY983195:ONA983196 OWU983195:OWW983196 PGQ983195:PGS983196 PQM983195:PQO983196 QAI983195:QAK983196 QKE983195:QKG983196 QUA983195:QUC983196 RDW983195:RDY983196 RNS983195:RNU983196 RXO983195:RXQ983196 SHK983195:SHM983196 SRG983195:SRI983196 TBC983195:TBE983196 TKY983195:TLA983196 TUU983195:TUW983196 UEQ983195:UES983196 UOM983195:UOO983196 UYI983195:UYK983196 VIE983195:VIG983196 VSA983195:VSC983196 WBW983195:WBY983196 WLS983195:WLU983196 WVO983195:WVQ983196" xr:uid="{00000000-0002-0000-3400-000001000000}">
      <formula1>"Yes, No, Don't know, Not applicable"</formula1>
    </dataValidation>
    <dataValidation type="list" errorStyle="warning" allowBlank="1" showInputMessage="1" prompt="Please select from the dropdown list if possible. If you cannot find a provider cadre that fits, you may write it in." sqref="F101:I108 JB101:JE108 SX101:TA108 ACT101:ACW108 AMP101:AMS108 AWL101:AWO108 BGH101:BGK108 BQD101:BQG108 BZZ101:CAC108 CJV101:CJY108 CTR101:CTU108 DDN101:DDQ108 DNJ101:DNM108 DXF101:DXI108 EHB101:EHE108 EQX101:ERA108 FAT101:FAW108 FKP101:FKS108 FUL101:FUO108 GEH101:GEK108 GOD101:GOG108 GXZ101:GYC108 HHV101:HHY108 HRR101:HRU108 IBN101:IBQ108 ILJ101:ILM108 IVF101:IVI108 JFB101:JFE108 JOX101:JPA108 JYT101:JYW108 KIP101:KIS108 KSL101:KSO108 LCH101:LCK108 LMD101:LMG108 LVZ101:LWC108 MFV101:MFY108 MPR101:MPU108 MZN101:MZQ108 NJJ101:NJM108 NTF101:NTI108 ODB101:ODE108 OMX101:ONA108 OWT101:OWW108 PGP101:PGS108 PQL101:PQO108 QAH101:QAK108 QKD101:QKG108 QTZ101:QUC108 RDV101:RDY108 RNR101:RNU108 RXN101:RXQ108 SHJ101:SHM108 SRF101:SRI108 TBB101:TBE108 TKX101:TLA108 TUT101:TUW108 UEP101:UES108 UOL101:UOO108 UYH101:UYK108 VID101:VIG108 VRZ101:VSC108 WBV101:WBY108 WLR101:WLU108 WVN101:WVQ108 F65637:I65644 JB65637:JE65644 SX65637:TA65644 ACT65637:ACW65644 AMP65637:AMS65644 AWL65637:AWO65644 BGH65637:BGK65644 BQD65637:BQG65644 BZZ65637:CAC65644 CJV65637:CJY65644 CTR65637:CTU65644 DDN65637:DDQ65644 DNJ65637:DNM65644 DXF65637:DXI65644 EHB65637:EHE65644 EQX65637:ERA65644 FAT65637:FAW65644 FKP65637:FKS65644 FUL65637:FUO65644 GEH65637:GEK65644 GOD65637:GOG65644 GXZ65637:GYC65644 HHV65637:HHY65644 HRR65637:HRU65644 IBN65637:IBQ65644 ILJ65637:ILM65644 IVF65637:IVI65644 JFB65637:JFE65644 JOX65637:JPA65644 JYT65637:JYW65644 KIP65637:KIS65644 KSL65637:KSO65644 LCH65637:LCK65644 LMD65637:LMG65644 LVZ65637:LWC65644 MFV65637:MFY65644 MPR65637:MPU65644 MZN65637:MZQ65644 NJJ65637:NJM65644 NTF65637:NTI65644 ODB65637:ODE65644 OMX65637:ONA65644 OWT65637:OWW65644 PGP65637:PGS65644 PQL65637:PQO65644 QAH65637:QAK65644 QKD65637:QKG65644 QTZ65637:QUC65644 RDV65637:RDY65644 RNR65637:RNU65644 RXN65637:RXQ65644 SHJ65637:SHM65644 SRF65637:SRI65644 TBB65637:TBE65644 TKX65637:TLA65644 TUT65637:TUW65644 UEP65637:UES65644 UOL65637:UOO65644 UYH65637:UYK65644 VID65637:VIG65644 VRZ65637:VSC65644 WBV65637:WBY65644 WLR65637:WLU65644 WVN65637:WVQ65644 F131173:I131180 JB131173:JE131180 SX131173:TA131180 ACT131173:ACW131180 AMP131173:AMS131180 AWL131173:AWO131180 BGH131173:BGK131180 BQD131173:BQG131180 BZZ131173:CAC131180 CJV131173:CJY131180 CTR131173:CTU131180 DDN131173:DDQ131180 DNJ131173:DNM131180 DXF131173:DXI131180 EHB131173:EHE131180 EQX131173:ERA131180 FAT131173:FAW131180 FKP131173:FKS131180 FUL131173:FUO131180 GEH131173:GEK131180 GOD131173:GOG131180 GXZ131173:GYC131180 HHV131173:HHY131180 HRR131173:HRU131180 IBN131173:IBQ131180 ILJ131173:ILM131180 IVF131173:IVI131180 JFB131173:JFE131180 JOX131173:JPA131180 JYT131173:JYW131180 KIP131173:KIS131180 KSL131173:KSO131180 LCH131173:LCK131180 LMD131173:LMG131180 LVZ131173:LWC131180 MFV131173:MFY131180 MPR131173:MPU131180 MZN131173:MZQ131180 NJJ131173:NJM131180 NTF131173:NTI131180 ODB131173:ODE131180 OMX131173:ONA131180 OWT131173:OWW131180 PGP131173:PGS131180 PQL131173:PQO131180 QAH131173:QAK131180 QKD131173:QKG131180 QTZ131173:QUC131180 RDV131173:RDY131180 RNR131173:RNU131180 RXN131173:RXQ131180 SHJ131173:SHM131180 SRF131173:SRI131180 TBB131173:TBE131180 TKX131173:TLA131180 TUT131173:TUW131180 UEP131173:UES131180 UOL131173:UOO131180 UYH131173:UYK131180 VID131173:VIG131180 VRZ131173:VSC131180 WBV131173:WBY131180 WLR131173:WLU131180 WVN131173:WVQ131180 F196709:I196716 JB196709:JE196716 SX196709:TA196716 ACT196709:ACW196716 AMP196709:AMS196716 AWL196709:AWO196716 BGH196709:BGK196716 BQD196709:BQG196716 BZZ196709:CAC196716 CJV196709:CJY196716 CTR196709:CTU196716 DDN196709:DDQ196716 DNJ196709:DNM196716 DXF196709:DXI196716 EHB196709:EHE196716 EQX196709:ERA196716 FAT196709:FAW196716 FKP196709:FKS196716 FUL196709:FUO196716 GEH196709:GEK196716 GOD196709:GOG196716 GXZ196709:GYC196716 HHV196709:HHY196716 HRR196709:HRU196716 IBN196709:IBQ196716 ILJ196709:ILM196716 IVF196709:IVI196716 JFB196709:JFE196716 JOX196709:JPA196716 JYT196709:JYW196716 KIP196709:KIS196716 KSL196709:KSO196716 LCH196709:LCK196716 LMD196709:LMG196716 LVZ196709:LWC196716 MFV196709:MFY196716 MPR196709:MPU196716 MZN196709:MZQ196716 NJJ196709:NJM196716 NTF196709:NTI196716 ODB196709:ODE196716 OMX196709:ONA196716 OWT196709:OWW196716 PGP196709:PGS196716 PQL196709:PQO196716 QAH196709:QAK196716 QKD196709:QKG196716 QTZ196709:QUC196716 RDV196709:RDY196716 RNR196709:RNU196716 RXN196709:RXQ196716 SHJ196709:SHM196716 SRF196709:SRI196716 TBB196709:TBE196716 TKX196709:TLA196716 TUT196709:TUW196716 UEP196709:UES196716 UOL196709:UOO196716 UYH196709:UYK196716 VID196709:VIG196716 VRZ196709:VSC196716 WBV196709:WBY196716 WLR196709:WLU196716 WVN196709:WVQ196716 F262245:I262252 JB262245:JE262252 SX262245:TA262252 ACT262245:ACW262252 AMP262245:AMS262252 AWL262245:AWO262252 BGH262245:BGK262252 BQD262245:BQG262252 BZZ262245:CAC262252 CJV262245:CJY262252 CTR262245:CTU262252 DDN262245:DDQ262252 DNJ262245:DNM262252 DXF262245:DXI262252 EHB262245:EHE262252 EQX262245:ERA262252 FAT262245:FAW262252 FKP262245:FKS262252 FUL262245:FUO262252 GEH262245:GEK262252 GOD262245:GOG262252 GXZ262245:GYC262252 HHV262245:HHY262252 HRR262245:HRU262252 IBN262245:IBQ262252 ILJ262245:ILM262252 IVF262245:IVI262252 JFB262245:JFE262252 JOX262245:JPA262252 JYT262245:JYW262252 KIP262245:KIS262252 KSL262245:KSO262252 LCH262245:LCK262252 LMD262245:LMG262252 LVZ262245:LWC262252 MFV262245:MFY262252 MPR262245:MPU262252 MZN262245:MZQ262252 NJJ262245:NJM262252 NTF262245:NTI262252 ODB262245:ODE262252 OMX262245:ONA262252 OWT262245:OWW262252 PGP262245:PGS262252 PQL262245:PQO262252 QAH262245:QAK262252 QKD262245:QKG262252 QTZ262245:QUC262252 RDV262245:RDY262252 RNR262245:RNU262252 RXN262245:RXQ262252 SHJ262245:SHM262252 SRF262245:SRI262252 TBB262245:TBE262252 TKX262245:TLA262252 TUT262245:TUW262252 UEP262245:UES262252 UOL262245:UOO262252 UYH262245:UYK262252 VID262245:VIG262252 VRZ262245:VSC262252 WBV262245:WBY262252 WLR262245:WLU262252 WVN262245:WVQ262252 F327781:I327788 JB327781:JE327788 SX327781:TA327788 ACT327781:ACW327788 AMP327781:AMS327788 AWL327781:AWO327788 BGH327781:BGK327788 BQD327781:BQG327788 BZZ327781:CAC327788 CJV327781:CJY327788 CTR327781:CTU327788 DDN327781:DDQ327788 DNJ327781:DNM327788 DXF327781:DXI327788 EHB327781:EHE327788 EQX327781:ERA327788 FAT327781:FAW327788 FKP327781:FKS327788 FUL327781:FUO327788 GEH327781:GEK327788 GOD327781:GOG327788 GXZ327781:GYC327788 HHV327781:HHY327788 HRR327781:HRU327788 IBN327781:IBQ327788 ILJ327781:ILM327788 IVF327781:IVI327788 JFB327781:JFE327788 JOX327781:JPA327788 JYT327781:JYW327788 KIP327781:KIS327788 KSL327781:KSO327788 LCH327781:LCK327788 LMD327781:LMG327788 LVZ327781:LWC327788 MFV327781:MFY327788 MPR327781:MPU327788 MZN327781:MZQ327788 NJJ327781:NJM327788 NTF327781:NTI327788 ODB327781:ODE327788 OMX327781:ONA327788 OWT327781:OWW327788 PGP327781:PGS327788 PQL327781:PQO327788 QAH327781:QAK327788 QKD327781:QKG327788 QTZ327781:QUC327788 RDV327781:RDY327788 RNR327781:RNU327788 RXN327781:RXQ327788 SHJ327781:SHM327788 SRF327781:SRI327788 TBB327781:TBE327788 TKX327781:TLA327788 TUT327781:TUW327788 UEP327781:UES327788 UOL327781:UOO327788 UYH327781:UYK327788 VID327781:VIG327788 VRZ327781:VSC327788 WBV327781:WBY327788 WLR327781:WLU327788 WVN327781:WVQ327788 F393317:I393324 JB393317:JE393324 SX393317:TA393324 ACT393317:ACW393324 AMP393317:AMS393324 AWL393317:AWO393324 BGH393317:BGK393324 BQD393317:BQG393324 BZZ393317:CAC393324 CJV393317:CJY393324 CTR393317:CTU393324 DDN393317:DDQ393324 DNJ393317:DNM393324 DXF393317:DXI393324 EHB393317:EHE393324 EQX393317:ERA393324 FAT393317:FAW393324 FKP393317:FKS393324 FUL393317:FUO393324 GEH393317:GEK393324 GOD393317:GOG393324 GXZ393317:GYC393324 HHV393317:HHY393324 HRR393317:HRU393324 IBN393317:IBQ393324 ILJ393317:ILM393324 IVF393317:IVI393324 JFB393317:JFE393324 JOX393317:JPA393324 JYT393317:JYW393324 KIP393317:KIS393324 KSL393317:KSO393324 LCH393317:LCK393324 LMD393317:LMG393324 LVZ393317:LWC393324 MFV393317:MFY393324 MPR393317:MPU393324 MZN393317:MZQ393324 NJJ393317:NJM393324 NTF393317:NTI393324 ODB393317:ODE393324 OMX393317:ONA393324 OWT393317:OWW393324 PGP393317:PGS393324 PQL393317:PQO393324 QAH393317:QAK393324 QKD393317:QKG393324 QTZ393317:QUC393324 RDV393317:RDY393324 RNR393317:RNU393324 RXN393317:RXQ393324 SHJ393317:SHM393324 SRF393317:SRI393324 TBB393317:TBE393324 TKX393317:TLA393324 TUT393317:TUW393324 UEP393317:UES393324 UOL393317:UOO393324 UYH393317:UYK393324 VID393317:VIG393324 VRZ393317:VSC393324 WBV393317:WBY393324 WLR393317:WLU393324 WVN393317:WVQ393324 F458853:I458860 JB458853:JE458860 SX458853:TA458860 ACT458853:ACW458860 AMP458853:AMS458860 AWL458853:AWO458860 BGH458853:BGK458860 BQD458853:BQG458860 BZZ458853:CAC458860 CJV458853:CJY458860 CTR458853:CTU458860 DDN458853:DDQ458860 DNJ458853:DNM458860 DXF458853:DXI458860 EHB458853:EHE458860 EQX458853:ERA458860 FAT458853:FAW458860 FKP458853:FKS458860 FUL458853:FUO458860 GEH458853:GEK458860 GOD458853:GOG458860 GXZ458853:GYC458860 HHV458853:HHY458860 HRR458853:HRU458860 IBN458853:IBQ458860 ILJ458853:ILM458860 IVF458853:IVI458860 JFB458853:JFE458860 JOX458853:JPA458860 JYT458853:JYW458860 KIP458853:KIS458860 KSL458853:KSO458860 LCH458853:LCK458860 LMD458853:LMG458860 LVZ458853:LWC458860 MFV458853:MFY458860 MPR458853:MPU458860 MZN458853:MZQ458860 NJJ458853:NJM458860 NTF458853:NTI458860 ODB458853:ODE458860 OMX458853:ONA458860 OWT458853:OWW458860 PGP458853:PGS458860 PQL458853:PQO458860 QAH458853:QAK458860 QKD458853:QKG458860 QTZ458853:QUC458860 RDV458853:RDY458860 RNR458853:RNU458860 RXN458853:RXQ458860 SHJ458853:SHM458860 SRF458853:SRI458860 TBB458853:TBE458860 TKX458853:TLA458860 TUT458853:TUW458860 UEP458853:UES458860 UOL458853:UOO458860 UYH458853:UYK458860 VID458853:VIG458860 VRZ458853:VSC458860 WBV458853:WBY458860 WLR458853:WLU458860 WVN458853:WVQ458860 F524389:I524396 JB524389:JE524396 SX524389:TA524396 ACT524389:ACW524396 AMP524389:AMS524396 AWL524389:AWO524396 BGH524389:BGK524396 BQD524389:BQG524396 BZZ524389:CAC524396 CJV524389:CJY524396 CTR524389:CTU524396 DDN524389:DDQ524396 DNJ524389:DNM524396 DXF524389:DXI524396 EHB524389:EHE524396 EQX524389:ERA524396 FAT524389:FAW524396 FKP524389:FKS524396 FUL524389:FUO524396 GEH524389:GEK524396 GOD524389:GOG524396 GXZ524389:GYC524396 HHV524389:HHY524396 HRR524389:HRU524396 IBN524389:IBQ524396 ILJ524389:ILM524396 IVF524389:IVI524396 JFB524389:JFE524396 JOX524389:JPA524396 JYT524389:JYW524396 KIP524389:KIS524396 KSL524389:KSO524396 LCH524389:LCK524396 LMD524389:LMG524396 LVZ524389:LWC524396 MFV524389:MFY524396 MPR524389:MPU524396 MZN524389:MZQ524396 NJJ524389:NJM524396 NTF524389:NTI524396 ODB524389:ODE524396 OMX524389:ONA524396 OWT524389:OWW524396 PGP524389:PGS524396 PQL524389:PQO524396 QAH524389:QAK524396 QKD524389:QKG524396 QTZ524389:QUC524396 RDV524389:RDY524396 RNR524389:RNU524396 RXN524389:RXQ524396 SHJ524389:SHM524396 SRF524389:SRI524396 TBB524389:TBE524396 TKX524389:TLA524396 TUT524389:TUW524396 UEP524389:UES524396 UOL524389:UOO524396 UYH524389:UYK524396 VID524389:VIG524396 VRZ524389:VSC524396 WBV524389:WBY524396 WLR524389:WLU524396 WVN524389:WVQ524396 F589925:I589932 JB589925:JE589932 SX589925:TA589932 ACT589925:ACW589932 AMP589925:AMS589932 AWL589925:AWO589932 BGH589925:BGK589932 BQD589925:BQG589932 BZZ589925:CAC589932 CJV589925:CJY589932 CTR589925:CTU589932 DDN589925:DDQ589932 DNJ589925:DNM589932 DXF589925:DXI589932 EHB589925:EHE589932 EQX589925:ERA589932 FAT589925:FAW589932 FKP589925:FKS589932 FUL589925:FUO589932 GEH589925:GEK589932 GOD589925:GOG589932 GXZ589925:GYC589932 HHV589925:HHY589932 HRR589925:HRU589932 IBN589925:IBQ589932 ILJ589925:ILM589932 IVF589925:IVI589932 JFB589925:JFE589932 JOX589925:JPA589932 JYT589925:JYW589932 KIP589925:KIS589932 KSL589925:KSO589932 LCH589925:LCK589932 LMD589925:LMG589932 LVZ589925:LWC589932 MFV589925:MFY589932 MPR589925:MPU589932 MZN589925:MZQ589932 NJJ589925:NJM589932 NTF589925:NTI589932 ODB589925:ODE589932 OMX589925:ONA589932 OWT589925:OWW589932 PGP589925:PGS589932 PQL589925:PQO589932 QAH589925:QAK589932 QKD589925:QKG589932 QTZ589925:QUC589932 RDV589925:RDY589932 RNR589925:RNU589932 RXN589925:RXQ589932 SHJ589925:SHM589932 SRF589925:SRI589932 TBB589925:TBE589932 TKX589925:TLA589932 TUT589925:TUW589932 UEP589925:UES589932 UOL589925:UOO589932 UYH589925:UYK589932 VID589925:VIG589932 VRZ589925:VSC589932 WBV589925:WBY589932 WLR589925:WLU589932 WVN589925:WVQ589932 F655461:I655468 JB655461:JE655468 SX655461:TA655468 ACT655461:ACW655468 AMP655461:AMS655468 AWL655461:AWO655468 BGH655461:BGK655468 BQD655461:BQG655468 BZZ655461:CAC655468 CJV655461:CJY655468 CTR655461:CTU655468 DDN655461:DDQ655468 DNJ655461:DNM655468 DXF655461:DXI655468 EHB655461:EHE655468 EQX655461:ERA655468 FAT655461:FAW655468 FKP655461:FKS655468 FUL655461:FUO655468 GEH655461:GEK655468 GOD655461:GOG655468 GXZ655461:GYC655468 HHV655461:HHY655468 HRR655461:HRU655468 IBN655461:IBQ655468 ILJ655461:ILM655468 IVF655461:IVI655468 JFB655461:JFE655468 JOX655461:JPA655468 JYT655461:JYW655468 KIP655461:KIS655468 KSL655461:KSO655468 LCH655461:LCK655468 LMD655461:LMG655468 LVZ655461:LWC655468 MFV655461:MFY655468 MPR655461:MPU655468 MZN655461:MZQ655468 NJJ655461:NJM655468 NTF655461:NTI655468 ODB655461:ODE655468 OMX655461:ONA655468 OWT655461:OWW655468 PGP655461:PGS655468 PQL655461:PQO655468 QAH655461:QAK655468 QKD655461:QKG655468 QTZ655461:QUC655468 RDV655461:RDY655468 RNR655461:RNU655468 RXN655461:RXQ655468 SHJ655461:SHM655468 SRF655461:SRI655468 TBB655461:TBE655468 TKX655461:TLA655468 TUT655461:TUW655468 UEP655461:UES655468 UOL655461:UOO655468 UYH655461:UYK655468 VID655461:VIG655468 VRZ655461:VSC655468 WBV655461:WBY655468 WLR655461:WLU655468 WVN655461:WVQ655468 F720997:I721004 JB720997:JE721004 SX720997:TA721004 ACT720997:ACW721004 AMP720997:AMS721004 AWL720997:AWO721004 BGH720997:BGK721004 BQD720997:BQG721004 BZZ720997:CAC721004 CJV720997:CJY721004 CTR720997:CTU721004 DDN720997:DDQ721004 DNJ720997:DNM721004 DXF720997:DXI721004 EHB720997:EHE721004 EQX720997:ERA721004 FAT720997:FAW721004 FKP720997:FKS721004 FUL720997:FUO721004 GEH720997:GEK721004 GOD720997:GOG721004 GXZ720997:GYC721004 HHV720997:HHY721004 HRR720997:HRU721004 IBN720997:IBQ721004 ILJ720997:ILM721004 IVF720997:IVI721004 JFB720997:JFE721004 JOX720997:JPA721004 JYT720997:JYW721004 KIP720997:KIS721004 KSL720997:KSO721004 LCH720997:LCK721004 LMD720997:LMG721004 LVZ720997:LWC721004 MFV720997:MFY721004 MPR720997:MPU721004 MZN720997:MZQ721004 NJJ720997:NJM721004 NTF720997:NTI721004 ODB720997:ODE721004 OMX720997:ONA721004 OWT720997:OWW721004 PGP720997:PGS721004 PQL720997:PQO721004 QAH720997:QAK721004 QKD720997:QKG721004 QTZ720997:QUC721004 RDV720997:RDY721004 RNR720997:RNU721004 RXN720997:RXQ721004 SHJ720997:SHM721004 SRF720997:SRI721004 TBB720997:TBE721004 TKX720997:TLA721004 TUT720997:TUW721004 UEP720997:UES721004 UOL720997:UOO721004 UYH720997:UYK721004 VID720997:VIG721004 VRZ720997:VSC721004 WBV720997:WBY721004 WLR720997:WLU721004 WVN720997:WVQ721004 F786533:I786540 JB786533:JE786540 SX786533:TA786540 ACT786533:ACW786540 AMP786533:AMS786540 AWL786533:AWO786540 BGH786533:BGK786540 BQD786533:BQG786540 BZZ786533:CAC786540 CJV786533:CJY786540 CTR786533:CTU786540 DDN786533:DDQ786540 DNJ786533:DNM786540 DXF786533:DXI786540 EHB786533:EHE786540 EQX786533:ERA786540 FAT786533:FAW786540 FKP786533:FKS786540 FUL786533:FUO786540 GEH786533:GEK786540 GOD786533:GOG786540 GXZ786533:GYC786540 HHV786533:HHY786540 HRR786533:HRU786540 IBN786533:IBQ786540 ILJ786533:ILM786540 IVF786533:IVI786540 JFB786533:JFE786540 JOX786533:JPA786540 JYT786533:JYW786540 KIP786533:KIS786540 KSL786533:KSO786540 LCH786533:LCK786540 LMD786533:LMG786540 LVZ786533:LWC786540 MFV786533:MFY786540 MPR786533:MPU786540 MZN786533:MZQ786540 NJJ786533:NJM786540 NTF786533:NTI786540 ODB786533:ODE786540 OMX786533:ONA786540 OWT786533:OWW786540 PGP786533:PGS786540 PQL786533:PQO786540 QAH786533:QAK786540 QKD786533:QKG786540 QTZ786533:QUC786540 RDV786533:RDY786540 RNR786533:RNU786540 RXN786533:RXQ786540 SHJ786533:SHM786540 SRF786533:SRI786540 TBB786533:TBE786540 TKX786533:TLA786540 TUT786533:TUW786540 UEP786533:UES786540 UOL786533:UOO786540 UYH786533:UYK786540 VID786533:VIG786540 VRZ786533:VSC786540 WBV786533:WBY786540 WLR786533:WLU786540 WVN786533:WVQ786540 F852069:I852076 JB852069:JE852076 SX852069:TA852076 ACT852069:ACW852076 AMP852069:AMS852076 AWL852069:AWO852076 BGH852069:BGK852076 BQD852069:BQG852076 BZZ852069:CAC852076 CJV852069:CJY852076 CTR852069:CTU852076 DDN852069:DDQ852076 DNJ852069:DNM852076 DXF852069:DXI852076 EHB852069:EHE852076 EQX852069:ERA852076 FAT852069:FAW852076 FKP852069:FKS852076 FUL852069:FUO852076 GEH852069:GEK852076 GOD852069:GOG852076 GXZ852069:GYC852076 HHV852069:HHY852076 HRR852069:HRU852076 IBN852069:IBQ852076 ILJ852069:ILM852076 IVF852069:IVI852076 JFB852069:JFE852076 JOX852069:JPA852076 JYT852069:JYW852076 KIP852069:KIS852076 KSL852069:KSO852076 LCH852069:LCK852076 LMD852069:LMG852076 LVZ852069:LWC852076 MFV852069:MFY852076 MPR852069:MPU852076 MZN852069:MZQ852076 NJJ852069:NJM852076 NTF852069:NTI852076 ODB852069:ODE852076 OMX852069:ONA852076 OWT852069:OWW852076 PGP852069:PGS852076 PQL852069:PQO852076 QAH852069:QAK852076 QKD852069:QKG852076 QTZ852069:QUC852076 RDV852069:RDY852076 RNR852069:RNU852076 RXN852069:RXQ852076 SHJ852069:SHM852076 SRF852069:SRI852076 TBB852069:TBE852076 TKX852069:TLA852076 TUT852069:TUW852076 UEP852069:UES852076 UOL852069:UOO852076 UYH852069:UYK852076 VID852069:VIG852076 VRZ852069:VSC852076 WBV852069:WBY852076 WLR852069:WLU852076 WVN852069:WVQ852076 F917605:I917612 JB917605:JE917612 SX917605:TA917612 ACT917605:ACW917612 AMP917605:AMS917612 AWL917605:AWO917612 BGH917605:BGK917612 BQD917605:BQG917612 BZZ917605:CAC917612 CJV917605:CJY917612 CTR917605:CTU917612 DDN917605:DDQ917612 DNJ917605:DNM917612 DXF917605:DXI917612 EHB917605:EHE917612 EQX917605:ERA917612 FAT917605:FAW917612 FKP917605:FKS917612 FUL917605:FUO917612 GEH917605:GEK917612 GOD917605:GOG917612 GXZ917605:GYC917612 HHV917605:HHY917612 HRR917605:HRU917612 IBN917605:IBQ917612 ILJ917605:ILM917612 IVF917605:IVI917612 JFB917605:JFE917612 JOX917605:JPA917612 JYT917605:JYW917612 KIP917605:KIS917612 KSL917605:KSO917612 LCH917605:LCK917612 LMD917605:LMG917612 LVZ917605:LWC917612 MFV917605:MFY917612 MPR917605:MPU917612 MZN917605:MZQ917612 NJJ917605:NJM917612 NTF917605:NTI917612 ODB917605:ODE917612 OMX917605:ONA917612 OWT917605:OWW917612 PGP917605:PGS917612 PQL917605:PQO917612 QAH917605:QAK917612 QKD917605:QKG917612 QTZ917605:QUC917612 RDV917605:RDY917612 RNR917605:RNU917612 RXN917605:RXQ917612 SHJ917605:SHM917612 SRF917605:SRI917612 TBB917605:TBE917612 TKX917605:TLA917612 TUT917605:TUW917612 UEP917605:UES917612 UOL917605:UOO917612 UYH917605:UYK917612 VID917605:VIG917612 VRZ917605:VSC917612 WBV917605:WBY917612 WLR917605:WLU917612 WVN917605:WVQ917612 F983141:I983148 JB983141:JE983148 SX983141:TA983148 ACT983141:ACW983148 AMP983141:AMS983148 AWL983141:AWO983148 BGH983141:BGK983148 BQD983141:BQG983148 BZZ983141:CAC983148 CJV983141:CJY983148 CTR983141:CTU983148 DDN983141:DDQ983148 DNJ983141:DNM983148 DXF983141:DXI983148 EHB983141:EHE983148 EQX983141:ERA983148 FAT983141:FAW983148 FKP983141:FKS983148 FUL983141:FUO983148 GEH983141:GEK983148 GOD983141:GOG983148 GXZ983141:GYC983148 HHV983141:HHY983148 HRR983141:HRU983148 IBN983141:IBQ983148 ILJ983141:ILM983148 IVF983141:IVI983148 JFB983141:JFE983148 JOX983141:JPA983148 JYT983141:JYW983148 KIP983141:KIS983148 KSL983141:KSO983148 LCH983141:LCK983148 LMD983141:LMG983148 LVZ983141:LWC983148 MFV983141:MFY983148 MPR983141:MPU983148 MZN983141:MZQ983148 NJJ983141:NJM983148 NTF983141:NTI983148 ODB983141:ODE983148 OMX983141:ONA983148 OWT983141:OWW983148 PGP983141:PGS983148 PQL983141:PQO983148 QAH983141:QAK983148 QKD983141:QKG983148 QTZ983141:QUC983148 RDV983141:RDY983148 RNR983141:RNU983148 RXN983141:RXQ983148 SHJ983141:SHM983148 SRF983141:SRI983148 TBB983141:TBE983148 TKX983141:TLA983148 TUT983141:TUW983148 UEP983141:UES983148 UOL983141:UOO983148 UYH983141:UYK983148 VID983141:VIG983148 VRZ983141:VSC983148 WBV983141:WBY983148 WLR983141:WLU983148 WVN983141:WVQ983148" xr:uid="{00000000-0002-0000-3400-000002000000}">
      <formula1>"Community Health Worker, Auxiliary Nurse, Auxiliary Nurse Midwife, Clinical Officer, Doctor, Don't know, Not applicable"</formula1>
    </dataValidation>
    <dataValidation allowBlank="1" showInputMessage="1" prompt="Please provide the name of the contraceptive" sqref="F83:I83 JB83:JE83 SX83:TA83 ACT83:ACW83 AMP83:AMS83 AWL83:AWO83 BGH83:BGK83 BQD83:BQG83 BZZ83:CAC83 CJV83:CJY83 CTR83:CTU83 DDN83:DDQ83 DNJ83:DNM83 DXF83:DXI83 EHB83:EHE83 EQX83:ERA83 FAT83:FAW83 FKP83:FKS83 FUL83:FUO83 GEH83:GEK83 GOD83:GOG83 GXZ83:GYC83 HHV83:HHY83 HRR83:HRU83 IBN83:IBQ83 ILJ83:ILM83 IVF83:IVI83 JFB83:JFE83 JOX83:JPA83 JYT83:JYW83 KIP83:KIS83 KSL83:KSO83 LCH83:LCK83 LMD83:LMG83 LVZ83:LWC83 MFV83:MFY83 MPR83:MPU83 MZN83:MZQ83 NJJ83:NJM83 NTF83:NTI83 ODB83:ODE83 OMX83:ONA83 OWT83:OWW83 PGP83:PGS83 PQL83:PQO83 QAH83:QAK83 QKD83:QKG83 QTZ83:QUC83 RDV83:RDY83 RNR83:RNU83 RXN83:RXQ83 SHJ83:SHM83 SRF83:SRI83 TBB83:TBE83 TKX83:TLA83 TUT83:TUW83 UEP83:UES83 UOL83:UOO83 UYH83:UYK83 VID83:VIG83 VRZ83:VSC83 WBV83:WBY83 WLR83:WLU83 WVN83:WVQ83 F65619:I65619 JB65619:JE65619 SX65619:TA65619 ACT65619:ACW65619 AMP65619:AMS65619 AWL65619:AWO65619 BGH65619:BGK65619 BQD65619:BQG65619 BZZ65619:CAC65619 CJV65619:CJY65619 CTR65619:CTU65619 DDN65619:DDQ65619 DNJ65619:DNM65619 DXF65619:DXI65619 EHB65619:EHE65619 EQX65619:ERA65619 FAT65619:FAW65619 FKP65619:FKS65619 FUL65619:FUO65619 GEH65619:GEK65619 GOD65619:GOG65619 GXZ65619:GYC65619 HHV65619:HHY65619 HRR65619:HRU65619 IBN65619:IBQ65619 ILJ65619:ILM65619 IVF65619:IVI65619 JFB65619:JFE65619 JOX65619:JPA65619 JYT65619:JYW65619 KIP65619:KIS65619 KSL65619:KSO65619 LCH65619:LCK65619 LMD65619:LMG65619 LVZ65619:LWC65619 MFV65619:MFY65619 MPR65619:MPU65619 MZN65619:MZQ65619 NJJ65619:NJM65619 NTF65619:NTI65619 ODB65619:ODE65619 OMX65619:ONA65619 OWT65619:OWW65619 PGP65619:PGS65619 PQL65619:PQO65619 QAH65619:QAK65619 QKD65619:QKG65619 QTZ65619:QUC65619 RDV65619:RDY65619 RNR65619:RNU65619 RXN65619:RXQ65619 SHJ65619:SHM65619 SRF65619:SRI65619 TBB65619:TBE65619 TKX65619:TLA65619 TUT65619:TUW65619 UEP65619:UES65619 UOL65619:UOO65619 UYH65619:UYK65619 VID65619:VIG65619 VRZ65619:VSC65619 WBV65619:WBY65619 WLR65619:WLU65619 WVN65619:WVQ65619 F131155:I131155 JB131155:JE131155 SX131155:TA131155 ACT131155:ACW131155 AMP131155:AMS131155 AWL131155:AWO131155 BGH131155:BGK131155 BQD131155:BQG131155 BZZ131155:CAC131155 CJV131155:CJY131155 CTR131155:CTU131155 DDN131155:DDQ131155 DNJ131155:DNM131155 DXF131155:DXI131155 EHB131155:EHE131155 EQX131155:ERA131155 FAT131155:FAW131155 FKP131155:FKS131155 FUL131155:FUO131155 GEH131155:GEK131155 GOD131155:GOG131155 GXZ131155:GYC131155 HHV131155:HHY131155 HRR131155:HRU131155 IBN131155:IBQ131155 ILJ131155:ILM131155 IVF131155:IVI131155 JFB131155:JFE131155 JOX131155:JPA131155 JYT131155:JYW131155 KIP131155:KIS131155 KSL131155:KSO131155 LCH131155:LCK131155 LMD131155:LMG131155 LVZ131155:LWC131155 MFV131155:MFY131155 MPR131155:MPU131155 MZN131155:MZQ131155 NJJ131155:NJM131155 NTF131155:NTI131155 ODB131155:ODE131155 OMX131155:ONA131155 OWT131155:OWW131155 PGP131155:PGS131155 PQL131155:PQO131155 QAH131155:QAK131155 QKD131155:QKG131155 QTZ131155:QUC131155 RDV131155:RDY131155 RNR131155:RNU131155 RXN131155:RXQ131155 SHJ131155:SHM131155 SRF131155:SRI131155 TBB131155:TBE131155 TKX131155:TLA131155 TUT131155:TUW131155 UEP131155:UES131155 UOL131155:UOO131155 UYH131155:UYK131155 VID131155:VIG131155 VRZ131155:VSC131155 WBV131155:WBY131155 WLR131155:WLU131155 WVN131155:WVQ131155 F196691:I196691 JB196691:JE196691 SX196691:TA196691 ACT196691:ACW196691 AMP196691:AMS196691 AWL196691:AWO196691 BGH196691:BGK196691 BQD196691:BQG196691 BZZ196691:CAC196691 CJV196691:CJY196691 CTR196691:CTU196691 DDN196691:DDQ196691 DNJ196691:DNM196691 DXF196691:DXI196691 EHB196691:EHE196691 EQX196691:ERA196691 FAT196691:FAW196691 FKP196691:FKS196691 FUL196691:FUO196691 GEH196691:GEK196691 GOD196691:GOG196691 GXZ196691:GYC196691 HHV196691:HHY196691 HRR196691:HRU196691 IBN196691:IBQ196691 ILJ196691:ILM196691 IVF196691:IVI196691 JFB196691:JFE196691 JOX196691:JPA196691 JYT196691:JYW196691 KIP196691:KIS196691 KSL196691:KSO196691 LCH196691:LCK196691 LMD196691:LMG196691 LVZ196691:LWC196691 MFV196691:MFY196691 MPR196691:MPU196691 MZN196691:MZQ196691 NJJ196691:NJM196691 NTF196691:NTI196691 ODB196691:ODE196691 OMX196691:ONA196691 OWT196691:OWW196691 PGP196691:PGS196691 PQL196691:PQO196691 QAH196691:QAK196691 QKD196691:QKG196691 QTZ196691:QUC196691 RDV196691:RDY196691 RNR196691:RNU196691 RXN196691:RXQ196691 SHJ196691:SHM196691 SRF196691:SRI196691 TBB196691:TBE196691 TKX196691:TLA196691 TUT196691:TUW196691 UEP196691:UES196691 UOL196691:UOO196691 UYH196691:UYK196691 VID196691:VIG196691 VRZ196691:VSC196691 WBV196691:WBY196691 WLR196691:WLU196691 WVN196691:WVQ196691 F262227:I262227 JB262227:JE262227 SX262227:TA262227 ACT262227:ACW262227 AMP262227:AMS262227 AWL262227:AWO262227 BGH262227:BGK262227 BQD262227:BQG262227 BZZ262227:CAC262227 CJV262227:CJY262227 CTR262227:CTU262227 DDN262227:DDQ262227 DNJ262227:DNM262227 DXF262227:DXI262227 EHB262227:EHE262227 EQX262227:ERA262227 FAT262227:FAW262227 FKP262227:FKS262227 FUL262227:FUO262227 GEH262227:GEK262227 GOD262227:GOG262227 GXZ262227:GYC262227 HHV262227:HHY262227 HRR262227:HRU262227 IBN262227:IBQ262227 ILJ262227:ILM262227 IVF262227:IVI262227 JFB262227:JFE262227 JOX262227:JPA262227 JYT262227:JYW262227 KIP262227:KIS262227 KSL262227:KSO262227 LCH262227:LCK262227 LMD262227:LMG262227 LVZ262227:LWC262227 MFV262227:MFY262227 MPR262227:MPU262227 MZN262227:MZQ262227 NJJ262227:NJM262227 NTF262227:NTI262227 ODB262227:ODE262227 OMX262227:ONA262227 OWT262227:OWW262227 PGP262227:PGS262227 PQL262227:PQO262227 QAH262227:QAK262227 QKD262227:QKG262227 QTZ262227:QUC262227 RDV262227:RDY262227 RNR262227:RNU262227 RXN262227:RXQ262227 SHJ262227:SHM262227 SRF262227:SRI262227 TBB262227:TBE262227 TKX262227:TLA262227 TUT262227:TUW262227 UEP262227:UES262227 UOL262227:UOO262227 UYH262227:UYK262227 VID262227:VIG262227 VRZ262227:VSC262227 WBV262227:WBY262227 WLR262227:WLU262227 WVN262227:WVQ262227 F327763:I327763 JB327763:JE327763 SX327763:TA327763 ACT327763:ACW327763 AMP327763:AMS327763 AWL327763:AWO327763 BGH327763:BGK327763 BQD327763:BQG327763 BZZ327763:CAC327763 CJV327763:CJY327763 CTR327763:CTU327763 DDN327763:DDQ327763 DNJ327763:DNM327763 DXF327763:DXI327763 EHB327763:EHE327763 EQX327763:ERA327763 FAT327763:FAW327763 FKP327763:FKS327763 FUL327763:FUO327763 GEH327763:GEK327763 GOD327763:GOG327763 GXZ327763:GYC327763 HHV327763:HHY327763 HRR327763:HRU327763 IBN327763:IBQ327763 ILJ327763:ILM327763 IVF327763:IVI327763 JFB327763:JFE327763 JOX327763:JPA327763 JYT327763:JYW327763 KIP327763:KIS327763 KSL327763:KSO327763 LCH327763:LCK327763 LMD327763:LMG327763 LVZ327763:LWC327763 MFV327763:MFY327763 MPR327763:MPU327763 MZN327763:MZQ327763 NJJ327763:NJM327763 NTF327763:NTI327763 ODB327763:ODE327763 OMX327763:ONA327763 OWT327763:OWW327763 PGP327763:PGS327763 PQL327763:PQO327763 QAH327763:QAK327763 QKD327763:QKG327763 QTZ327763:QUC327763 RDV327763:RDY327763 RNR327763:RNU327763 RXN327763:RXQ327763 SHJ327763:SHM327763 SRF327763:SRI327763 TBB327763:TBE327763 TKX327763:TLA327763 TUT327763:TUW327763 UEP327763:UES327763 UOL327763:UOO327763 UYH327763:UYK327763 VID327763:VIG327763 VRZ327763:VSC327763 WBV327763:WBY327763 WLR327763:WLU327763 WVN327763:WVQ327763 F393299:I393299 JB393299:JE393299 SX393299:TA393299 ACT393299:ACW393299 AMP393299:AMS393299 AWL393299:AWO393299 BGH393299:BGK393299 BQD393299:BQG393299 BZZ393299:CAC393299 CJV393299:CJY393299 CTR393299:CTU393299 DDN393299:DDQ393299 DNJ393299:DNM393299 DXF393299:DXI393299 EHB393299:EHE393299 EQX393299:ERA393299 FAT393299:FAW393299 FKP393299:FKS393299 FUL393299:FUO393299 GEH393299:GEK393299 GOD393299:GOG393299 GXZ393299:GYC393299 HHV393299:HHY393299 HRR393299:HRU393299 IBN393299:IBQ393299 ILJ393299:ILM393299 IVF393299:IVI393299 JFB393299:JFE393299 JOX393299:JPA393299 JYT393299:JYW393299 KIP393299:KIS393299 KSL393299:KSO393299 LCH393299:LCK393299 LMD393299:LMG393299 LVZ393299:LWC393299 MFV393299:MFY393299 MPR393299:MPU393299 MZN393299:MZQ393299 NJJ393299:NJM393299 NTF393299:NTI393299 ODB393299:ODE393299 OMX393299:ONA393299 OWT393299:OWW393299 PGP393299:PGS393299 PQL393299:PQO393299 QAH393299:QAK393299 QKD393299:QKG393299 QTZ393299:QUC393299 RDV393299:RDY393299 RNR393299:RNU393299 RXN393299:RXQ393299 SHJ393299:SHM393299 SRF393299:SRI393299 TBB393299:TBE393299 TKX393299:TLA393299 TUT393299:TUW393299 UEP393299:UES393299 UOL393299:UOO393299 UYH393299:UYK393299 VID393299:VIG393299 VRZ393299:VSC393299 WBV393299:WBY393299 WLR393299:WLU393299 WVN393299:WVQ393299 F458835:I458835 JB458835:JE458835 SX458835:TA458835 ACT458835:ACW458835 AMP458835:AMS458835 AWL458835:AWO458835 BGH458835:BGK458835 BQD458835:BQG458835 BZZ458835:CAC458835 CJV458835:CJY458835 CTR458835:CTU458835 DDN458835:DDQ458835 DNJ458835:DNM458835 DXF458835:DXI458835 EHB458835:EHE458835 EQX458835:ERA458835 FAT458835:FAW458835 FKP458835:FKS458835 FUL458835:FUO458835 GEH458835:GEK458835 GOD458835:GOG458835 GXZ458835:GYC458835 HHV458835:HHY458835 HRR458835:HRU458835 IBN458835:IBQ458835 ILJ458835:ILM458835 IVF458835:IVI458835 JFB458835:JFE458835 JOX458835:JPA458835 JYT458835:JYW458835 KIP458835:KIS458835 KSL458835:KSO458835 LCH458835:LCK458835 LMD458835:LMG458835 LVZ458835:LWC458835 MFV458835:MFY458835 MPR458835:MPU458835 MZN458835:MZQ458835 NJJ458835:NJM458835 NTF458835:NTI458835 ODB458835:ODE458835 OMX458835:ONA458835 OWT458835:OWW458835 PGP458835:PGS458835 PQL458835:PQO458835 QAH458835:QAK458835 QKD458835:QKG458835 QTZ458835:QUC458835 RDV458835:RDY458835 RNR458835:RNU458835 RXN458835:RXQ458835 SHJ458835:SHM458835 SRF458835:SRI458835 TBB458835:TBE458835 TKX458835:TLA458835 TUT458835:TUW458835 UEP458835:UES458835 UOL458835:UOO458835 UYH458835:UYK458835 VID458835:VIG458835 VRZ458835:VSC458835 WBV458835:WBY458835 WLR458835:WLU458835 WVN458835:WVQ458835 F524371:I524371 JB524371:JE524371 SX524371:TA524371 ACT524371:ACW524371 AMP524371:AMS524371 AWL524371:AWO524371 BGH524371:BGK524371 BQD524371:BQG524371 BZZ524371:CAC524371 CJV524371:CJY524371 CTR524371:CTU524371 DDN524371:DDQ524371 DNJ524371:DNM524371 DXF524371:DXI524371 EHB524371:EHE524371 EQX524371:ERA524371 FAT524371:FAW524371 FKP524371:FKS524371 FUL524371:FUO524371 GEH524371:GEK524371 GOD524371:GOG524371 GXZ524371:GYC524371 HHV524371:HHY524371 HRR524371:HRU524371 IBN524371:IBQ524371 ILJ524371:ILM524371 IVF524371:IVI524371 JFB524371:JFE524371 JOX524371:JPA524371 JYT524371:JYW524371 KIP524371:KIS524371 KSL524371:KSO524371 LCH524371:LCK524371 LMD524371:LMG524371 LVZ524371:LWC524371 MFV524371:MFY524371 MPR524371:MPU524371 MZN524371:MZQ524371 NJJ524371:NJM524371 NTF524371:NTI524371 ODB524371:ODE524371 OMX524371:ONA524371 OWT524371:OWW524371 PGP524371:PGS524371 PQL524371:PQO524371 QAH524371:QAK524371 QKD524371:QKG524371 QTZ524371:QUC524371 RDV524371:RDY524371 RNR524371:RNU524371 RXN524371:RXQ524371 SHJ524371:SHM524371 SRF524371:SRI524371 TBB524371:TBE524371 TKX524371:TLA524371 TUT524371:TUW524371 UEP524371:UES524371 UOL524371:UOO524371 UYH524371:UYK524371 VID524371:VIG524371 VRZ524371:VSC524371 WBV524371:WBY524371 WLR524371:WLU524371 WVN524371:WVQ524371 F589907:I589907 JB589907:JE589907 SX589907:TA589907 ACT589907:ACW589907 AMP589907:AMS589907 AWL589907:AWO589907 BGH589907:BGK589907 BQD589907:BQG589907 BZZ589907:CAC589907 CJV589907:CJY589907 CTR589907:CTU589907 DDN589907:DDQ589907 DNJ589907:DNM589907 DXF589907:DXI589907 EHB589907:EHE589907 EQX589907:ERA589907 FAT589907:FAW589907 FKP589907:FKS589907 FUL589907:FUO589907 GEH589907:GEK589907 GOD589907:GOG589907 GXZ589907:GYC589907 HHV589907:HHY589907 HRR589907:HRU589907 IBN589907:IBQ589907 ILJ589907:ILM589907 IVF589907:IVI589907 JFB589907:JFE589907 JOX589907:JPA589907 JYT589907:JYW589907 KIP589907:KIS589907 KSL589907:KSO589907 LCH589907:LCK589907 LMD589907:LMG589907 LVZ589907:LWC589907 MFV589907:MFY589907 MPR589907:MPU589907 MZN589907:MZQ589907 NJJ589907:NJM589907 NTF589907:NTI589907 ODB589907:ODE589907 OMX589907:ONA589907 OWT589907:OWW589907 PGP589907:PGS589907 PQL589907:PQO589907 QAH589907:QAK589907 QKD589907:QKG589907 QTZ589907:QUC589907 RDV589907:RDY589907 RNR589907:RNU589907 RXN589907:RXQ589907 SHJ589907:SHM589907 SRF589907:SRI589907 TBB589907:TBE589907 TKX589907:TLA589907 TUT589907:TUW589907 UEP589907:UES589907 UOL589907:UOO589907 UYH589907:UYK589907 VID589907:VIG589907 VRZ589907:VSC589907 WBV589907:WBY589907 WLR589907:WLU589907 WVN589907:WVQ589907 F655443:I655443 JB655443:JE655443 SX655443:TA655443 ACT655443:ACW655443 AMP655443:AMS655443 AWL655443:AWO655443 BGH655443:BGK655443 BQD655443:BQG655443 BZZ655443:CAC655443 CJV655443:CJY655443 CTR655443:CTU655443 DDN655443:DDQ655443 DNJ655443:DNM655443 DXF655443:DXI655443 EHB655443:EHE655443 EQX655443:ERA655443 FAT655443:FAW655443 FKP655443:FKS655443 FUL655443:FUO655443 GEH655443:GEK655443 GOD655443:GOG655443 GXZ655443:GYC655443 HHV655443:HHY655443 HRR655443:HRU655443 IBN655443:IBQ655443 ILJ655443:ILM655443 IVF655443:IVI655443 JFB655443:JFE655443 JOX655443:JPA655443 JYT655443:JYW655443 KIP655443:KIS655443 KSL655443:KSO655443 LCH655443:LCK655443 LMD655443:LMG655443 LVZ655443:LWC655443 MFV655443:MFY655443 MPR655443:MPU655443 MZN655443:MZQ655443 NJJ655443:NJM655443 NTF655443:NTI655443 ODB655443:ODE655443 OMX655443:ONA655443 OWT655443:OWW655443 PGP655443:PGS655443 PQL655443:PQO655443 QAH655443:QAK655443 QKD655443:QKG655443 QTZ655443:QUC655443 RDV655443:RDY655443 RNR655443:RNU655443 RXN655443:RXQ655443 SHJ655443:SHM655443 SRF655443:SRI655443 TBB655443:TBE655443 TKX655443:TLA655443 TUT655443:TUW655443 UEP655443:UES655443 UOL655443:UOO655443 UYH655443:UYK655443 VID655443:VIG655443 VRZ655443:VSC655443 WBV655443:WBY655443 WLR655443:WLU655443 WVN655443:WVQ655443 F720979:I720979 JB720979:JE720979 SX720979:TA720979 ACT720979:ACW720979 AMP720979:AMS720979 AWL720979:AWO720979 BGH720979:BGK720979 BQD720979:BQG720979 BZZ720979:CAC720979 CJV720979:CJY720979 CTR720979:CTU720979 DDN720979:DDQ720979 DNJ720979:DNM720979 DXF720979:DXI720979 EHB720979:EHE720979 EQX720979:ERA720979 FAT720979:FAW720979 FKP720979:FKS720979 FUL720979:FUO720979 GEH720979:GEK720979 GOD720979:GOG720979 GXZ720979:GYC720979 HHV720979:HHY720979 HRR720979:HRU720979 IBN720979:IBQ720979 ILJ720979:ILM720979 IVF720979:IVI720979 JFB720979:JFE720979 JOX720979:JPA720979 JYT720979:JYW720979 KIP720979:KIS720979 KSL720979:KSO720979 LCH720979:LCK720979 LMD720979:LMG720979 LVZ720979:LWC720979 MFV720979:MFY720979 MPR720979:MPU720979 MZN720979:MZQ720979 NJJ720979:NJM720979 NTF720979:NTI720979 ODB720979:ODE720979 OMX720979:ONA720979 OWT720979:OWW720979 PGP720979:PGS720979 PQL720979:PQO720979 QAH720979:QAK720979 QKD720979:QKG720979 QTZ720979:QUC720979 RDV720979:RDY720979 RNR720979:RNU720979 RXN720979:RXQ720979 SHJ720979:SHM720979 SRF720979:SRI720979 TBB720979:TBE720979 TKX720979:TLA720979 TUT720979:TUW720979 UEP720979:UES720979 UOL720979:UOO720979 UYH720979:UYK720979 VID720979:VIG720979 VRZ720979:VSC720979 WBV720979:WBY720979 WLR720979:WLU720979 WVN720979:WVQ720979 F786515:I786515 JB786515:JE786515 SX786515:TA786515 ACT786515:ACW786515 AMP786515:AMS786515 AWL786515:AWO786515 BGH786515:BGK786515 BQD786515:BQG786515 BZZ786515:CAC786515 CJV786515:CJY786515 CTR786515:CTU786515 DDN786515:DDQ786515 DNJ786515:DNM786515 DXF786515:DXI786515 EHB786515:EHE786515 EQX786515:ERA786515 FAT786515:FAW786515 FKP786515:FKS786515 FUL786515:FUO786515 GEH786515:GEK786515 GOD786515:GOG786515 GXZ786515:GYC786515 HHV786515:HHY786515 HRR786515:HRU786515 IBN786515:IBQ786515 ILJ786515:ILM786515 IVF786515:IVI786515 JFB786515:JFE786515 JOX786515:JPA786515 JYT786515:JYW786515 KIP786515:KIS786515 KSL786515:KSO786515 LCH786515:LCK786515 LMD786515:LMG786515 LVZ786515:LWC786515 MFV786515:MFY786515 MPR786515:MPU786515 MZN786515:MZQ786515 NJJ786515:NJM786515 NTF786515:NTI786515 ODB786515:ODE786515 OMX786515:ONA786515 OWT786515:OWW786515 PGP786515:PGS786515 PQL786515:PQO786515 QAH786515:QAK786515 QKD786515:QKG786515 QTZ786515:QUC786515 RDV786515:RDY786515 RNR786515:RNU786515 RXN786515:RXQ786515 SHJ786515:SHM786515 SRF786515:SRI786515 TBB786515:TBE786515 TKX786515:TLA786515 TUT786515:TUW786515 UEP786515:UES786515 UOL786515:UOO786515 UYH786515:UYK786515 VID786515:VIG786515 VRZ786515:VSC786515 WBV786515:WBY786515 WLR786515:WLU786515 WVN786515:WVQ786515 F852051:I852051 JB852051:JE852051 SX852051:TA852051 ACT852051:ACW852051 AMP852051:AMS852051 AWL852051:AWO852051 BGH852051:BGK852051 BQD852051:BQG852051 BZZ852051:CAC852051 CJV852051:CJY852051 CTR852051:CTU852051 DDN852051:DDQ852051 DNJ852051:DNM852051 DXF852051:DXI852051 EHB852051:EHE852051 EQX852051:ERA852051 FAT852051:FAW852051 FKP852051:FKS852051 FUL852051:FUO852051 GEH852051:GEK852051 GOD852051:GOG852051 GXZ852051:GYC852051 HHV852051:HHY852051 HRR852051:HRU852051 IBN852051:IBQ852051 ILJ852051:ILM852051 IVF852051:IVI852051 JFB852051:JFE852051 JOX852051:JPA852051 JYT852051:JYW852051 KIP852051:KIS852051 KSL852051:KSO852051 LCH852051:LCK852051 LMD852051:LMG852051 LVZ852051:LWC852051 MFV852051:MFY852051 MPR852051:MPU852051 MZN852051:MZQ852051 NJJ852051:NJM852051 NTF852051:NTI852051 ODB852051:ODE852051 OMX852051:ONA852051 OWT852051:OWW852051 PGP852051:PGS852051 PQL852051:PQO852051 QAH852051:QAK852051 QKD852051:QKG852051 QTZ852051:QUC852051 RDV852051:RDY852051 RNR852051:RNU852051 RXN852051:RXQ852051 SHJ852051:SHM852051 SRF852051:SRI852051 TBB852051:TBE852051 TKX852051:TLA852051 TUT852051:TUW852051 UEP852051:UES852051 UOL852051:UOO852051 UYH852051:UYK852051 VID852051:VIG852051 VRZ852051:VSC852051 WBV852051:WBY852051 WLR852051:WLU852051 WVN852051:WVQ852051 F917587:I917587 JB917587:JE917587 SX917587:TA917587 ACT917587:ACW917587 AMP917587:AMS917587 AWL917587:AWO917587 BGH917587:BGK917587 BQD917587:BQG917587 BZZ917587:CAC917587 CJV917587:CJY917587 CTR917587:CTU917587 DDN917587:DDQ917587 DNJ917587:DNM917587 DXF917587:DXI917587 EHB917587:EHE917587 EQX917587:ERA917587 FAT917587:FAW917587 FKP917587:FKS917587 FUL917587:FUO917587 GEH917587:GEK917587 GOD917587:GOG917587 GXZ917587:GYC917587 HHV917587:HHY917587 HRR917587:HRU917587 IBN917587:IBQ917587 ILJ917587:ILM917587 IVF917587:IVI917587 JFB917587:JFE917587 JOX917587:JPA917587 JYT917587:JYW917587 KIP917587:KIS917587 KSL917587:KSO917587 LCH917587:LCK917587 LMD917587:LMG917587 LVZ917587:LWC917587 MFV917587:MFY917587 MPR917587:MPU917587 MZN917587:MZQ917587 NJJ917587:NJM917587 NTF917587:NTI917587 ODB917587:ODE917587 OMX917587:ONA917587 OWT917587:OWW917587 PGP917587:PGS917587 PQL917587:PQO917587 QAH917587:QAK917587 QKD917587:QKG917587 QTZ917587:QUC917587 RDV917587:RDY917587 RNR917587:RNU917587 RXN917587:RXQ917587 SHJ917587:SHM917587 SRF917587:SRI917587 TBB917587:TBE917587 TKX917587:TLA917587 TUT917587:TUW917587 UEP917587:UES917587 UOL917587:UOO917587 UYH917587:UYK917587 VID917587:VIG917587 VRZ917587:VSC917587 WBV917587:WBY917587 WLR917587:WLU917587 WVN917587:WVQ917587 F983123:I983123 JB983123:JE983123 SX983123:TA983123 ACT983123:ACW983123 AMP983123:AMS983123 AWL983123:AWO983123 BGH983123:BGK983123 BQD983123:BQG983123 BZZ983123:CAC983123 CJV983123:CJY983123 CTR983123:CTU983123 DDN983123:DDQ983123 DNJ983123:DNM983123 DXF983123:DXI983123 EHB983123:EHE983123 EQX983123:ERA983123 FAT983123:FAW983123 FKP983123:FKS983123 FUL983123:FUO983123 GEH983123:GEK983123 GOD983123:GOG983123 GXZ983123:GYC983123 HHV983123:HHY983123 HRR983123:HRU983123 IBN983123:IBQ983123 ILJ983123:ILM983123 IVF983123:IVI983123 JFB983123:JFE983123 JOX983123:JPA983123 JYT983123:JYW983123 KIP983123:KIS983123 KSL983123:KSO983123 LCH983123:LCK983123 LMD983123:LMG983123 LVZ983123:LWC983123 MFV983123:MFY983123 MPR983123:MPU983123 MZN983123:MZQ983123 NJJ983123:NJM983123 NTF983123:NTI983123 ODB983123:ODE983123 OMX983123:ONA983123 OWT983123:OWW983123 PGP983123:PGS983123 PQL983123:PQO983123 QAH983123:QAK983123 QKD983123:QKG983123 QTZ983123:QUC983123 RDV983123:RDY983123 RNR983123:RNU983123 RXN983123:RXQ983123 SHJ983123:SHM983123 SRF983123:SRI983123 TBB983123:TBE983123 TKX983123:TLA983123 TUT983123:TUW983123 UEP983123:UES983123 UOL983123:UOO983123 UYH983123:UYK983123 VID983123:VIG983123 VRZ983123:VSC983123 WBV983123:WBY983123 WLR983123:WLU983123 WVN983123:WVQ983123" xr:uid="{00000000-0002-0000-3400-000003000000}"/>
    <dataValidation type="list" allowBlank="1" showInputMessage="1" showErrorMessage="1" error="Please choose from the dropdown list." prompt="Please select from the dropdown list." sqref="G95:I95 JC95:JE95 SY95:TA95 ACU95:ACW95 AMQ95:AMS95 AWM95:AWO95 BGI95:BGK95 BQE95:BQG95 CAA95:CAC95 CJW95:CJY95 CTS95:CTU95 DDO95:DDQ95 DNK95:DNM95 DXG95:DXI95 EHC95:EHE95 EQY95:ERA95 FAU95:FAW95 FKQ95:FKS95 FUM95:FUO95 GEI95:GEK95 GOE95:GOG95 GYA95:GYC95 HHW95:HHY95 HRS95:HRU95 IBO95:IBQ95 ILK95:ILM95 IVG95:IVI95 JFC95:JFE95 JOY95:JPA95 JYU95:JYW95 KIQ95:KIS95 KSM95:KSO95 LCI95:LCK95 LME95:LMG95 LWA95:LWC95 MFW95:MFY95 MPS95:MPU95 MZO95:MZQ95 NJK95:NJM95 NTG95:NTI95 ODC95:ODE95 OMY95:ONA95 OWU95:OWW95 PGQ95:PGS95 PQM95:PQO95 QAI95:QAK95 QKE95:QKG95 QUA95:QUC95 RDW95:RDY95 RNS95:RNU95 RXO95:RXQ95 SHK95:SHM95 SRG95:SRI95 TBC95:TBE95 TKY95:TLA95 TUU95:TUW95 UEQ95:UES95 UOM95:UOO95 UYI95:UYK95 VIE95:VIG95 VSA95:VSC95 WBW95:WBY95 WLS95:WLU95 WVO95:WVQ95 G65631:I65631 JC65631:JE65631 SY65631:TA65631 ACU65631:ACW65631 AMQ65631:AMS65631 AWM65631:AWO65631 BGI65631:BGK65631 BQE65631:BQG65631 CAA65631:CAC65631 CJW65631:CJY65631 CTS65631:CTU65631 DDO65631:DDQ65631 DNK65631:DNM65631 DXG65631:DXI65631 EHC65631:EHE65631 EQY65631:ERA65631 FAU65631:FAW65631 FKQ65631:FKS65631 FUM65631:FUO65631 GEI65631:GEK65631 GOE65631:GOG65631 GYA65631:GYC65631 HHW65631:HHY65631 HRS65631:HRU65631 IBO65631:IBQ65631 ILK65631:ILM65631 IVG65631:IVI65631 JFC65631:JFE65631 JOY65631:JPA65631 JYU65631:JYW65631 KIQ65631:KIS65631 KSM65631:KSO65631 LCI65631:LCK65631 LME65631:LMG65631 LWA65631:LWC65631 MFW65631:MFY65631 MPS65631:MPU65631 MZO65631:MZQ65631 NJK65631:NJM65631 NTG65631:NTI65631 ODC65631:ODE65631 OMY65631:ONA65631 OWU65631:OWW65631 PGQ65631:PGS65631 PQM65631:PQO65631 QAI65631:QAK65631 QKE65631:QKG65631 QUA65631:QUC65631 RDW65631:RDY65631 RNS65631:RNU65631 RXO65631:RXQ65631 SHK65631:SHM65631 SRG65631:SRI65631 TBC65631:TBE65631 TKY65631:TLA65631 TUU65631:TUW65631 UEQ65631:UES65631 UOM65631:UOO65631 UYI65631:UYK65631 VIE65631:VIG65631 VSA65631:VSC65631 WBW65631:WBY65631 WLS65631:WLU65631 WVO65631:WVQ65631 G131167:I131167 JC131167:JE131167 SY131167:TA131167 ACU131167:ACW131167 AMQ131167:AMS131167 AWM131167:AWO131167 BGI131167:BGK131167 BQE131167:BQG131167 CAA131167:CAC131167 CJW131167:CJY131167 CTS131167:CTU131167 DDO131167:DDQ131167 DNK131167:DNM131167 DXG131167:DXI131167 EHC131167:EHE131167 EQY131167:ERA131167 FAU131167:FAW131167 FKQ131167:FKS131167 FUM131167:FUO131167 GEI131167:GEK131167 GOE131167:GOG131167 GYA131167:GYC131167 HHW131167:HHY131167 HRS131167:HRU131167 IBO131167:IBQ131167 ILK131167:ILM131167 IVG131167:IVI131167 JFC131167:JFE131167 JOY131167:JPA131167 JYU131167:JYW131167 KIQ131167:KIS131167 KSM131167:KSO131167 LCI131167:LCK131167 LME131167:LMG131167 LWA131167:LWC131167 MFW131167:MFY131167 MPS131167:MPU131167 MZO131167:MZQ131167 NJK131167:NJM131167 NTG131167:NTI131167 ODC131167:ODE131167 OMY131167:ONA131167 OWU131167:OWW131167 PGQ131167:PGS131167 PQM131167:PQO131167 QAI131167:QAK131167 QKE131167:QKG131167 QUA131167:QUC131167 RDW131167:RDY131167 RNS131167:RNU131167 RXO131167:RXQ131167 SHK131167:SHM131167 SRG131167:SRI131167 TBC131167:TBE131167 TKY131167:TLA131167 TUU131167:TUW131167 UEQ131167:UES131167 UOM131167:UOO131167 UYI131167:UYK131167 VIE131167:VIG131167 VSA131167:VSC131167 WBW131167:WBY131167 WLS131167:WLU131167 WVO131167:WVQ131167 G196703:I196703 JC196703:JE196703 SY196703:TA196703 ACU196703:ACW196703 AMQ196703:AMS196703 AWM196703:AWO196703 BGI196703:BGK196703 BQE196703:BQG196703 CAA196703:CAC196703 CJW196703:CJY196703 CTS196703:CTU196703 DDO196703:DDQ196703 DNK196703:DNM196703 DXG196703:DXI196703 EHC196703:EHE196703 EQY196703:ERA196703 FAU196703:FAW196703 FKQ196703:FKS196703 FUM196703:FUO196703 GEI196703:GEK196703 GOE196703:GOG196703 GYA196703:GYC196703 HHW196703:HHY196703 HRS196703:HRU196703 IBO196703:IBQ196703 ILK196703:ILM196703 IVG196703:IVI196703 JFC196703:JFE196703 JOY196703:JPA196703 JYU196703:JYW196703 KIQ196703:KIS196703 KSM196703:KSO196703 LCI196703:LCK196703 LME196703:LMG196703 LWA196703:LWC196703 MFW196703:MFY196703 MPS196703:MPU196703 MZO196703:MZQ196703 NJK196703:NJM196703 NTG196703:NTI196703 ODC196703:ODE196703 OMY196703:ONA196703 OWU196703:OWW196703 PGQ196703:PGS196703 PQM196703:PQO196703 QAI196703:QAK196703 QKE196703:QKG196703 QUA196703:QUC196703 RDW196703:RDY196703 RNS196703:RNU196703 RXO196703:RXQ196703 SHK196703:SHM196703 SRG196703:SRI196703 TBC196703:TBE196703 TKY196703:TLA196703 TUU196703:TUW196703 UEQ196703:UES196703 UOM196703:UOO196703 UYI196703:UYK196703 VIE196703:VIG196703 VSA196703:VSC196703 WBW196703:WBY196703 WLS196703:WLU196703 WVO196703:WVQ196703 G262239:I262239 JC262239:JE262239 SY262239:TA262239 ACU262239:ACW262239 AMQ262239:AMS262239 AWM262239:AWO262239 BGI262239:BGK262239 BQE262239:BQG262239 CAA262239:CAC262239 CJW262239:CJY262239 CTS262239:CTU262239 DDO262239:DDQ262239 DNK262239:DNM262239 DXG262239:DXI262239 EHC262239:EHE262239 EQY262239:ERA262239 FAU262239:FAW262239 FKQ262239:FKS262239 FUM262239:FUO262239 GEI262239:GEK262239 GOE262239:GOG262239 GYA262239:GYC262239 HHW262239:HHY262239 HRS262239:HRU262239 IBO262239:IBQ262239 ILK262239:ILM262239 IVG262239:IVI262239 JFC262239:JFE262239 JOY262239:JPA262239 JYU262239:JYW262239 KIQ262239:KIS262239 KSM262239:KSO262239 LCI262239:LCK262239 LME262239:LMG262239 LWA262239:LWC262239 MFW262239:MFY262239 MPS262239:MPU262239 MZO262239:MZQ262239 NJK262239:NJM262239 NTG262239:NTI262239 ODC262239:ODE262239 OMY262239:ONA262239 OWU262239:OWW262239 PGQ262239:PGS262239 PQM262239:PQO262239 QAI262239:QAK262239 QKE262239:QKG262239 QUA262239:QUC262239 RDW262239:RDY262239 RNS262239:RNU262239 RXO262239:RXQ262239 SHK262239:SHM262239 SRG262239:SRI262239 TBC262239:TBE262239 TKY262239:TLA262239 TUU262239:TUW262239 UEQ262239:UES262239 UOM262239:UOO262239 UYI262239:UYK262239 VIE262239:VIG262239 VSA262239:VSC262239 WBW262239:WBY262239 WLS262239:WLU262239 WVO262239:WVQ262239 G327775:I327775 JC327775:JE327775 SY327775:TA327775 ACU327775:ACW327775 AMQ327775:AMS327775 AWM327775:AWO327775 BGI327775:BGK327775 BQE327775:BQG327775 CAA327775:CAC327775 CJW327775:CJY327775 CTS327775:CTU327775 DDO327775:DDQ327775 DNK327775:DNM327775 DXG327775:DXI327775 EHC327775:EHE327775 EQY327775:ERA327775 FAU327775:FAW327775 FKQ327775:FKS327775 FUM327775:FUO327775 GEI327775:GEK327775 GOE327775:GOG327775 GYA327775:GYC327775 HHW327775:HHY327775 HRS327775:HRU327775 IBO327775:IBQ327775 ILK327775:ILM327775 IVG327775:IVI327775 JFC327775:JFE327775 JOY327775:JPA327775 JYU327775:JYW327775 KIQ327775:KIS327775 KSM327775:KSO327775 LCI327775:LCK327775 LME327775:LMG327775 LWA327775:LWC327775 MFW327775:MFY327775 MPS327775:MPU327775 MZO327775:MZQ327775 NJK327775:NJM327775 NTG327775:NTI327775 ODC327775:ODE327775 OMY327775:ONA327775 OWU327775:OWW327775 PGQ327775:PGS327775 PQM327775:PQO327775 QAI327775:QAK327775 QKE327775:QKG327775 QUA327775:QUC327775 RDW327775:RDY327775 RNS327775:RNU327775 RXO327775:RXQ327775 SHK327775:SHM327775 SRG327775:SRI327775 TBC327775:TBE327775 TKY327775:TLA327775 TUU327775:TUW327775 UEQ327775:UES327775 UOM327775:UOO327775 UYI327775:UYK327775 VIE327775:VIG327775 VSA327775:VSC327775 WBW327775:WBY327775 WLS327775:WLU327775 WVO327775:WVQ327775 G393311:I393311 JC393311:JE393311 SY393311:TA393311 ACU393311:ACW393311 AMQ393311:AMS393311 AWM393311:AWO393311 BGI393311:BGK393311 BQE393311:BQG393311 CAA393311:CAC393311 CJW393311:CJY393311 CTS393311:CTU393311 DDO393311:DDQ393311 DNK393311:DNM393311 DXG393311:DXI393311 EHC393311:EHE393311 EQY393311:ERA393311 FAU393311:FAW393311 FKQ393311:FKS393311 FUM393311:FUO393311 GEI393311:GEK393311 GOE393311:GOG393311 GYA393311:GYC393311 HHW393311:HHY393311 HRS393311:HRU393311 IBO393311:IBQ393311 ILK393311:ILM393311 IVG393311:IVI393311 JFC393311:JFE393311 JOY393311:JPA393311 JYU393311:JYW393311 KIQ393311:KIS393311 KSM393311:KSO393311 LCI393311:LCK393311 LME393311:LMG393311 LWA393311:LWC393311 MFW393311:MFY393311 MPS393311:MPU393311 MZO393311:MZQ393311 NJK393311:NJM393311 NTG393311:NTI393311 ODC393311:ODE393311 OMY393311:ONA393311 OWU393311:OWW393311 PGQ393311:PGS393311 PQM393311:PQO393311 QAI393311:QAK393311 QKE393311:QKG393311 QUA393311:QUC393311 RDW393311:RDY393311 RNS393311:RNU393311 RXO393311:RXQ393311 SHK393311:SHM393311 SRG393311:SRI393311 TBC393311:TBE393311 TKY393311:TLA393311 TUU393311:TUW393311 UEQ393311:UES393311 UOM393311:UOO393311 UYI393311:UYK393311 VIE393311:VIG393311 VSA393311:VSC393311 WBW393311:WBY393311 WLS393311:WLU393311 WVO393311:WVQ393311 G458847:I458847 JC458847:JE458847 SY458847:TA458847 ACU458847:ACW458847 AMQ458847:AMS458847 AWM458847:AWO458847 BGI458847:BGK458847 BQE458847:BQG458847 CAA458847:CAC458847 CJW458847:CJY458847 CTS458847:CTU458847 DDO458847:DDQ458847 DNK458847:DNM458847 DXG458847:DXI458847 EHC458847:EHE458847 EQY458847:ERA458847 FAU458847:FAW458847 FKQ458847:FKS458847 FUM458847:FUO458847 GEI458847:GEK458847 GOE458847:GOG458847 GYA458847:GYC458847 HHW458847:HHY458847 HRS458847:HRU458847 IBO458847:IBQ458847 ILK458847:ILM458847 IVG458847:IVI458847 JFC458847:JFE458847 JOY458847:JPA458847 JYU458847:JYW458847 KIQ458847:KIS458847 KSM458847:KSO458847 LCI458847:LCK458847 LME458847:LMG458847 LWA458847:LWC458847 MFW458847:MFY458847 MPS458847:MPU458847 MZO458847:MZQ458847 NJK458847:NJM458847 NTG458847:NTI458847 ODC458847:ODE458847 OMY458847:ONA458847 OWU458847:OWW458847 PGQ458847:PGS458847 PQM458847:PQO458847 QAI458847:QAK458847 QKE458847:QKG458847 QUA458847:QUC458847 RDW458847:RDY458847 RNS458847:RNU458847 RXO458847:RXQ458847 SHK458847:SHM458847 SRG458847:SRI458847 TBC458847:TBE458847 TKY458847:TLA458847 TUU458847:TUW458847 UEQ458847:UES458847 UOM458847:UOO458847 UYI458847:UYK458847 VIE458847:VIG458847 VSA458847:VSC458847 WBW458847:WBY458847 WLS458847:WLU458847 WVO458847:WVQ458847 G524383:I524383 JC524383:JE524383 SY524383:TA524383 ACU524383:ACW524383 AMQ524383:AMS524383 AWM524383:AWO524383 BGI524383:BGK524383 BQE524383:BQG524383 CAA524383:CAC524383 CJW524383:CJY524383 CTS524383:CTU524383 DDO524383:DDQ524383 DNK524383:DNM524383 DXG524383:DXI524383 EHC524383:EHE524383 EQY524383:ERA524383 FAU524383:FAW524383 FKQ524383:FKS524383 FUM524383:FUO524383 GEI524383:GEK524383 GOE524383:GOG524383 GYA524383:GYC524383 HHW524383:HHY524383 HRS524383:HRU524383 IBO524383:IBQ524383 ILK524383:ILM524383 IVG524383:IVI524383 JFC524383:JFE524383 JOY524383:JPA524383 JYU524383:JYW524383 KIQ524383:KIS524383 KSM524383:KSO524383 LCI524383:LCK524383 LME524383:LMG524383 LWA524383:LWC524383 MFW524383:MFY524383 MPS524383:MPU524383 MZO524383:MZQ524383 NJK524383:NJM524383 NTG524383:NTI524383 ODC524383:ODE524383 OMY524383:ONA524383 OWU524383:OWW524383 PGQ524383:PGS524383 PQM524383:PQO524383 QAI524383:QAK524383 QKE524383:QKG524383 QUA524383:QUC524383 RDW524383:RDY524383 RNS524383:RNU524383 RXO524383:RXQ524383 SHK524383:SHM524383 SRG524383:SRI524383 TBC524383:TBE524383 TKY524383:TLA524383 TUU524383:TUW524383 UEQ524383:UES524383 UOM524383:UOO524383 UYI524383:UYK524383 VIE524383:VIG524383 VSA524383:VSC524383 WBW524383:WBY524383 WLS524383:WLU524383 WVO524383:WVQ524383 G589919:I589919 JC589919:JE589919 SY589919:TA589919 ACU589919:ACW589919 AMQ589919:AMS589919 AWM589919:AWO589919 BGI589919:BGK589919 BQE589919:BQG589919 CAA589919:CAC589919 CJW589919:CJY589919 CTS589919:CTU589919 DDO589919:DDQ589919 DNK589919:DNM589919 DXG589919:DXI589919 EHC589919:EHE589919 EQY589919:ERA589919 FAU589919:FAW589919 FKQ589919:FKS589919 FUM589919:FUO589919 GEI589919:GEK589919 GOE589919:GOG589919 GYA589919:GYC589919 HHW589919:HHY589919 HRS589919:HRU589919 IBO589919:IBQ589919 ILK589919:ILM589919 IVG589919:IVI589919 JFC589919:JFE589919 JOY589919:JPA589919 JYU589919:JYW589919 KIQ589919:KIS589919 KSM589919:KSO589919 LCI589919:LCK589919 LME589919:LMG589919 LWA589919:LWC589919 MFW589919:MFY589919 MPS589919:MPU589919 MZO589919:MZQ589919 NJK589919:NJM589919 NTG589919:NTI589919 ODC589919:ODE589919 OMY589919:ONA589919 OWU589919:OWW589919 PGQ589919:PGS589919 PQM589919:PQO589919 QAI589919:QAK589919 QKE589919:QKG589919 QUA589919:QUC589919 RDW589919:RDY589919 RNS589919:RNU589919 RXO589919:RXQ589919 SHK589919:SHM589919 SRG589919:SRI589919 TBC589919:TBE589919 TKY589919:TLA589919 TUU589919:TUW589919 UEQ589919:UES589919 UOM589919:UOO589919 UYI589919:UYK589919 VIE589919:VIG589919 VSA589919:VSC589919 WBW589919:WBY589919 WLS589919:WLU589919 WVO589919:WVQ589919 G655455:I655455 JC655455:JE655455 SY655455:TA655455 ACU655455:ACW655455 AMQ655455:AMS655455 AWM655455:AWO655455 BGI655455:BGK655455 BQE655455:BQG655455 CAA655455:CAC655455 CJW655455:CJY655455 CTS655455:CTU655455 DDO655455:DDQ655455 DNK655455:DNM655455 DXG655455:DXI655455 EHC655455:EHE655455 EQY655455:ERA655455 FAU655455:FAW655455 FKQ655455:FKS655455 FUM655455:FUO655455 GEI655455:GEK655455 GOE655455:GOG655455 GYA655455:GYC655455 HHW655455:HHY655455 HRS655455:HRU655455 IBO655455:IBQ655455 ILK655455:ILM655455 IVG655455:IVI655455 JFC655455:JFE655455 JOY655455:JPA655455 JYU655455:JYW655455 KIQ655455:KIS655455 KSM655455:KSO655455 LCI655455:LCK655455 LME655455:LMG655455 LWA655455:LWC655455 MFW655455:MFY655455 MPS655455:MPU655455 MZO655455:MZQ655455 NJK655455:NJM655455 NTG655455:NTI655455 ODC655455:ODE655455 OMY655455:ONA655455 OWU655455:OWW655455 PGQ655455:PGS655455 PQM655455:PQO655455 QAI655455:QAK655455 QKE655455:QKG655455 QUA655455:QUC655455 RDW655455:RDY655455 RNS655455:RNU655455 RXO655455:RXQ655455 SHK655455:SHM655455 SRG655455:SRI655455 TBC655455:TBE655455 TKY655455:TLA655455 TUU655455:TUW655455 UEQ655455:UES655455 UOM655455:UOO655455 UYI655455:UYK655455 VIE655455:VIG655455 VSA655455:VSC655455 WBW655455:WBY655455 WLS655455:WLU655455 WVO655455:WVQ655455 G720991:I720991 JC720991:JE720991 SY720991:TA720991 ACU720991:ACW720991 AMQ720991:AMS720991 AWM720991:AWO720991 BGI720991:BGK720991 BQE720991:BQG720991 CAA720991:CAC720991 CJW720991:CJY720991 CTS720991:CTU720991 DDO720991:DDQ720991 DNK720991:DNM720991 DXG720991:DXI720991 EHC720991:EHE720991 EQY720991:ERA720991 FAU720991:FAW720991 FKQ720991:FKS720991 FUM720991:FUO720991 GEI720991:GEK720991 GOE720991:GOG720991 GYA720991:GYC720991 HHW720991:HHY720991 HRS720991:HRU720991 IBO720991:IBQ720991 ILK720991:ILM720991 IVG720991:IVI720991 JFC720991:JFE720991 JOY720991:JPA720991 JYU720991:JYW720991 KIQ720991:KIS720991 KSM720991:KSO720991 LCI720991:LCK720991 LME720991:LMG720991 LWA720991:LWC720991 MFW720991:MFY720991 MPS720991:MPU720991 MZO720991:MZQ720991 NJK720991:NJM720991 NTG720991:NTI720991 ODC720991:ODE720991 OMY720991:ONA720991 OWU720991:OWW720991 PGQ720991:PGS720991 PQM720991:PQO720991 QAI720991:QAK720991 QKE720991:QKG720991 QUA720991:QUC720991 RDW720991:RDY720991 RNS720991:RNU720991 RXO720991:RXQ720991 SHK720991:SHM720991 SRG720991:SRI720991 TBC720991:TBE720991 TKY720991:TLA720991 TUU720991:TUW720991 UEQ720991:UES720991 UOM720991:UOO720991 UYI720991:UYK720991 VIE720991:VIG720991 VSA720991:VSC720991 WBW720991:WBY720991 WLS720991:WLU720991 WVO720991:WVQ720991 G786527:I786527 JC786527:JE786527 SY786527:TA786527 ACU786527:ACW786527 AMQ786527:AMS786527 AWM786527:AWO786527 BGI786527:BGK786527 BQE786527:BQG786527 CAA786527:CAC786527 CJW786527:CJY786527 CTS786527:CTU786527 DDO786527:DDQ786527 DNK786527:DNM786527 DXG786527:DXI786527 EHC786527:EHE786527 EQY786527:ERA786527 FAU786527:FAW786527 FKQ786527:FKS786527 FUM786527:FUO786527 GEI786527:GEK786527 GOE786527:GOG786527 GYA786527:GYC786527 HHW786527:HHY786527 HRS786527:HRU786527 IBO786527:IBQ786527 ILK786527:ILM786527 IVG786527:IVI786527 JFC786527:JFE786527 JOY786527:JPA786527 JYU786527:JYW786527 KIQ786527:KIS786527 KSM786527:KSO786527 LCI786527:LCK786527 LME786527:LMG786527 LWA786527:LWC786527 MFW786527:MFY786527 MPS786527:MPU786527 MZO786527:MZQ786527 NJK786527:NJM786527 NTG786527:NTI786527 ODC786527:ODE786527 OMY786527:ONA786527 OWU786527:OWW786527 PGQ786527:PGS786527 PQM786527:PQO786527 QAI786527:QAK786527 QKE786527:QKG786527 QUA786527:QUC786527 RDW786527:RDY786527 RNS786527:RNU786527 RXO786527:RXQ786527 SHK786527:SHM786527 SRG786527:SRI786527 TBC786527:TBE786527 TKY786527:TLA786527 TUU786527:TUW786527 UEQ786527:UES786527 UOM786527:UOO786527 UYI786527:UYK786527 VIE786527:VIG786527 VSA786527:VSC786527 WBW786527:WBY786527 WLS786527:WLU786527 WVO786527:WVQ786527 G852063:I852063 JC852063:JE852063 SY852063:TA852063 ACU852063:ACW852063 AMQ852063:AMS852063 AWM852063:AWO852063 BGI852063:BGK852063 BQE852063:BQG852063 CAA852063:CAC852063 CJW852063:CJY852063 CTS852063:CTU852063 DDO852063:DDQ852063 DNK852063:DNM852063 DXG852063:DXI852063 EHC852063:EHE852063 EQY852063:ERA852063 FAU852063:FAW852063 FKQ852063:FKS852063 FUM852063:FUO852063 GEI852063:GEK852063 GOE852063:GOG852063 GYA852063:GYC852063 HHW852063:HHY852063 HRS852063:HRU852063 IBO852063:IBQ852063 ILK852063:ILM852063 IVG852063:IVI852063 JFC852063:JFE852063 JOY852063:JPA852063 JYU852063:JYW852063 KIQ852063:KIS852063 KSM852063:KSO852063 LCI852063:LCK852063 LME852063:LMG852063 LWA852063:LWC852063 MFW852063:MFY852063 MPS852063:MPU852063 MZO852063:MZQ852063 NJK852063:NJM852063 NTG852063:NTI852063 ODC852063:ODE852063 OMY852063:ONA852063 OWU852063:OWW852063 PGQ852063:PGS852063 PQM852063:PQO852063 QAI852063:QAK852063 QKE852063:QKG852063 QUA852063:QUC852063 RDW852063:RDY852063 RNS852063:RNU852063 RXO852063:RXQ852063 SHK852063:SHM852063 SRG852063:SRI852063 TBC852063:TBE852063 TKY852063:TLA852063 TUU852063:TUW852063 UEQ852063:UES852063 UOM852063:UOO852063 UYI852063:UYK852063 VIE852063:VIG852063 VSA852063:VSC852063 WBW852063:WBY852063 WLS852063:WLU852063 WVO852063:WVQ852063 G917599:I917599 JC917599:JE917599 SY917599:TA917599 ACU917599:ACW917599 AMQ917599:AMS917599 AWM917599:AWO917599 BGI917599:BGK917599 BQE917599:BQG917599 CAA917599:CAC917599 CJW917599:CJY917599 CTS917599:CTU917599 DDO917599:DDQ917599 DNK917599:DNM917599 DXG917599:DXI917599 EHC917599:EHE917599 EQY917599:ERA917599 FAU917599:FAW917599 FKQ917599:FKS917599 FUM917599:FUO917599 GEI917599:GEK917599 GOE917599:GOG917599 GYA917599:GYC917599 HHW917599:HHY917599 HRS917599:HRU917599 IBO917599:IBQ917599 ILK917599:ILM917599 IVG917599:IVI917599 JFC917599:JFE917599 JOY917599:JPA917599 JYU917599:JYW917599 KIQ917599:KIS917599 KSM917599:KSO917599 LCI917599:LCK917599 LME917599:LMG917599 LWA917599:LWC917599 MFW917599:MFY917599 MPS917599:MPU917599 MZO917599:MZQ917599 NJK917599:NJM917599 NTG917599:NTI917599 ODC917599:ODE917599 OMY917599:ONA917599 OWU917599:OWW917599 PGQ917599:PGS917599 PQM917599:PQO917599 QAI917599:QAK917599 QKE917599:QKG917599 QUA917599:QUC917599 RDW917599:RDY917599 RNS917599:RNU917599 RXO917599:RXQ917599 SHK917599:SHM917599 SRG917599:SRI917599 TBC917599:TBE917599 TKY917599:TLA917599 TUU917599:TUW917599 UEQ917599:UES917599 UOM917599:UOO917599 UYI917599:UYK917599 VIE917599:VIG917599 VSA917599:VSC917599 WBW917599:WBY917599 WLS917599:WLU917599 WVO917599:WVQ917599 G983135:I983135 JC983135:JE983135 SY983135:TA983135 ACU983135:ACW983135 AMQ983135:AMS983135 AWM983135:AWO983135 BGI983135:BGK983135 BQE983135:BQG983135 CAA983135:CAC983135 CJW983135:CJY983135 CTS983135:CTU983135 DDO983135:DDQ983135 DNK983135:DNM983135 DXG983135:DXI983135 EHC983135:EHE983135 EQY983135:ERA983135 FAU983135:FAW983135 FKQ983135:FKS983135 FUM983135:FUO983135 GEI983135:GEK983135 GOE983135:GOG983135 GYA983135:GYC983135 HHW983135:HHY983135 HRS983135:HRU983135 IBO983135:IBQ983135 ILK983135:ILM983135 IVG983135:IVI983135 JFC983135:JFE983135 JOY983135:JPA983135 JYU983135:JYW983135 KIQ983135:KIS983135 KSM983135:KSO983135 LCI983135:LCK983135 LME983135:LMG983135 LWA983135:LWC983135 MFW983135:MFY983135 MPS983135:MPU983135 MZO983135:MZQ983135 NJK983135:NJM983135 NTG983135:NTI983135 ODC983135:ODE983135 OMY983135:ONA983135 OWU983135:OWW983135 PGQ983135:PGS983135 PQM983135:PQO983135 QAI983135:QAK983135 QKE983135:QKG983135 QUA983135:QUC983135 RDW983135:RDY983135 RNS983135:RNU983135 RXO983135:RXQ983135 SHK983135:SHM983135 SRG983135:SRI983135 TBC983135:TBE983135 TKY983135:TLA983135 TUU983135:TUW983135 UEQ983135:UES983135 UOM983135:UOO983135 UYI983135:UYK983135 VIE983135:VIG983135 VSA983135:VSC983135 WBW983135:WBY983135 WLS983135:WLU983135 WVO983135:WVQ983135 G97:I97 JC97:JE97 SY97:TA97 ACU97:ACW97 AMQ97:AMS97 AWM97:AWO97 BGI97:BGK97 BQE97:BQG97 CAA97:CAC97 CJW97:CJY97 CTS97:CTU97 DDO97:DDQ97 DNK97:DNM97 DXG97:DXI97 EHC97:EHE97 EQY97:ERA97 FAU97:FAW97 FKQ97:FKS97 FUM97:FUO97 GEI97:GEK97 GOE97:GOG97 GYA97:GYC97 HHW97:HHY97 HRS97:HRU97 IBO97:IBQ97 ILK97:ILM97 IVG97:IVI97 JFC97:JFE97 JOY97:JPA97 JYU97:JYW97 KIQ97:KIS97 KSM97:KSO97 LCI97:LCK97 LME97:LMG97 LWA97:LWC97 MFW97:MFY97 MPS97:MPU97 MZO97:MZQ97 NJK97:NJM97 NTG97:NTI97 ODC97:ODE97 OMY97:ONA97 OWU97:OWW97 PGQ97:PGS97 PQM97:PQO97 QAI97:QAK97 QKE97:QKG97 QUA97:QUC97 RDW97:RDY97 RNS97:RNU97 RXO97:RXQ97 SHK97:SHM97 SRG97:SRI97 TBC97:TBE97 TKY97:TLA97 TUU97:TUW97 UEQ97:UES97 UOM97:UOO97 UYI97:UYK97 VIE97:VIG97 VSA97:VSC97 WBW97:WBY97 WLS97:WLU97 WVO97:WVQ97 G65633:I65633 JC65633:JE65633 SY65633:TA65633 ACU65633:ACW65633 AMQ65633:AMS65633 AWM65633:AWO65633 BGI65633:BGK65633 BQE65633:BQG65633 CAA65633:CAC65633 CJW65633:CJY65633 CTS65633:CTU65633 DDO65633:DDQ65633 DNK65633:DNM65633 DXG65633:DXI65633 EHC65633:EHE65633 EQY65633:ERA65633 FAU65633:FAW65633 FKQ65633:FKS65633 FUM65633:FUO65633 GEI65633:GEK65633 GOE65633:GOG65633 GYA65633:GYC65633 HHW65633:HHY65633 HRS65633:HRU65633 IBO65633:IBQ65633 ILK65633:ILM65633 IVG65633:IVI65633 JFC65633:JFE65633 JOY65633:JPA65633 JYU65633:JYW65633 KIQ65633:KIS65633 KSM65633:KSO65633 LCI65633:LCK65633 LME65633:LMG65633 LWA65633:LWC65633 MFW65633:MFY65633 MPS65633:MPU65633 MZO65633:MZQ65633 NJK65633:NJM65633 NTG65633:NTI65633 ODC65633:ODE65633 OMY65633:ONA65633 OWU65633:OWW65633 PGQ65633:PGS65633 PQM65633:PQO65633 QAI65633:QAK65633 QKE65633:QKG65633 QUA65633:QUC65633 RDW65633:RDY65633 RNS65633:RNU65633 RXO65633:RXQ65633 SHK65633:SHM65633 SRG65633:SRI65633 TBC65633:TBE65633 TKY65633:TLA65633 TUU65633:TUW65633 UEQ65633:UES65633 UOM65633:UOO65633 UYI65633:UYK65633 VIE65633:VIG65633 VSA65633:VSC65633 WBW65633:WBY65633 WLS65633:WLU65633 WVO65633:WVQ65633 G131169:I131169 JC131169:JE131169 SY131169:TA131169 ACU131169:ACW131169 AMQ131169:AMS131169 AWM131169:AWO131169 BGI131169:BGK131169 BQE131169:BQG131169 CAA131169:CAC131169 CJW131169:CJY131169 CTS131169:CTU131169 DDO131169:DDQ131169 DNK131169:DNM131169 DXG131169:DXI131169 EHC131169:EHE131169 EQY131169:ERA131169 FAU131169:FAW131169 FKQ131169:FKS131169 FUM131169:FUO131169 GEI131169:GEK131169 GOE131169:GOG131169 GYA131169:GYC131169 HHW131169:HHY131169 HRS131169:HRU131169 IBO131169:IBQ131169 ILK131169:ILM131169 IVG131169:IVI131169 JFC131169:JFE131169 JOY131169:JPA131169 JYU131169:JYW131169 KIQ131169:KIS131169 KSM131169:KSO131169 LCI131169:LCK131169 LME131169:LMG131169 LWA131169:LWC131169 MFW131169:MFY131169 MPS131169:MPU131169 MZO131169:MZQ131169 NJK131169:NJM131169 NTG131169:NTI131169 ODC131169:ODE131169 OMY131169:ONA131169 OWU131169:OWW131169 PGQ131169:PGS131169 PQM131169:PQO131169 QAI131169:QAK131169 QKE131169:QKG131169 QUA131169:QUC131169 RDW131169:RDY131169 RNS131169:RNU131169 RXO131169:RXQ131169 SHK131169:SHM131169 SRG131169:SRI131169 TBC131169:TBE131169 TKY131169:TLA131169 TUU131169:TUW131169 UEQ131169:UES131169 UOM131169:UOO131169 UYI131169:UYK131169 VIE131169:VIG131169 VSA131169:VSC131169 WBW131169:WBY131169 WLS131169:WLU131169 WVO131169:WVQ131169 G196705:I196705 JC196705:JE196705 SY196705:TA196705 ACU196705:ACW196705 AMQ196705:AMS196705 AWM196705:AWO196705 BGI196705:BGK196705 BQE196705:BQG196705 CAA196705:CAC196705 CJW196705:CJY196705 CTS196705:CTU196705 DDO196705:DDQ196705 DNK196705:DNM196705 DXG196705:DXI196705 EHC196705:EHE196705 EQY196705:ERA196705 FAU196705:FAW196705 FKQ196705:FKS196705 FUM196705:FUO196705 GEI196705:GEK196705 GOE196705:GOG196705 GYA196705:GYC196705 HHW196705:HHY196705 HRS196705:HRU196705 IBO196705:IBQ196705 ILK196705:ILM196705 IVG196705:IVI196705 JFC196705:JFE196705 JOY196705:JPA196705 JYU196705:JYW196705 KIQ196705:KIS196705 KSM196705:KSO196705 LCI196705:LCK196705 LME196705:LMG196705 LWA196705:LWC196705 MFW196705:MFY196705 MPS196705:MPU196705 MZO196705:MZQ196705 NJK196705:NJM196705 NTG196705:NTI196705 ODC196705:ODE196705 OMY196705:ONA196705 OWU196705:OWW196705 PGQ196705:PGS196705 PQM196705:PQO196705 QAI196705:QAK196705 QKE196705:QKG196705 QUA196705:QUC196705 RDW196705:RDY196705 RNS196705:RNU196705 RXO196705:RXQ196705 SHK196705:SHM196705 SRG196705:SRI196705 TBC196705:TBE196705 TKY196705:TLA196705 TUU196705:TUW196705 UEQ196705:UES196705 UOM196705:UOO196705 UYI196705:UYK196705 VIE196705:VIG196705 VSA196705:VSC196705 WBW196705:WBY196705 WLS196705:WLU196705 WVO196705:WVQ196705 G262241:I262241 JC262241:JE262241 SY262241:TA262241 ACU262241:ACW262241 AMQ262241:AMS262241 AWM262241:AWO262241 BGI262241:BGK262241 BQE262241:BQG262241 CAA262241:CAC262241 CJW262241:CJY262241 CTS262241:CTU262241 DDO262241:DDQ262241 DNK262241:DNM262241 DXG262241:DXI262241 EHC262241:EHE262241 EQY262241:ERA262241 FAU262241:FAW262241 FKQ262241:FKS262241 FUM262241:FUO262241 GEI262241:GEK262241 GOE262241:GOG262241 GYA262241:GYC262241 HHW262241:HHY262241 HRS262241:HRU262241 IBO262241:IBQ262241 ILK262241:ILM262241 IVG262241:IVI262241 JFC262241:JFE262241 JOY262241:JPA262241 JYU262241:JYW262241 KIQ262241:KIS262241 KSM262241:KSO262241 LCI262241:LCK262241 LME262241:LMG262241 LWA262241:LWC262241 MFW262241:MFY262241 MPS262241:MPU262241 MZO262241:MZQ262241 NJK262241:NJM262241 NTG262241:NTI262241 ODC262241:ODE262241 OMY262241:ONA262241 OWU262241:OWW262241 PGQ262241:PGS262241 PQM262241:PQO262241 QAI262241:QAK262241 QKE262241:QKG262241 QUA262241:QUC262241 RDW262241:RDY262241 RNS262241:RNU262241 RXO262241:RXQ262241 SHK262241:SHM262241 SRG262241:SRI262241 TBC262241:TBE262241 TKY262241:TLA262241 TUU262241:TUW262241 UEQ262241:UES262241 UOM262241:UOO262241 UYI262241:UYK262241 VIE262241:VIG262241 VSA262241:VSC262241 WBW262241:WBY262241 WLS262241:WLU262241 WVO262241:WVQ262241 G327777:I327777 JC327777:JE327777 SY327777:TA327777 ACU327777:ACW327777 AMQ327777:AMS327777 AWM327777:AWO327777 BGI327777:BGK327777 BQE327777:BQG327777 CAA327777:CAC327777 CJW327777:CJY327777 CTS327777:CTU327777 DDO327777:DDQ327777 DNK327777:DNM327777 DXG327777:DXI327777 EHC327777:EHE327777 EQY327777:ERA327777 FAU327777:FAW327777 FKQ327777:FKS327777 FUM327777:FUO327777 GEI327777:GEK327777 GOE327777:GOG327777 GYA327777:GYC327777 HHW327777:HHY327777 HRS327777:HRU327777 IBO327777:IBQ327777 ILK327777:ILM327777 IVG327777:IVI327777 JFC327777:JFE327777 JOY327777:JPA327777 JYU327777:JYW327777 KIQ327777:KIS327777 KSM327777:KSO327777 LCI327777:LCK327777 LME327777:LMG327777 LWA327777:LWC327777 MFW327777:MFY327777 MPS327777:MPU327777 MZO327777:MZQ327777 NJK327777:NJM327777 NTG327777:NTI327777 ODC327777:ODE327777 OMY327777:ONA327777 OWU327777:OWW327777 PGQ327777:PGS327777 PQM327777:PQO327777 QAI327777:QAK327777 QKE327777:QKG327777 QUA327777:QUC327777 RDW327777:RDY327777 RNS327777:RNU327777 RXO327777:RXQ327777 SHK327777:SHM327777 SRG327777:SRI327777 TBC327777:TBE327777 TKY327777:TLA327777 TUU327777:TUW327777 UEQ327777:UES327777 UOM327777:UOO327777 UYI327777:UYK327777 VIE327777:VIG327777 VSA327777:VSC327777 WBW327777:WBY327777 WLS327777:WLU327777 WVO327777:WVQ327777 G393313:I393313 JC393313:JE393313 SY393313:TA393313 ACU393313:ACW393313 AMQ393313:AMS393313 AWM393313:AWO393313 BGI393313:BGK393313 BQE393313:BQG393313 CAA393313:CAC393313 CJW393313:CJY393313 CTS393313:CTU393313 DDO393313:DDQ393313 DNK393313:DNM393313 DXG393313:DXI393313 EHC393313:EHE393313 EQY393313:ERA393313 FAU393313:FAW393313 FKQ393313:FKS393313 FUM393313:FUO393313 GEI393313:GEK393313 GOE393313:GOG393313 GYA393313:GYC393313 HHW393313:HHY393313 HRS393313:HRU393313 IBO393313:IBQ393313 ILK393313:ILM393313 IVG393313:IVI393313 JFC393313:JFE393313 JOY393313:JPA393313 JYU393313:JYW393313 KIQ393313:KIS393313 KSM393313:KSO393313 LCI393313:LCK393313 LME393313:LMG393313 LWA393313:LWC393313 MFW393313:MFY393313 MPS393313:MPU393313 MZO393313:MZQ393313 NJK393313:NJM393313 NTG393313:NTI393313 ODC393313:ODE393313 OMY393313:ONA393313 OWU393313:OWW393313 PGQ393313:PGS393313 PQM393313:PQO393313 QAI393313:QAK393313 QKE393313:QKG393313 QUA393313:QUC393313 RDW393313:RDY393313 RNS393313:RNU393313 RXO393313:RXQ393313 SHK393313:SHM393313 SRG393313:SRI393313 TBC393313:TBE393313 TKY393313:TLA393313 TUU393313:TUW393313 UEQ393313:UES393313 UOM393313:UOO393313 UYI393313:UYK393313 VIE393313:VIG393313 VSA393313:VSC393313 WBW393313:WBY393313 WLS393313:WLU393313 WVO393313:WVQ393313 G458849:I458849 JC458849:JE458849 SY458849:TA458849 ACU458849:ACW458849 AMQ458849:AMS458849 AWM458849:AWO458849 BGI458849:BGK458849 BQE458849:BQG458849 CAA458849:CAC458849 CJW458849:CJY458849 CTS458849:CTU458849 DDO458849:DDQ458849 DNK458849:DNM458849 DXG458849:DXI458849 EHC458849:EHE458849 EQY458849:ERA458849 FAU458849:FAW458849 FKQ458849:FKS458849 FUM458849:FUO458849 GEI458849:GEK458849 GOE458849:GOG458849 GYA458849:GYC458849 HHW458849:HHY458849 HRS458849:HRU458849 IBO458849:IBQ458849 ILK458849:ILM458849 IVG458849:IVI458849 JFC458849:JFE458849 JOY458849:JPA458849 JYU458849:JYW458849 KIQ458849:KIS458849 KSM458849:KSO458849 LCI458849:LCK458849 LME458849:LMG458849 LWA458849:LWC458849 MFW458849:MFY458849 MPS458849:MPU458849 MZO458849:MZQ458849 NJK458849:NJM458849 NTG458849:NTI458849 ODC458849:ODE458849 OMY458849:ONA458849 OWU458849:OWW458849 PGQ458849:PGS458849 PQM458849:PQO458849 QAI458849:QAK458849 QKE458849:QKG458849 QUA458849:QUC458849 RDW458849:RDY458849 RNS458849:RNU458849 RXO458849:RXQ458849 SHK458849:SHM458849 SRG458849:SRI458849 TBC458849:TBE458849 TKY458849:TLA458849 TUU458849:TUW458849 UEQ458849:UES458849 UOM458849:UOO458849 UYI458849:UYK458849 VIE458849:VIG458849 VSA458849:VSC458849 WBW458849:WBY458849 WLS458849:WLU458849 WVO458849:WVQ458849 G524385:I524385 JC524385:JE524385 SY524385:TA524385 ACU524385:ACW524385 AMQ524385:AMS524385 AWM524385:AWO524385 BGI524385:BGK524385 BQE524385:BQG524385 CAA524385:CAC524385 CJW524385:CJY524385 CTS524385:CTU524385 DDO524385:DDQ524385 DNK524385:DNM524385 DXG524385:DXI524385 EHC524385:EHE524385 EQY524385:ERA524385 FAU524385:FAW524385 FKQ524385:FKS524385 FUM524385:FUO524385 GEI524385:GEK524385 GOE524385:GOG524385 GYA524385:GYC524385 HHW524385:HHY524385 HRS524385:HRU524385 IBO524385:IBQ524385 ILK524385:ILM524385 IVG524385:IVI524385 JFC524385:JFE524385 JOY524385:JPA524385 JYU524385:JYW524385 KIQ524385:KIS524385 KSM524385:KSO524385 LCI524385:LCK524385 LME524385:LMG524385 LWA524385:LWC524385 MFW524385:MFY524385 MPS524385:MPU524385 MZO524385:MZQ524385 NJK524385:NJM524385 NTG524385:NTI524385 ODC524385:ODE524385 OMY524385:ONA524385 OWU524385:OWW524385 PGQ524385:PGS524385 PQM524385:PQO524385 QAI524385:QAK524385 QKE524385:QKG524385 QUA524385:QUC524385 RDW524385:RDY524385 RNS524385:RNU524385 RXO524385:RXQ524385 SHK524385:SHM524385 SRG524385:SRI524385 TBC524385:TBE524385 TKY524385:TLA524385 TUU524385:TUW524385 UEQ524385:UES524385 UOM524385:UOO524385 UYI524385:UYK524385 VIE524385:VIG524385 VSA524385:VSC524385 WBW524385:WBY524385 WLS524385:WLU524385 WVO524385:WVQ524385 G589921:I589921 JC589921:JE589921 SY589921:TA589921 ACU589921:ACW589921 AMQ589921:AMS589921 AWM589921:AWO589921 BGI589921:BGK589921 BQE589921:BQG589921 CAA589921:CAC589921 CJW589921:CJY589921 CTS589921:CTU589921 DDO589921:DDQ589921 DNK589921:DNM589921 DXG589921:DXI589921 EHC589921:EHE589921 EQY589921:ERA589921 FAU589921:FAW589921 FKQ589921:FKS589921 FUM589921:FUO589921 GEI589921:GEK589921 GOE589921:GOG589921 GYA589921:GYC589921 HHW589921:HHY589921 HRS589921:HRU589921 IBO589921:IBQ589921 ILK589921:ILM589921 IVG589921:IVI589921 JFC589921:JFE589921 JOY589921:JPA589921 JYU589921:JYW589921 KIQ589921:KIS589921 KSM589921:KSO589921 LCI589921:LCK589921 LME589921:LMG589921 LWA589921:LWC589921 MFW589921:MFY589921 MPS589921:MPU589921 MZO589921:MZQ589921 NJK589921:NJM589921 NTG589921:NTI589921 ODC589921:ODE589921 OMY589921:ONA589921 OWU589921:OWW589921 PGQ589921:PGS589921 PQM589921:PQO589921 QAI589921:QAK589921 QKE589921:QKG589921 QUA589921:QUC589921 RDW589921:RDY589921 RNS589921:RNU589921 RXO589921:RXQ589921 SHK589921:SHM589921 SRG589921:SRI589921 TBC589921:TBE589921 TKY589921:TLA589921 TUU589921:TUW589921 UEQ589921:UES589921 UOM589921:UOO589921 UYI589921:UYK589921 VIE589921:VIG589921 VSA589921:VSC589921 WBW589921:WBY589921 WLS589921:WLU589921 WVO589921:WVQ589921 G655457:I655457 JC655457:JE655457 SY655457:TA655457 ACU655457:ACW655457 AMQ655457:AMS655457 AWM655457:AWO655457 BGI655457:BGK655457 BQE655457:BQG655457 CAA655457:CAC655457 CJW655457:CJY655457 CTS655457:CTU655457 DDO655457:DDQ655457 DNK655457:DNM655457 DXG655457:DXI655457 EHC655457:EHE655457 EQY655457:ERA655457 FAU655457:FAW655457 FKQ655457:FKS655457 FUM655457:FUO655457 GEI655457:GEK655457 GOE655457:GOG655457 GYA655457:GYC655457 HHW655457:HHY655457 HRS655457:HRU655457 IBO655457:IBQ655457 ILK655457:ILM655457 IVG655457:IVI655457 JFC655457:JFE655457 JOY655457:JPA655457 JYU655457:JYW655457 KIQ655457:KIS655457 KSM655457:KSO655457 LCI655457:LCK655457 LME655457:LMG655457 LWA655457:LWC655457 MFW655457:MFY655457 MPS655457:MPU655457 MZO655457:MZQ655457 NJK655457:NJM655457 NTG655457:NTI655457 ODC655457:ODE655457 OMY655457:ONA655457 OWU655457:OWW655457 PGQ655457:PGS655457 PQM655457:PQO655457 QAI655457:QAK655457 QKE655457:QKG655457 QUA655457:QUC655457 RDW655457:RDY655457 RNS655457:RNU655457 RXO655457:RXQ655457 SHK655457:SHM655457 SRG655457:SRI655457 TBC655457:TBE655457 TKY655457:TLA655457 TUU655457:TUW655457 UEQ655457:UES655457 UOM655457:UOO655457 UYI655457:UYK655457 VIE655457:VIG655457 VSA655457:VSC655457 WBW655457:WBY655457 WLS655457:WLU655457 WVO655457:WVQ655457 G720993:I720993 JC720993:JE720993 SY720993:TA720993 ACU720993:ACW720993 AMQ720993:AMS720993 AWM720993:AWO720993 BGI720993:BGK720993 BQE720993:BQG720993 CAA720993:CAC720993 CJW720993:CJY720993 CTS720993:CTU720993 DDO720993:DDQ720993 DNK720993:DNM720993 DXG720993:DXI720993 EHC720993:EHE720993 EQY720993:ERA720993 FAU720993:FAW720993 FKQ720993:FKS720993 FUM720993:FUO720993 GEI720993:GEK720993 GOE720993:GOG720993 GYA720993:GYC720993 HHW720993:HHY720993 HRS720993:HRU720993 IBO720993:IBQ720993 ILK720993:ILM720993 IVG720993:IVI720993 JFC720993:JFE720993 JOY720993:JPA720993 JYU720993:JYW720993 KIQ720993:KIS720993 KSM720993:KSO720993 LCI720993:LCK720993 LME720993:LMG720993 LWA720993:LWC720993 MFW720993:MFY720993 MPS720993:MPU720993 MZO720993:MZQ720993 NJK720993:NJM720993 NTG720993:NTI720993 ODC720993:ODE720993 OMY720993:ONA720993 OWU720993:OWW720993 PGQ720993:PGS720993 PQM720993:PQO720993 QAI720993:QAK720993 QKE720993:QKG720993 QUA720993:QUC720993 RDW720993:RDY720993 RNS720993:RNU720993 RXO720993:RXQ720993 SHK720993:SHM720993 SRG720993:SRI720993 TBC720993:TBE720993 TKY720993:TLA720993 TUU720993:TUW720993 UEQ720993:UES720993 UOM720993:UOO720993 UYI720993:UYK720993 VIE720993:VIG720993 VSA720993:VSC720993 WBW720993:WBY720993 WLS720993:WLU720993 WVO720993:WVQ720993 G786529:I786529 JC786529:JE786529 SY786529:TA786529 ACU786529:ACW786529 AMQ786529:AMS786529 AWM786529:AWO786529 BGI786529:BGK786529 BQE786529:BQG786529 CAA786529:CAC786529 CJW786529:CJY786529 CTS786529:CTU786529 DDO786529:DDQ786529 DNK786529:DNM786529 DXG786529:DXI786529 EHC786529:EHE786529 EQY786529:ERA786529 FAU786529:FAW786529 FKQ786529:FKS786529 FUM786529:FUO786529 GEI786529:GEK786529 GOE786529:GOG786529 GYA786529:GYC786529 HHW786529:HHY786529 HRS786529:HRU786529 IBO786529:IBQ786529 ILK786529:ILM786529 IVG786529:IVI786529 JFC786529:JFE786529 JOY786529:JPA786529 JYU786529:JYW786529 KIQ786529:KIS786529 KSM786529:KSO786529 LCI786529:LCK786529 LME786529:LMG786529 LWA786529:LWC786529 MFW786529:MFY786529 MPS786529:MPU786529 MZO786529:MZQ786529 NJK786529:NJM786529 NTG786529:NTI786529 ODC786529:ODE786529 OMY786529:ONA786529 OWU786529:OWW786529 PGQ786529:PGS786529 PQM786529:PQO786529 QAI786529:QAK786529 QKE786529:QKG786529 QUA786529:QUC786529 RDW786529:RDY786529 RNS786529:RNU786529 RXO786529:RXQ786529 SHK786529:SHM786529 SRG786529:SRI786529 TBC786529:TBE786529 TKY786529:TLA786529 TUU786529:TUW786529 UEQ786529:UES786529 UOM786529:UOO786529 UYI786529:UYK786529 VIE786529:VIG786529 VSA786529:VSC786529 WBW786529:WBY786529 WLS786529:WLU786529 WVO786529:WVQ786529 G852065:I852065 JC852065:JE852065 SY852065:TA852065 ACU852065:ACW852065 AMQ852065:AMS852065 AWM852065:AWO852065 BGI852065:BGK852065 BQE852065:BQG852065 CAA852065:CAC852065 CJW852065:CJY852065 CTS852065:CTU852065 DDO852065:DDQ852065 DNK852065:DNM852065 DXG852065:DXI852065 EHC852065:EHE852065 EQY852065:ERA852065 FAU852065:FAW852065 FKQ852065:FKS852065 FUM852065:FUO852065 GEI852065:GEK852065 GOE852065:GOG852065 GYA852065:GYC852065 HHW852065:HHY852065 HRS852065:HRU852065 IBO852065:IBQ852065 ILK852065:ILM852065 IVG852065:IVI852065 JFC852065:JFE852065 JOY852065:JPA852065 JYU852065:JYW852065 KIQ852065:KIS852065 KSM852065:KSO852065 LCI852065:LCK852065 LME852065:LMG852065 LWA852065:LWC852065 MFW852065:MFY852065 MPS852065:MPU852065 MZO852065:MZQ852065 NJK852065:NJM852065 NTG852065:NTI852065 ODC852065:ODE852065 OMY852065:ONA852065 OWU852065:OWW852065 PGQ852065:PGS852065 PQM852065:PQO852065 QAI852065:QAK852065 QKE852065:QKG852065 QUA852065:QUC852065 RDW852065:RDY852065 RNS852065:RNU852065 RXO852065:RXQ852065 SHK852065:SHM852065 SRG852065:SRI852065 TBC852065:TBE852065 TKY852065:TLA852065 TUU852065:TUW852065 UEQ852065:UES852065 UOM852065:UOO852065 UYI852065:UYK852065 VIE852065:VIG852065 VSA852065:VSC852065 WBW852065:WBY852065 WLS852065:WLU852065 WVO852065:WVQ852065 G917601:I917601 JC917601:JE917601 SY917601:TA917601 ACU917601:ACW917601 AMQ917601:AMS917601 AWM917601:AWO917601 BGI917601:BGK917601 BQE917601:BQG917601 CAA917601:CAC917601 CJW917601:CJY917601 CTS917601:CTU917601 DDO917601:DDQ917601 DNK917601:DNM917601 DXG917601:DXI917601 EHC917601:EHE917601 EQY917601:ERA917601 FAU917601:FAW917601 FKQ917601:FKS917601 FUM917601:FUO917601 GEI917601:GEK917601 GOE917601:GOG917601 GYA917601:GYC917601 HHW917601:HHY917601 HRS917601:HRU917601 IBO917601:IBQ917601 ILK917601:ILM917601 IVG917601:IVI917601 JFC917601:JFE917601 JOY917601:JPA917601 JYU917601:JYW917601 KIQ917601:KIS917601 KSM917601:KSO917601 LCI917601:LCK917601 LME917601:LMG917601 LWA917601:LWC917601 MFW917601:MFY917601 MPS917601:MPU917601 MZO917601:MZQ917601 NJK917601:NJM917601 NTG917601:NTI917601 ODC917601:ODE917601 OMY917601:ONA917601 OWU917601:OWW917601 PGQ917601:PGS917601 PQM917601:PQO917601 QAI917601:QAK917601 QKE917601:QKG917601 QUA917601:QUC917601 RDW917601:RDY917601 RNS917601:RNU917601 RXO917601:RXQ917601 SHK917601:SHM917601 SRG917601:SRI917601 TBC917601:TBE917601 TKY917601:TLA917601 TUU917601:TUW917601 UEQ917601:UES917601 UOM917601:UOO917601 UYI917601:UYK917601 VIE917601:VIG917601 VSA917601:VSC917601 WBW917601:WBY917601 WLS917601:WLU917601 WVO917601:WVQ917601 G983137:I983137 JC983137:JE983137 SY983137:TA983137 ACU983137:ACW983137 AMQ983137:AMS983137 AWM983137:AWO983137 BGI983137:BGK983137 BQE983137:BQG983137 CAA983137:CAC983137 CJW983137:CJY983137 CTS983137:CTU983137 DDO983137:DDQ983137 DNK983137:DNM983137 DXG983137:DXI983137 EHC983137:EHE983137 EQY983137:ERA983137 FAU983137:FAW983137 FKQ983137:FKS983137 FUM983137:FUO983137 GEI983137:GEK983137 GOE983137:GOG983137 GYA983137:GYC983137 HHW983137:HHY983137 HRS983137:HRU983137 IBO983137:IBQ983137 ILK983137:ILM983137 IVG983137:IVI983137 JFC983137:JFE983137 JOY983137:JPA983137 JYU983137:JYW983137 KIQ983137:KIS983137 KSM983137:KSO983137 LCI983137:LCK983137 LME983137:LMG983137 LWA983137:LWC983137 MFW983137:MFY983137 MPS983137:MPU983137 MZO983137:MZQ983137 NJK983137:NJM983137 NTG983137:NTI983137 ODC983137:ODE983137 OMY983137:ONA983137 OWU983137:OWW983137 PGQ983137:PGS983137 PQM983137:PQO983137 QAI983137:QAK983137 QKE983137:QKG983137 QUA983137:QUC983137 RDW983137:RDY983137 RNS983137:RNU983137 RXO983137:RXQ983137 SHK983137:SHM983137 SRG983137:SRI983137 TBC983137:TBE983137 TKY983137:TLA983137 TUU983137:TUW983137 UEQ983137:UES983137 UOM983137:UOO983137 UYI983137:UYK983137 VIE983137:VIG983137 VSA983137:VSC983137 WBW983137:WBY983137 WLS983137:WLU983137 WVO983137:WVQ983137" xr:uid="{00000000-0002-0000-3400-000004000000}">
      <formula1>"Yes, No, Don't know"</formula1>
    </dataValidation>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JC59 SY59 ACU59 AMQ59 AWM59 BGI59 BQE59 CAA59 CJW59 CTS59 DDO59 DNK59 DXG59 EHC59 EQY59 FAU59 FKQ59 FUM59 GEI59 GOE59 GYA59 HHW59 HRS59 IBO59 ILK59 IVG59 JFC59 JOY59 JYU59 KIQ59 KSM59 LCI59 LME59 LWA59 MFW59 MPS59 MZO59 NJK59 NTG59 ODC59 OMY59 OWU59 PGQ59 PQM59 QAI59 QKE59 QUA59 RDW59 RNS59 RXO59 SHK59 SRG59 TBC59 TKY59 TUU59 UEQ59 UOM59 UYI59 VIE59 VSA59 WBW59 WLS59 WVO59 G65595 JC65595 SY65595 ACU65595 AMQ65595 AWM65595 BGI65595 BQE65595 CAA65595 CJW65595 CTS65595 DDO65595 DNK65595 DXG65595 EHC65595 EQY65595 FAU65595 FKQ65595 FUM65595 GEI65595 GOE65595 GYA65595 HHW65595 HRS65595 IBO65595 ILK65595 IVG65595 JFC65595 JOY65595 JYU65595 KIQ65595 KSM65595 LCI65595 LME65595 LWA65595 MFW65595 MPS65595 MZO65595 NJK65595 NTG65595 ODC65595 OMY65595 OWU65595 PGQ65595 PQM65595 QAI65595 QKE65595 QUA65595 RDW65595 RNS65595 RXO65595 SHK65595 SRG65595 TBC65595 TKY65595 TUU65595 UEQ65595 UOM65595 UYI65595 VIE65595 VSA65595 WBW65595 WLS65595 WVO65595 G131131 JC131131 SY131131 ACU131131 AMQ131131 AWM131131 BGI131131 BQE131131 CAA131131 CJW131131 CTS131131 DDO131131 DNK131131 DXG131131 EHC131131 EQY131131 FAU131131 FKQ131131 FUM131131 GEI131131 GOE131131 GYA131131 HHW131131 HRS131131 IBO131131 ILK131131 IVG131131 JFC131131 JOY131131 JYU131131 KIQ131131 KSM131131 LCI131131 LME131131 LWA131131 MFW131131 MPS131131 MZO131131 NJK131131 NTG131131 ODC131131 OMY131131 OWU131131 PGQ131131 PQM131131 QAI131131 QKE131131 QUA131131 RDW131131 RNS131131 RXO131131 SHK131131 SRG131131 TBC131131 TKY131131 TUU131131 UEQ131131 UOM131131 UYI131131 VIE131131 VSA131131 WBW131131 WLS131131 WVO131131 G196667 JC196667 SY196667 ACU196667 AMQ196667 AWM196667 BGI196667 BQE196667 CAA196667 CJW196667 CTS196667 DDO196667 DNK196667 DXG196667 EHC196667 EQY196667 FAU196667 FKQ196667 FUM196667 GEI196667 GOE196667 GYA196667 HHW196667 HRS196667 IBO196667 ILK196667 IVG196667 JFC196667 JOY196667 JYU196667 KIQ196667 KSM196667 LCI196667 LME196667 LWA196667 MFW196667 MPS196667 MZO196667 NJK196667 NTG196667 ODC196667 OMY196667 OWU196667 PGQ196667 PQM196667 QAI196667 QKE196667 QUA196667 RDW196667 RNS196667 RXO196667 SHK196667 SRG196667 TBC196667 TKY196667 TUU196667 UEQ196667 UOM196667 UYI196667 VIE196667 VSA196667 WBW196667 WLS196667 WVO196667 G262203 JC262203 SY262203 ACU262203 AMQ262203 AWM262203 BGI262203 BQE262203 CAA262203 CJW262203 CTS262203 DDO262203 DNK262203 DXG262203 EHC262203 EQY262203 FAU262203 FKQ262203 FUM262203 GEI262203 GOE262203 GYA262203 HHW262203 HRS262203 IBO262203 ILK262203 IVG262203 JFC262203 JOY262203 JYU262203 KIQ262203 KSM262203 LCI262203 LME262203 LWA262203 MFW262203 MPS262203 MZO262203 NJK262203 NTG262203 ODC262203 OMY262203 OWU262203 PGQ262203 PQM262203 QAI262203 QKE262203 QUA262203 RDW262203 RNS262203 RXO262203 SHK262203 SRG262203 TBC262203 TKY262203 TUU262203 UEQ262203 UOM262203 UYI262203 VIE262203 VSA262203 WBW262203 WLS262203 WVO262203 G327739 JC327739 SY327739 ACU327739 AMQ327739 AWM327739 BGI327739 BQE327739 CAA327739 CJW327739 CTS327739 DDO327739 DNK327739 DXG327739 EHC327739 EQY327739 FAU327739 FKQ327739 FUM327739 GEI327739 GOE327739 GYA327739 HHW327739 HRS327739 IBO327739 ILK327739 IVG327739 JFC327739 JOY327739 JYU327739 KIQ327739 KSM327739 LCI327739 LME327739 LWA327739 MFW327739 MPS327739 MZO327739 NJK327739 NTG327739 ODC327739 OMY327739 OWU327739 PGQ327739 PQM327739 QAI327739 QKE327739 QUA327739 RDW327739 RNS327739 RXO327739 SHK327739 SRG327739 TBC327739 TKY327739 TUU327739 UEQ327739 UOM327739 UYI327739 VIE327739 VSA327739 WBW327739 WLS327739 WVO327739 G393275 JC393275 SY393275 ACU393275 AMQ393275 AWM393275 BGI393275 BQE393275 CAA393275 CJW393275 CTS393275 DDO393275 DNK393275 DXG393275 EHC393275 EQY393275 FAU393275 FKQ393275 FUM393275 GEI393275 GOE393275 GYA393275 HHW393275 HRS393275 IBO393275 ILK393275 IVG393275 JFC393275 JOY393275 JYU393275 KIQ393275 KSM393275 LCI393275 LME393275 LWA393275 MFW393275 MPS393275 MZO393275 NJK393275 NTG393275 ODC393275 OMY393275 OWU393275 PGQ393275 PQM393275 QAI393275 QKE393275 QUA393275 RDW393275 RNS393275 RXO393275 SHK393275 SRG393275 TBC393275 TKY393275 TUU393275 UEQ393275 UOM393275 UYI393275 VIE393275 VSA393275 WBW393275 WLS393275 WVO393275 G458811 JC458811 SY458811 ACU458811 AMQ458811 AWM458811 BGI458811 BQE458811 CAA458811 CJW458811 CTS458811 DDO458811 DNK458811 DXG458811 EHC458811 EQY458811 FAU458811 FKQ458811 FUM458811 GEI458811 GOE458811 GYA458811 HHW458811 HRS458811 IBO458811 ILK458811 IVG458811 JFC458811 JOY458811 JYU458811 KIQ458811 KSM458811 LCI458811 LME458811 LWA458811 MFW458811 MPS458811 MZO458811 NJK458811 NTG458811 ODC458811 OMY458811 OWU458811 PGQ458811 PQM458811 QAI458811 QKE458811 QUA458811 RDW458811 RNS458811 RXO458811 SHK458811 SRG458811 TBC458811 TKY458811 TUU458811 UEQ458811 UOM458811 UYI458811 VIE458811 VSA458811 WBW458811 WLS458811 WVO458811 G524347 JC524347 SY524347 ACU524347 AMQ524347 AWM524347 BGI524347 BQE524347 CAA524347 CJW524347 CTS524347 DDO524347 DNK524347 DXG524347 EHC524347 EQY524347 FAU524347 FKQ524347 FUM524347 GEI524347 GOE524347 GYA524347 HHW524347 HRS524347 IBO524347 ILK524347 IVG524347 JFC524347 JOY524347 JYU524347 KIQ524347 KSM524347 LCI524347 LME524347 LWA524347 MFW524347 MPS524347 MZO524347 NJK524347 NTG524347 ODC524347 OMY524347 OWU524347 PGQ524347 PQM524347 QAI524347 QKE524347 QUA524347 RDW524347 RNS524347 RXO524347 SHK524347 SRG524347 TBC524347 TKY524347 TUU524347 UEQ524347 UOM524347 UYI524347 VIE524347 VSA524347 WBW524347 WLS524347 WVO524347 G589883 JC589883 SY589883 ACU589883 AMQ589883 AWM589883 BGI589883 BQE589883 CAA589883 CJW589883 CTS589883 DDO589883 DNK589883 DXG589883 EHC589883 EQY589883 FAU589883 FKQ589883 FUM589883 GEI589883 GOE589883 GYA589883 HHW589883 HRS589883 IBO589883 ILK589883 IVG589883 JFC589883 JOY589883 JYU589883 KIQ589883 KSM589883 LCI589883 LME589883 LWA589883 MFW589883 MPS589883 MZO589883 NJK589883 NTG589883 ODC589883 OMY589883 OWU589883 PGQ589883 PQM589883 QAI589883 QKE589883 QUA589883 RDW589883 RNS589883 RXO589883 SHK589883 SRG589883 TBC589883 TKY589883 TUU589883 UEQ589883 UOM589883 UYI589883 VIE589883 VSA589883 WBW589883 WLS589883 WVO589883 G655419 JC655419 SY655419 ACU655419 AMQ655419 AWM655419 BGI655419 BQE655419 CAA655419 CJW655419 CTS655419 DDO655419 DNK655419 DXG655419 EHC655419 EQY655419 FAU655419 FKQ655419 FUM655419 GEI655419 GOE655419 GYA655419 HHW655419 HRS655419 IBO655419 ILK655419 IVG655419 JFC655419 JOY655419 JYU655419 KIQ655419 KSM655419 LCI655419 LME655419 LWA655419 MFW655419 MPS655419 MZO655419 NJK655419 NTG655419 ODC655419 OMY655419 OWU655419 PGQ655419 PQM655419 QAI655419 QKE655419 QUA655419 RDW655419 RNS655419 RXO655419 SHK655419 SRG655419 TBC655419 TKY655419 TUU655419 UEQ655419 UOM655419 UYI655419 VIE655419 VSA655419 WBW655419 WLS655419 WVO655419 G720955 JC720955 SY720955 ACU720955 AMQ720955 AWM720955 BGI720955 BQE720955 CAA720955 CJW720955 CTS720955 DDO720955 DNK720955 DXG720955 EHC720955 EQY720955 FAU720955 FKQ720955 FUM720955 GEI720955 GOE720955 GYA720955 HHW720955 HRS720955 IBO720955 ILK720955 IVG720955 JFC720955 JOY720955 JYU720955 KIQ720955 KSM720955 LCI720955 LME720955 LWA720955 MFW720955 MPS720955 MZO720955 NJK720955 NTG720955 ODC720955 OMY720955 OWU720955 PGQ720955 PQM720955 QAI720955 QKE720955 QUA720955 RDW720955 RNS720955 RXO720955 SHK720955 SRG720955 TBC720955 TKY720955 TUU720955 UEQ720955 UOM720955 UYI720955 VIE720955 VSA720955 WBW720955 WLS720955 WVO720955 G786491 JC786491 SY786491 ACU786491 AMQ786491 AWM786491 BGI786491 BQE786491 CAA786491 CJW786491 CTS786491 DDO786491 DNK786491 DXG786491 EHC786491 EQY786491 FAU786491 FKQ786491 FUM786491 GEI786491 GOE786491 GYA786491 HHW786491 HRS786491 IBO786491 ILK786491 IVG786491 JFC786491 JOY786491 JYU786491 KIQ786491 KSM786491 LCI786491 LME786491 LWA786491 MFW786491 MPS786491 MZO786491 NJK786491 NTG786491 ODC786491 OMY786491 OWU786491 PGQ786491 PQM786491 QAI786491 QKE786491 QUA786491 RDW786491 RNS786491 RXO786491 SHK786491 SRG786491 TBC786491 TKY786491 TUU786491 UEQ786491 UOM786491 UYI786491 VIE786491 VSA786491 WBW786491 WLS786491 WVO786491 G852027 JC852027 SY852027 ACU852027 AMQ852027 AWM852027 BGI852027 BQE852027 CAA852027 CJW852027 CTS852027 DDO852027 DNK852027 DXG852027 EHC852027 EQY852027 FAU852027 FKQ852027 FUM852027 GEI852027 GOE852027 GYA852027 HHW852027 HRS852027 IBO852027 ILK852027 IVG852027 JFC852027 JOY852027 JYU852027 KIQ852027 KSM852027 LCI852027 LME852027 LWA852027 MFW852027 MPS852027 MZO852027 NJK852027 NTG852027 ODC852027 OMY852027 OWU852027 PGQ852027 PQM852027 QAI852027 QKE852027 QUA852027 RDW852027 RNS852027 RXO852027 SHK852027 SRG852027 TBC852027 TKY852027 TUU852027 UEQ852027 UOM852027 UYI852027 VIE852027 VSA852027 WBW852027 WLS852027 WVO852027 G917563 JC917563 SY917563 ACU917563 AMQ917563 AWM917563 BGI917563 BQE917563 CAA917563 CJW917563 CTS917563 DDO917563 DNK917563 DXG917563 EHC917563 EQY917563 FAU917563 FKQ917563 FUM917563 GEI917563 GOE917563 GYA917563 HHW917563 HRS917563 IBO917563 ILK917563 IVG917563 JFC917563 JOY917563 JYU917563 KIQ917563 KSM917563 LCI917563 LME917563 LWA917563 MFW917563 MPS917563 MZO917563 NJK917563 NTG917563 ODC917563 OMY917563 OWU917563 PGQ917563 PQM917563 QAI917563 QKE917563 QUA917563 RDW917563 RNS917563 RXO917563 SHK917563 SRG917563 TBC917563 TKY917563 TUU917563 UEQ917563 UOM917563 UYI917563 VIE917563 VSA917563 WBW917563 WLS917563 WVO917563 G983099 JC983099 SY983099 ACU983099 AMQ983099 AWM983099 BGI983099 BQE983099 CAA983099 CJW983099 CTS983099 DDO983099 DNK983099 DXG983099 EHC983099 EQY983099 FAU983099 FKQ983099 FUM983099 GEI983099 GOE983099 GYA983099 HHW983099 HRS983099 IBO983099 ILK983099 IVG983099 JFC983099 JOY983099 JYU983099 KIQ983099 KSM983099 LCI983099 LME983099 LWA983099 MFW983099 MPS983099 MZO983099 NJK983099 NTG983099 ODC983099 OMY983099 OWU983099 PGQ983099 PQM983099 QAI983099 QKE983099 QUA983099 RDW983099 RNS983099 RXO983099 SHK983099 SRG983099 TBC983099 TKY983099 TUU983099 UEQ983099 UOM983099 UYI983099 VIE983099 VSA983099 WBW983099 WLS983099 WVO983099" xr:uid="{00000000-0002-0000-3400-000005000000}"/>
    <dataValidation allowBlank="1" showInputMessage="1" showErrorMessage="1" promptTitle="This will auto-calculate" prompt="It contains the following formula: Government internally generated spending (question B8a) /Total government spending (question B8c" sqref="G58 JC58 SY58 ACU58 AMQ58 AWM58 BGI58 BQE58 CAA58 CJW58 CTS58 DDO58 DNK58 DXG58 EHC58 EQY58 FAU58 FKQ58 FUM58 GEI58 GOE58 GYA58 HHW58 HRS58 IBO58 ILK58 IVG58 JFC58 JOY58 JYU58 KIQ58 KSM58 LCI58 LME58 LWA58 MFW58 MPS58 MZO58 NJK58 NTG58 ODC58 OMY58 OWU58 PGQ58 PQM58 QAI58 QKE58 QUA58 RDW58 RNS58 RXO58 SHK58 SRG58 TBC58 TKY58 TUU58 UEQ58 UOM58 UYI58 VIE58 VSA58 WBW58 WLS58 WVO58 G65594 JC65594 SY65594 ACU65594 AMQ65594 AWM65594 BGI65594 BQE65594 CAA65594 CJW65594 CTS65594 DDO65594 DNK65594 DXG65594 EHC65594 EQY65594 FAU65594 FKQ65594 FUM65594 GEI65594 GOE65594 GYA65594 HHW65594 HRS65594 IBO65594 ILK65594 IVG65594 JFC65594 JOY65594 JYU65594 KIQ65594 KSM65594 LCI65594 LME65594 LWA65594 MFW65594 MPS65594 MZO65594 NJK65594 NTG65594 ODC65594 OMY65594 OWU65594 PGQ65594 PQM65594 QAI65594 QKE65594 QUA65594 RDW65594 RNS65594 RXO65594 SHK65594 SRG65594 TBC65594 TKY65594 TUU65594 UEQ65594 UOM65594 UYI65594 VIE65594 VSA65594 WBW65594 WLS65594 WVO65594 G131130 JC131130 SY131130 ACU131130 AMQ131130 AWM131130 BGI131130 BQE131130 CAA131130 CJW131130 CTS131130 DDO131130 DNK131130 DXG131130 EHC131130 EQY131130 FAU131130 FKQ131130 FUM131130 GEI131130 GOE131130 GYA131130 HHW131130 HRS131130 IBO131130 ILK131130 IVG131130 JFC131130 JOY131130 JYU131130 KIQ131130 KSM131130 LCI131130 LME131130 LWA131130 MFW131130 MPS131130 MZO131130 NJK131130 NTG131130 ODC131130 OMY131130 OWU131130 PGQ131130 PQM131130 QAI131130 QKE131130 QUA131130 RDW131130 RNS131130 RXO131130 SHK131130 SRG131130 TBC131130 TKY131130 TUU131130 UEQ131130 UOM131130 UYI131130 VIE131130 VSA131130 WBW131130 WLS131130 WVO131130 G196666 JC196666 SY196666 ACU196666 AMQ196666 AWM196666 BGI196666 BQE196666 CAA196666 CJW196666 CTS196666 DDO196666 DNK196666 DXG196666 EHC196666 EQY196666 FAU196666 FKQ196666 FUM196666 GEI196666 GOE196666 GYA196666 HHW196666 HRS196666 IBO196666 ILK196666 IVG196666 JFC196666 JOY196666 JYU196666 KIQ196666 KSM196666 LCI196666 LME196666 LWA196666 MFW196666 MPS196666 MZO196666 NJK196666 NTG196666 ODC196666 OMY196666 OWU196666 PGQ196666 PQM196666 QAI196666 QKE196666 QUA196666 RDW196666 RNS196666 RXO196666 SHK196666 SRG196666 TBC196666 TKY196666 TUU196666 UEQ196666 UOM196666 UYI196666 VIE196666 VSA196666 WBW196666 WLS196666 WVO196666 G262202 JC262202 SY262202 ACU262202 AMQ262202 AWM262202 BGI262202 BQE262202 CAA262202 CJW262202 CTS262202 DDO262202 DNK262202 DXG262202 EHC262202 EQY262202 FAU262202 FKQ262202 FUM262202 GEI262202 GOE262202 GYA262202 HHW262202 HRS262202 IBO262202 ILK262202 IVG262202 JFC262202 JOY262202 JYU262202 KIQ262202 KSM262202 LCI262202 LME262202 LWA262202 MFW262202 MPS262202 MZO262202 NJK262202 NTG262202 ODC262202 OMY262202 OWU262202 PGQ262202 PQM262202 QAI262202 QKE262202 QUA262202 RDW262202 RNS262202 RXO262202 SHK262202 SRG262202 TBC262202 TKY262202 TUU262202 UEQ262202 UOM262202 UYI262202 VIE262202 VSA262202 WBW262202 WLS262202 WVO262202 G327738 JC327738 SY327738 ACU327738 AMQ327738 AWM327738 BGI327738 BQE327738 CAA327738 CJW327738 CTS327738 DDO327738 DNK327738 DXG327738 EHC327738 EQY327738 FAU327738 FKQ327738 FUM327738 GEI327738 GOE327738 GYA327738 HHW327738 HRS327738 IBO327738 ILK327738 IVG327738 JFC327738 JOY327738 JYU327738 KIQ327738 KSM327738 LCI327738 LME327738 LWA327738 MFW327738 MPS327738 MZO327738 NJK327738 NTG327738 ODC327738 OMY327738 OWU327738 PGQ327738 PQM327738 QAI327738 QKE327738 QUA327738 RDW327738 RNS327738 RXO327738 SHK327738 SRG327738 TBC327738 TKY327738 TUU327738 UEQ327738 UOM327738 UYI327738 VIE327738 VSA327738 WBW327738 WLS327738 WVO327738 G393274 JC393274 SY393274 ACU393274 AMQ393274 AWM393274 BGI393274 BQE393274 CAA393274 CJW393274 CTS393274 DDO393274 DNK393274 DXG393274 EHC393274 EQY393274 FAU393274 FKQ393274 FUM393274 GEI393274 GOE393274 GYA393274 HHW393274 HRS393274 IBO393274 ILK393274 IVG393274 JFC393274 JOY393274 JYU393274 KIQ393274 KSM393274 LCI393274 LME393274 LWA393274 MFW393274 MPS393274 MZO393274 NJK393274 NTG393274 ODC393274 OMY393274 OWU393274 PGQ393274 PQM393274 QAI393274 QKE393274 QUA393274 RDW393274 RNS393274 RXO393274 SHK393274 SRG393274 TBC393274 TKY393274 TUU393274 UEQ393274 UOM393274 UYI393274 VIE393274 VSA393274 WBW393274 WLS393274 WVO393274 G458810 JC458810 SY458810 ACU458810 AMQ458810 AWM458810 BGI458810 BQE458810 CAA458810 CJW458810 CTS458810 DDO458810 DNK458810 DXG458810 EHC458810 EQY458810 FAU458810 FKQ458810 FUM458810 GEI458810 GOE458810 GYA458810 HHW458810 HRS458810 IBO458810 ILK458810 IVG458810 JFC458810 JOY458810 JYU458810 KIQ458810 KSM458810 LCI458810 LME458810 LWA458810 MFW458810 MPS458810 MZO458810 NJK458810 NTG458810 ODC458810 OMY458810 OWU458810 PGQ458810 PQM458810 QAI458810 QKE458810 QUA458810 RDW458810 RNS458810 RXO458810 SHK458810 SRG458810 TBC458810 TKY458810 TUU458810 UEQ458810 UOM458810 UYI458810 VIE458810 VSA458810 WBW458810 WLS458810 WVO458810 G524346 JC524346 SY524346 ACU524346 AMQ524346 AWM524346 BGI524346 BQE524346 CAA524346 CJW524346 CTS524346 DDO524346 DNK524346 DXG524346 EHC524346 EQY524346 FAU524346 FKQ524346 FUM524346 GEI524346 GOE524346 GYA524346 HHW524346 HRS524346 IBO524346 ILK524346 IVG524346 JFC524346 JOY524346 JYU524346 KIQ524346 KSM524346 LCI524346 LME524346 LWA524346 MFW524346 MPS524346 MZO524346 NJK524346 NTG524346 ODC524346 OMY524346 OWU524346 PGQ524346 PQM524346 QAI524346 QKE524346 QUA524346 RDW524346 RNS524346 RXO524346 SHK524346 SRG524346 TBC524346 TKY524346 TUU524346 UEQ524346 UOM524346 UYI524346 VIE524346 VSA524346 WBW524346 WLS524346 WVO524346 G589882 JC589882 SY589882 ACU589882 AMQ589882 AWM589882 BGI589882 BQE589882 CAA589882 CJW589882 CTS589882 DDO589882 DNK589882 DXG589882 EHC589882 EQY589882 FAU589882 FKQ589882 FUM589882 GEI589882 GOE589882 GYA589882 HHW589882 HRS589882 IBO589882 ILK589882 IVG589882 JFC589882 JOY589882 JYU589882 KIQ589882 KSM589882 LCI589882 LME589882 LWA589882 MFW589882 MPS589882 MZO589882 NJK589882 NTG589882 ODC589882 OMY589882 OWU589882 PGQ589882 PQM589882 QAI589882 QKE589882 QUA589882 RDW589882 RNS589882 RXO589882 SHK589882 SRG589882 TBC589882 TKY589882 TUU589882 UEQ589882 UOM589882 UYI589882 VIE589882 VSA589882 WBW589882 WLS589882 WVO589882 G655418 JC655418 SY655418 ACU655418 AMQ655418 AWM655418 BGI655418 BQE655418 CAA655418 CJW655418 CTS655418 DDO655418 DNK655418 DXG655418 EHC655418 EQY655418 FAU655418 FKQ655418 FUM655418 GEI655418 GOE655418 GYA655418 HHW655418 HRS655418 IBO655418 ILK655418 IVG655418 JFC655418 JOY655418 JYU655418 KIQ655418 KSM655418 LCI655418 LME655418 LWA655418 MFW655418 MPS655418 MZO655418 NJK655418 NTG655418 ODC655418 OMY655418 OWU655418 PGQ655418 PQM655418 QAI655418 QKE655418 QUA655418 RDW655418 RNS655418 RXO655418 SHK655418 SRG655418 TBC655418 TKY655418 TUU655418 UEQ655418 UOM655418 UYI655418 VIE655418 VSA655418 WBW655418 WLS655418 WVO655418 G720954 JC720954 SY720954 ACU720954 AMQ720954 AWM720954 BGI720954 BQE720954 CAA720954 CJW720954 CTS720954 DDO720954 DNK720954 DXG720954 EHC720954 EQY720954 FAU720954 FKQ720954 FUM720954 GEI720954 GOE720954 GYA720954 HHW720954 HRS720954 IBO720954 ILK720954 IVG720954 JFC720954 JOY720954 JYU720954 KIQ720954 KSM720954 LCI720954 LME720954 LWA720954 MFW720954 MPS720954 MZO720954 NJK720954 NTG720954 ODC720954 OMY720954 OWU720954 PGQ720954 PQM720954 QAI720954 QKE720954 QUA720954 RDW720954 RNS720954 RXO720954 SHK720954 SRG720954 TBC720954 TKY720954 TUU720954 UEQ720954 UOM720954 UYI720954 VIE720954 VSA720954 WBW720954 WLS720954 WVO720954 G786490 JC786490 SY786490 ACU786490 AMQ786490 AWM786490 BGI786490 BQE786490 CAA786490 CJW786490 CTS786490 DDO786490 DNK786490 DXG786490 EHC786490 EQY786490 FAU786490 FKQ786490 FUM786490 GEI786490 GOE786490 GYA786490 HHW786490 HRS786490 IBO786490 ILK786490 IVG786490 JFC786490 JOY786490 JYU786490 KIQ786490 KSM786490 LCI786490 LME786490 LWA786490 MFW786490 MPS786490 MZO786490 NJK786490 NTG786490 ODC786490 OMY786490 OWU786490 PGQ786490 PQM786490 QAI786490 QKE786490 QUA786490 RDW786490 RNS786490 RXO786490 SHK786490 SRG786490 TBC786490 TKY786490 TUU786490 UEQ786490 UOM786490 UYI786490 VIE786490 VSA786490 WBW786490 WLS786490 WVO786490 G852026 JC852026 SY852026 ACU852026 AMQ852026 AWM852026 BGI852026 BQE852026 CAA852026 CJW852026 CTS852026 DDO852026 DNK852026 DXG852026 EHC852026 EQY852026 FAU852026 FKQ852026 FUM852026 GEI852026 GOE852026 GYA852026 HHW852026 HRS852026 IBO852026 ILK852026 IVG852026 JFC852026 JOY852026 JYU852026 KIQ852026 KSM852026 LCI852026 LME852026 LWA852026 MFW852026 MPS852026 MZO852026 NJK852026 NTG852026 ODC852026 OMY852026 OWU852026 PGQ852026 PQM852026 QAI852026 QKE852026 QUA852026 RDW852026 RNS852026 RXO852026 SHK852026 SRG852026 TBC852026 TKY852026 TUU852026 UEQ852026 UOM852026 UYI852026 VIE852026 VSA852026 WBW852026 WLS852026 WVO852026 G917562 JC917562 SY917562 ACU917562 AMQ917562 AWM917562 BGI917562 BQE917562 CAA917562 CJW917562 CTS917562 DDO917562 DNK917562 DXG917562 EHC917562 EQY917562 FAU917562 FKQ917562 FUM917562 GEI917562 GOE917562 GYA917562 HHW917562 HRS917562 IBO917562 ILK917562 IVG917562 JFC917562 JOY917562 JYU917562 KIQ917562 KSM917562 LCI917562 LME917562 LWA917562 MFW917562 MPS917562 MZO917562 NJK917562 NTG917562 ODC917562 OMY917562 OWU917562 PGQ917562 PQM917562 QAI917562 QKE917562 QUA917562 RDW917562 RNS917562 RXO917562 SHK917562 SRG917562 TBC917562 TKY917562 TUU917562 UEQ917562 UOM917562 UYI917562 VIE917562 VSA917562 WBW917562 WLS917562 WVO917562 G983098 JC983098 SY983098 ACU983098 AMQ983098 AWM983098 BGI983098 BQE983098 CAA983098 CJW983098 CTS983098 DDO983098 DNK983098 DXG983098 EHC983098 EQY983098 FAU983098 FKQ983098 FUM983098 GEI983098 GOE983098 GYA983098 HHW983098 HRS983098 IBO983098 ILK983098 IVG983098 JFC983098 JOY983098 JYU983098 KIQ983098 KSM983098 LCI983098 LME983098 LWA983098 MFW983098 MPS983098 MZO983098 NJK983098 NTG983098 ODC983098 OMY983098 OWU983098 PGQ983098 PQM983098 QAI983098 QKE983098 QUA983098 RDW983098 RNS983098 RXO983098 SHK983098 SRG983098 TBC983098 TKY983098 TUU983098 UEQ983098 UOM983098 UYI983098 VIE983098 VSA983098 WBW983098 WLS983098 WVO983098" xr:uid="{00000000-0002-0000-3400-000006000000}"/>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JC57 SY57 ACU57 AMQ57 AWM57 BGI57 BQE57 CAA57 CJW57 CTS57 DDO57 DNK57 DXG57 EHC57 EQY57 FAU57 FKQ57 FUM57 GEI57 GOE57 GYA57 HHW57 HRS57 IBO57 ILK57 IVG57 JFC57 JOY57 JYU57 KIQ57 KSM57 LCI57 LME57 LWA57 MFW57 MPS57 MZO57 NJK57 NTG57 ODC57 OMY57 OWU57 PGQ57 PQM57 QAI57 QKE57 QUA57 RDW57 RNS57 RXO57 SHK57 SRG57 TBC57 TKY57 TUU57 UEQ57 UOM57 UYI57 VIE57 VSA57 WBW57 WLS57 WVO57 G65593 JC65593 SY65593 ACU65593 AMQ65593 AWM65593 BGI65593 BQE65593 CAA65593 CJW65593 CTS65593 DDO65593 DNK65593 DXG65593 EHC65593 EQY65593 FAU65593 FKQ65593 FUM65593 GEI65593 GOE65593 GYA65593 HHW65593 HRS65593 IBO65593 ILK65593 IVG65593 JFC65593 JOY65593 JYU65593 KIQ65593 KSM65593 LCI65593 LME65593 LWA65593 MFW65593 MPS65593 MZO65593 NJK65593 NTG65593 ODC65593 OMY65593 OWU65593 PGQ65593 PQM65593 QAI65593 QKE65593 QUA65593 RDW65593 RNS65593 RXO65593 SHK65593 SRG65593 TBC65593 TKY65593 TUU65593 UEQ65593 UOM65593 UYI65593 VIE65593 VSA65593 WBW65593 WLS65593 WVO65593 G131129 JC131129 SY131129 ACU131129 AMQ131129 AWM131129 BGI131129 BQE131129 CAA131129 CJW131129 CTS131129 DDO131129 DNK131129 DXG131129 EHC131129 EQY131129 FAU131129 FKQ131129 FUM131129 GEI131129 GOE131129 GYA131129 HHW131129 HRS131129 IBO131129 ILK131129 IVG131129 JFC131129 JOY131129 JYU131129 KIQ131129 KSM131129 LCI131129 LME131129 LWA131129 MFW131129 MPS131129 MZO131129 NJK131129 NTG131129 ODC131129 OMY131129 OWU131129 PGQ131129 PQM131129 QAI131129 QKE131129 QUA131129 RDW131129 RNS131129 RXO131129 SHK131129 SRG131129 TBC131129 TKY131129 TUU131129 UEQ131129 UOM131129 UYI131129 VIE131129 VSA131129 WBW131129 WLS131129 WVO131129 G196665 JC196665 SY196665 ACU196665 AMQ196665 AWM196665 BGI196665 BQE196665 CAA196665 CJW196665 CTS196665 DDO196665 DNK196665 DXG196665 EHC196665 EQY196665 FAU196665 FKQ196665 FUM196665 GEI196665 GOE196665 GYA196665 HHW196665 HRS196665 IBO196665 ILK196665 IVG196665 JFC196665 JOY196665 JYU196665 KIQ196665 KSM196665 LCI196665 LME196665 LWA196665 MFW196665 MPS196665 MZO196665 NJK196665 NTG196665 ODC196665 OMY196665 OWU196665 PGQ196665 PQM196665 QAI196665 QKE196665 QUA196665 RDW196665 RNS196665 RXO196665 SHK196665 SRG196665 TBC196665 TKY196665 TUU196665 UEQ196665 UOM196665 UYI196665 VIE196665 VSA196665 WBW196665 WLS196665 WVO196665 G262201 JC262201 SY262201 ACU262201 AMQ262201 AWM262201 BGI262201 BQE262201 CAA262201 CJW262201 CTS262201 DDO262201 DNK262201 DXG262201 EHC262201 EQY262201 FAU262201 FKQ262201 FUM262201 GEI262201 GOE262201 GYA262201 HHW262201 HRS262201 IBO262201 ILK262201 IVG262201 JFC262201 JOY262201 JYU262201 KIQ262201 KSM262201 LCI262201 LME262201 LWA262201 MFW262201 MPS262201 MZO262201 NJK262201 NTG262201 ODC262201 OMY262201 OWU262201 PGQ262201 PQM262201 QAI262201 QKE262201 QUA262201 RDW262201 RNS262201 RXO262201 SHK262201 SRG262201 TBC262201 TKY262201 TUU262201 UEQ262201 UOM262201 UYI262201 VIE262201 VSA262201 WBW262201 WLS262201 WVO262201 G327737 JC327737 SY327737 ACU327737 AMQ327737 AWM327737 BGI327737 BQE327737 CAA327737 CJW327737 CTS327737 DDO327737 DNK327737 DXG327737 EHC327737 EQY327737 FAU327737 FKQ327737 FUM327737 GEI327737 GOE327737 GYA327737 HHW327737 HRS327737 IBO327737 ILK327737 IVG327737 JFC327737 JOY327737 JYU327737 KIQ327737 KSM327737 LCI327737 LME327737 LWA327737 MFW327737 MPS327737 MZO327737 NJK327737 NTG327737 ODC327737 OMY327737 OWU327737 PGQ327737 PQM327737 QAI327737 QKE327737 QUA327737 RDW327737 RNS327737 RXO327737 SHK327737 SRG327737 TBC327737 TKY327737 TUU327737 UEQ327737 UOM327737 UYI327737 VIE327737 VSA327737 WBW327737 WLS327737 WVO327737 G393273 JC393273 SY393273 ACU393273 AMQ393273 AWM393273 BGI393273 BQE393273 CAA393273 CJW393273 CTS393273 DDO393273 DNK393273 DXG393273 EHC393273 EQY393273 FAU393273 FKQ393273 FUM393273 GEI393273 GOE393273 GYA393273 HHW393273 HRS393273 IBO393273 ILK393273 IVG393273 JFC393273 JOY393273 JYU393273 KIQ393273 KSM393273 LCI393273 LME393273 LWA393273 MFW393273 MPS393273 MZO393273 NJK393273 NTG393273 ODC393273 OMY393273 OWU393273 PGQ393273 PQM393273 QAI393273 QKE393273 QUA393273 RDW393273 RNS393273 RXO393273 SHK393273 SRG393273 TBC393273 TKY393273 TUU393273 UEQ393273 UOM393273 UYI393273 VIE393273 VSA393273 WBW393273 WLS393273 WVO393273 G458809 JC458809 SY458809 ACU458809 AMQ458809 AWM458809 BGI458809 BQE458809 CAA458809 CJW458809 CTS458809 DDO458809 DNK458809 DXG458809 EHC458809 EQY458809 FAU458809 FKQ458809 FUM458809 GEI458809 GOE458809 GYA458809 HHW458809 HRS458809 IBO458809 ILK458809 IVG458809 JFC458809 JOY458809 JYU458809 KIQ458809 KSM458809 LCI458809 LME458809 LWA458809 MFW458809 MPS458809 MZO458809 NJK458809 NTG458809 ODC458809 OMY458809 OWU458809 PGQ458809 PQM458809 QAI458809 QKE458809 QUA458809 RDW458809 RNS458809 RXO458809 SHK458809 SRG458809 TBC458809 TKY458809 TUU458809 UEQ458809 UOM458809 UYI458809 VIE458809 VSA458809 WBW458809 WLS458809 WVO458809 G524345 JC524345 SY524345 ACU524345 AMQ524345 AWM524345 BGI524345 BQE524345 CAA524345 CJW524345 CTS524345 DDO524345 DNK524345 DXG524345 EHC524345 EQY524345 FAU524345 FKQ524345 FUM524345 GEI524345 GOE524345 GYA524345 HHW524345 HRS524345 IBO524345 ILK524345 IVG524345 JFC524345 JOY524345 JYU524345 KIQ524345 KSM524345 LCI524345 LME524345 LWA524345 MFW524345 MPS524345 MZO524345 NJK524345 NTG524345 ODC524345 OMY524345 OWU524345 PGQ524345 PQM524345 QAI524345 QKE524345 QUA524345 RDW524345 RNS524345 RXO524345 SHK524345 SRG524345 TBC524345 TKY524345 TUU524345 UEQ524345 UOM524345 UYI524345 VIE524345 VSA524345 WBW524345 WLS524345 WVO524345 G589881 JC589881 SY589881 ACU589881 AMQ589881 AWM589881 BGI589881 BQE589881 CAA589881 CJW589881 CTS589881 DDO589881 DNK589881 DXG589881 EHC589881 EQY589881 FAU589881 FKQ589881 FUM589881 GEI589881 GOE589881 GYA589881 HHW589881 HRS589881 IBO589881 ILK589881 IVG589881 JFC589881 JOY589881 JYU589881 KIQ589881 KSM589881 LCI589881 LME589881 LWA589881 MFW589881 MPS589881 MZO589881 NJK589881 NTG589881 ODC589881 OMY589881 OWU589881 PGQ589881 PQM589881 QAI589881 QKE589881 QUA589881 RDW589881 RNS589881 RXO589881 SHK589881 SRG589881 TBC589881 TKY589881 TUU589881 UEQ589881 UOM589881 UYI589881 VIE589881 VSA589881 WBW589881 WLS589881 WVO589881 G655417 JC655417 SY655417 ACU655417 AMQ655417 AWM655417 BGI655417 BQE655417 CAA655417 CJW655417 CTS655417 DDO655417 DNK655417 DXG655417 EHC655417 EQY655417 FAU655417 FKQ655417 FUM655417 GEI655417 GOE655417 GYA655417 HHW655417 HRS655417 IBO655417 ILK655417 IVG655417 JFC655417 JOY655417 JYU655417 KIQ655417 KSM655417 LCI655417 LME655417 LWA655417 MFW655417 MPS655417 MZO655417 NJK655417 NTG655417 ODC655417 OMY655417 OWU655417 PGQ655417 PQM655417 QAI655417 QKE655417 QUA655417 RDW655417 RNS655417 RXO655417 SHK655417 SRG655417 TBC655417 TKY655417 TUU655417 UEQ655417 UOM655417 UYI655417 VIE655417 VSA655417 WBW655417 WLS655417 WVO655417 G720953 JC720953 SY720953 ACU720953 AMQ720953 AWM720953 BGI720953 BQE720953 CAA720953 CJW720953 CTS720953 DDO720953 DNK720953 DXG720953 EHC720953 EQY720953 FAU720953 FKQ720953 FUM720953 GEI720953 GOE720953 GYA720953 HHW720953 HRS720953 IBO720953 ILK720953 IVG720953 JFC720953 JOY720953 JYU720953 KIQ720953 KSM720953 LCI720953 LME720953 LWA720953 MFW720953 MPS720953 MZO720953 NJK720953 NTG720953 ODC720953 OMY720953 OWU720953 PGQ720953 PQM720953 QAI720953 QKE720953 QUA720953 RDW720953 RNS720953 RXO720953 SHK720953 SRG720953 TBC720953 TKY720953 TUU720953 UEQ720953 UOM720953 UYI720953 VIE720953 VSA720953 WBW720953 WLS720953 WVO720953 G786489 JC786489 SY786489 ACU786489 AMQ786489 AWM786489 BGI786489 BQE786489 CAA786489 CJW786489 CTS786489 DDO786489 DNK786489 DXG786489 EHC786489 EQY786489 FAU786489 FKQ786489 FUM786489 GEI786489 GOE786489 GYA786489 HHW786489 HRS786489 IBO786489 ILK786489 IVG786489 JFC786489 JOY786489 JYU786489 KIQ786489 KSM786489 LCI786489 LME786489 LWA786489 MFW786489 MPS786489 MZO786489 NJK786489 NTG786489 ODC786489 OMY786489 OWU786489 PGQ786489 PQM786489 QAI786489 QKE786489 QUA786489 RDW786489 RNS786489 RXO786489 SHK786489 SRG786489 TBC786489 TKY786489 TUU786489 UEQ786489 UOM786489 UYI786489 VIE786489 VSA786489 WBW786489 WLS786489 WVO786489 G852025 JC852025 SY852025 ACU852025 AMQ852025 AWM852025 BGI852025 BQE852025 CAA852025 CJW852025 CTS852025 DDO852025 DNK852025 DXG852025 EHC852025 EQY852025 FAU852025 FKQ852025 FUM852025 GEI852025 GOE852025 GYA852025 HHW852025 HRS852025 IBO852025 ILK852025 IVG852025 JFC852025 JOY852025 JYU852025 KIQ852025 KSM852025 LCI852025 LME852025 LWA852025 MFW852025 MPS852025 MZO852025 NJK852025 NTG852025 ODC852025 OMY852025 OWU852025 PGQ852025 PQM852025 QAI852025 QKE852025 QUA852025 RDW852025 RNS852025 RXO852025 SHK852025 SRG852025 TBC852025 TKY852025 TUU852025 UEQ852025 UOM852025 UYI852025 VIE852025 VSA852025 WBW852025 WLS852025 WVO852025 G917561 JC917561 SY917561 ACU917561 AMQ917561 AWM917561 BGI917561 BQE917561 CAA917561 CJW917561 CTS917561 DDO917561 DNK917561 DXG917561 EHC917561 EQY917561 FAU917561 FKQ917561 FUM917561 GEI917561 GOE917561 GYA917561 HHW917561 HRS917561 IBO917561 ILK917561 IVG917561 JFC917561 JOY917561 JYU917561 KIQ917561 KSM917561 LCI917561 LME917561 LWA917561 MFW917561 MPS917561 MZO917561 NJK917561 NTG917561 ODC917561 OMY917561 OWU917561 PGQ917561 PQM917561 QAI917561 QKE917561 QUA917561 RDW917561 RNS917561 RXO917561 SHK917561 SRG917561 TBC917561 TKY917561 TUU917561 UEQ917561 UOM917561 UYI917561 VIE917561 VSA917561 WBW917561 WLS917561 WVO917561 G983097 JC983097 SY983097 ACU983097 AMQ983097 AWM983097 BGI983097 BQE983097 CAA983097 CJW983097 CTS983097 DDO983097 DNK983097 DXG983097 EHC983097 EQY983097 FAU983097 FKQ983097 FUM983097 GEI983097 GOE983097 GYA983097 HHW983097 HRS983097 IBO983097 ILK983097 IVG983097 JFC983097 JOY983097 JYU983097 KIQ983097 KSM983097 LCI983097 LME983097 LWA983097 MFW983097 MPS983097 MZO983097 NJK983097 NTG983097 ODC983097 OMY983097 OWU983097 PGQ983097 PQM983097 QAI983097 QKE983097 QUA983097 RDW983097 RNS983097 RXO983097 SHK983097 SRG983097 TBC983097 TKY983097 TUU983097 UEQ983097 UOM983097 UYI983097 VIE983097 VSA983097 WBW983097 WLS983097 WVO983097" xr:uid="{00000000-0002-0000-3400-000007000000}"/>
    <dataValidation type="list" allowBlank="1" showInputMessage="1" showErrorMessage="1" error="Please select from the dropdown list" prompt="Please select from the dropdown list" sqref="E111:E113 JA111:JA113 SW111:SW113 ACS111:ACS113 AMO111:AMO113 AWK111:AWK113 BGG111:BGG113 BQC111:BQC113 BZY111:BZY113 CJU111:CJU113 CTQ111:CTQ113 DDM111:DDM113 DNI111:DNI113 DXE111:DXE113 EHA111:EHA113 EQW111:EQW113 FAS111:FAS113 FKO111:FKO113 FUK111:FUK113 GEG111:GEG113 GOC111:GOC113 GXY111:GXY113 HHU111:HHU113 HRQ111:HRQ113 IBM111:IBM113 ILI111:ILI113 IVE111:IVE113 JFA111:JFA113 JOW111:JOW113 JYS111:JYS113 KIO111:KIO113 KSK111:KSK113 LCG111:LCG113 LMC111:LMC113 LVY111:LVY113 MFU111:MFU113 MPQ111:MPQ113 MZM111:MZM113 NJI111:NJI113 NTE111:NTE113 ODA111:ODA113 OMW111:OMW113 OWS111:OWS113 PGO111:PGO113 PQK111:PQK113 QAG111:QAG113 QKC111:QKC113 QTY111:QTY113 RDU111:RDU113 RNQ111:RNQ113 RXM111:RXM113 SHI111:SHI113 SRE111:SRE113 TBA111:TBA113 TKW111:TKW113 TUS111:TUS113 UEO111:UEO113 UOK111:UOK113 UYG111:UYG113 VIC111:VIC113 VRY111:VRY113 WBU111:WBU113 WLQ111:WLQ113 WVM111:WVM113 E65647:E65649 JA65647:JA65649 SW65647:SW65649 ACS65647:ACS65649 AMO65647:AMO65649 AWK65647:AWK65649 BGG65647:BGG65649 BQC65647:BQC65649 BZY65647:BZY65649 CJU65647:CJU65649 CTQ65647:CTQ65649 DDM65647:DDM65649 DNI65647:DNI65649 DXE65647:DXE65649 EHA65647:EHA65649 EQW65647:EQW65649 FAS65647:FAS65649 FKO65647:FKO65649 FUK65647:FUK65649 GEG65647:GEG65649 GOC65647:GOC65649 GXY65647:GXY65649 HHU65647:HHU65649 HRQ65647:HRQ65649 IBM65647:IBM65649 ILI65647:ILI65649 IVE65647:IVE65649 JFA65647:JFA65649 JOW65647:JOW65649 JYS65647:JYS65649 KIO65647:KIO65649 KSK65647:KSK65649 LCG65647:LCG65649 LMC65647:LMC65649 LVY65647:LVY65649 MFU65647:MFU65649 MPQ65647:MPQ65649 MZM65647:MZM65649 NJI65647:NJI65649 NTE65647:NTE65649 ODA65647:ODA65649 OMW65647:OMW65649 OWS65647:OWS65649 PGO65647:PGO65649 PQK65647:PQK65649 QAG65647:QAG65649 QKC65647:QKC65649 QTY65647:QTY65649 RDU65647:RDU65649 RNQ65647:RNQ65649 RXM65647:RXM65649 SHI65647:SHI65649 SRE65647:SRE65649 TBA65647:TBA65649 TKW65647:TKW65649 TUS65647:TUS65649 UEO65647:UEO65649 UOK65647:UOK65649 UYG65647:UYG65649 VIC65647:VIC65649 VRY65647:VRY65649 WBU65647:WBU65649 WLQ65647:WLQ65649 WVM65647:WVM65649 E131183:E131185 JA131183:JA131185 SW131183:SW131185 ACS131183:ACS131185 AMO131183:AMO131185 AWK131183:AWK131185 BGG131183:BGG131185 BQC131183:BQC131185 BZY131183:BZY131185 CJU131183:CJU131185 CTQ131183:CTQ131185 DDM131183:DDM131185 DNI131183:DNI131185 DXE131183:DXE131185 EHA131183:EHA131185 EQW131183:EQW131185 FAS131183:FAS131185 FKO131183:FKO131185 FUK131183:FUK131185 GEG131183:GEG131185 GOC131183:GOC131185 GXY131183:GXY131185 HHU131183:HHU131185 HRQ131183:HRQ131185 IBM131183:IBM131185 ILI131183:ILI131185 IVE131183:IVE131185 JFA131183:JFA131185 JOW131183:JOW131185 JYS131183:JYS131185 KIO131183:KIO131185 KSK131183:KSK131185 LCG131183:LCG131185 LMC131183:LMC131185 LVY131183:LVY131185 MFU131183:MFU131185 MPQ131183:MPQ131185 MZM131183:MZM131185 NJI131183:NJI131185 NTE131183:NTE131185 ODA131183:ODA131185 OMW131183:OMW131185 OWS131183:OWS131185 PGO131183:PGO131185 PQK131183:PQK131185 QAG131183:QAG131185 QKC131183:QKC131185 QTY131183:QTY131185 RDU131183:RDU131185 RNQ131183:RNQ131185 RXM131183:RXM131185 SHI131183:SHI131185 SRE131183:SRE131185 TBA131183:TBA131185 TKW131183:TKW131185 TUS131183:TUS131185 UEO131183:UEO131185 UOK131183:UOK131185 UYG131183:UYG131185 VIC131183:VIC131185 VRY131183:VRY131185 WBU131183:WBU131185 WLQ131183:WLQ131185 WVM131183:WVM131185 E196719:E196721 JA196719:JA196721 SW196719:SW196721 ACS196719:ACS196721 AMO196719:AMO196721 AWK196719:AWK196721 BGG196719:BGG196721 BQC196719:BQC196721 BZY196719:BZY196721 CJU196719:CJU196721 CTQ196719:CTQ196721 DDM196719:DDM196721 DNI196719:DNI196721 DXE196719:DXE196721 EHA196719:EHA196721 EQW196719:EQW196721 FAS196719:FAS196721 FKO196719:FKO196721 FUK196719:FUK196721 GEG196719:GEG196721 GOC196719:GOC196721 GXY196719:GXY196721 HHU196719:HHU196721 HRQ196719:HRQ196721 IBM196719:IBM196721 ILI196719:ILI196721 IVE196719:IVE196721 JFA196719:JFA196721 JOW196719:JOW196721 JYS196719:JYS196721 KIO196719:KIO196721 KSK196719:KSK196721 LCG196719:LCG196721 LMC196719:LMC196721 LVY196719:LVY196721 MFU196719:MFU196721 MPQ196719:MPQ196721 MZM196719:MZM196721 NJI196719:NJI196721 NTE196719:NTE196721 ODA196719:ODA196721 OMW196719:OMW196721 OWS196719:OWS196721 PGO196719:PGO196721 PQK196719:PQK196721 QAG196719:QAG196721 QKC196719:QKC196721 QTY196719:QTY196721 RDU196719:RDU196721 RNQ196719:RNQ196721 RXM196719:RXM196721 SHI196719:SHI196721 SRE196719:SRE196721 TBA196719:TBA196721 TKW196719:TKW196721 TUS196719:TUS196721 UEO196719:UEO196721 UOK196719:UOK196721 UYG196719:UYG196721 VIC196719:VIC196721 VRY196719:VRY196721 WBU196719:WBU196721 WLQ196719:WLQ196721 WVM196719:WVM196721 E262255:E262257 JA262255:JA262257 SW262255:SW262257 ACS262255:ACS262257 AMO262255:AMO262257 AWK262255:AWK262257 BGG262255:BGG262257 BQC262255:BQC262257 BZY262255:BZY262257 CJU262255:CJU262257 CTQ262255:CTQ262257 DDM262255:DDM262257 DNI262255:DNI262257 DXE262255:DXE262257 EHA262255:EHA262257 EQW262255:EQW262257 FAS262255:FAS262257 FKO262255:FKO262257 FUK262255:FUK262257 GEG262255:GEG262257 GOC262255:GOC262257 GXY262255:GXY262257 HHU262255:HHU262257 HRQ262255:HRQ262257 IBM262255:IBM262257 ILI262255:ILI262257 IVE262255:IVE262257 JFA262255:JFA262257 JOW262255:JOW262257 JYS262255:JYS262257 KIO262255:KIO262257 KSK262255:KSK262257 LCG262255:LCG262257 LMC262255:LMC262257 LVY262255:LVY262257 MFU262255:MFU262257 MPQ262255:MPQ262257 MZM262255:MZM262257 NJI262255:NJI262257 NTE262255:NTE262257 ODA262255:ODA262257 OMW262255:OMW262257 OWS262255:OWS262257 PGO262255:PGO262257 PQK262255:PQK262257 QAG262255:QAG262257 QKC262255:QKC262257 QTY262255:QTY262257 RDU262255:RDU262257 RNQ262255:RNQ262257 RXM262255:RXM262257 SHI262255:SHI262257 SRE262255:SRE262257 TBA262255:TBA262257 TKW262255:TKW262257 TUS262255:TUS262257 UEO262255:UEO262257 UOK262255:UOK262257 UYG262255:UYG262257 VIC262255:VIC262257 VRY262255:VRY262257 WBU262255:WBU262257 WLQ262255:WLQ262257 WVM262255:WVM262257 E327791:E327793 JA327791:JA327793 SW327791:SW327793 ACS327791:ACS327793 AMO327791:AMO327793 AWK327791:AWK327793 BGG327791:BGG327793 BQC327791:BQC327793 BZY327791:BZY327793 CJU327791:CJU327793 CTQ327791:CTQ327793 DDM327791:DDM327793 DNI327791:DNI327793 DXE327791:DXE327793 EHA327791:EHA327793 EQW327791:EQW327793 FAS327791:FAS327793 FKO327791:FKO327793 FUK327791:FUK327793 GEG327791:GEG327793 GOC327791:GOC327793 GXY327791:GXY327793 HHU327791:HHU327793 HRQ327791:HRQ327793 IBM327791:IBM327793 ILI327791:ILI327793 IVE327791:IVE327793 JFA327791:JFA327793 JOW327791:JOW327793 JYS327791:JYS327793 KIO327791:KIO327793 KSK327791:KSK327793 LCG327791:LCG327793 LMC327791:LMC327793 LVY327791:LVY327793 MFU327791:MFU327793 MPQ327791:MPQ327793 MZM327791:MZM327793 NJI327791:NJI327793 NTE327791:NTE327793 ODA327791:ODA327793 OMW327791:OMW327793 OWS327791:OWS327793 PGO327791:PGO327793 PQK327791:PQK327793 QAG327791:QAG327793 QKC327791:QKC327793 QTY327791:QTY327793 RDU327791:RDU327793 RNQ327791:RNQ327793 RXM327791:RXM327793 SHI327791:SHI327793 SRE327791:SRE327793 TBA327791:TBA327793 TKW327791:TKW327793 TUS327791:TUS327793 UEO327791:UEO327793 UOK327791:UOK327793 UYG327791:UYG327793 VIC327791:VIC327793 VRY327791:VRY327793 WBU327791:WBU327793 WLQ327791:WLQ327793 WVM327791:WVM327793 E393327:E393329 JA393327:JA393329 SW393327:SW393329 ACS393327:ACS393329 AMO393327:AMO393329 AWK393327:AWK393329 BGG393327:BGG393329 BQC393327:BQC393329 BZY393327:BZY393329 CJU393327:CJU393329 CTQ393327:CTQ393329 DDM393327:DDM393329 DNI393327:DNI393329 DXE393327:DXE393329 EHA393327:EHA393329 EQW393327:EQW393329 FAS393327:FAS393329 FKO393327:FKO393329 FUK393327:FUK393329 GEG393327:GEG393329 GOC393327:GOC393329 GXY393327:GXY393329 HHU393327:HHU393329 HRQ393327:HRQ393329 IBM393327:IBM393329 ILI393327:ILI393329 IVE393327:IVE393329 JFA393327:JFA393329 JOW393327:JOW393329 JYS393327:JYS393329 KIO393327:KIO393329 KSK393327:KSK393329 LCG393327:LCG393329 LMC393327:LMC393329 LVY393327:LVY393329 MFU393327:MFU393329 MPQ393327:MPQ393329 MZM393327:MZM393329 NJI393327:NJI393329 NTE393327:NTE393329 ODA393327:ODA393329 OMW393327:OMW393329 OWS393327:OWS393329 PGO393327:PGO393329 PQK393327:PQK393329 QAG393327:QAG393329 QKC393327:QKC393329 QTY393327:QTY393329 RDU393327:RDU393329 RNQ393327:RNQ393329 RXM393327:RXM393329 SHI393327:SHI393329 SRE393327:SRE393329 TBA393327:TBA393329 TKW393327:TKW393329 TUS393327:TUS393329 UEO393327:UEO393329 UOK393327:UOK393329 UYG393327:UYG393329 VIC393327:VIC393329 VRY393327:VRY393329 WBU393327:WBU393329 WLQ393327:WLQ393329 WVM393327:WVM393329 E458863:E458865 JA458863:JA458865 SW458863:SW458865 ACS458863:ACS458865 AMO458863:AMO458865 AWK458863:AWK458865 BGG458863:BGG458865 BQC458863:BQC458865 BZY458863:BZY458865 CJU458863:CJU458865 CTQ458863:CTQ458865 DDM458863:DDM458865 DNI458863:DNI458865 DXE458863:DXE458865 EHA458863:EHA458865 EQW458863:EQW458865 FAS458863:FAS458865 FKO458863:FKO458865 FUK458863:FUK458865 GEG458863:GEG458865 GOC458863:GOC458865 GXY458863:GXY458865 HHU458863:HHU458865 HRQ458863:HRQ458865 IBM458863:IBM458865 ILI458863:ILI458865 IVE458863:IVE458865 JFA458863:JFA458865 JOW458863:JOW458865 JYS458863:JYS458865 KIO458863:KIO458865 KSK458863:KSK458865 LCG458863:LCG458865 LMC458863:LMC458865 LVY458863:LVY458865 MFU458863:MFU458865 MPQ458863:MPQ458865 MZM458863:MZM458865 NJI458863:NJI458865 NTE458863:NTE458865 ODA458863:ODA458865 OMW458863:OMW458865 OWS458863:OWS458865 PGO458863:PGO458865 PQK458863:PQK458865 QAG458863:QAG458865 QKC458863:QKC458865 QTY458863:QTY458865 RDU458863:RDU458865 RNQ458863:RNQ458865 RXM458863:RXM458865 SHI458863:SHI458865 SRE458863:SRE458865 TBA458863:TBA458865 TKW458863:TKW458865 TUS458863:TUS458865 UEO458863:UEO458865 UOK458863:UOK458865 UYG458863:UYG458865 VIC458863:VIC458865 VRY458863:VRY458865 WBU458863:WBU458865 WLQ458863:WLQ458865 WVM458863:WVM458865 E524399:E524401 JA524399:JA524401 SW524399:SW524401 ACS524399:ACS524401 AMO524399:AMO524401 AWK524399:AWK524401 BGG524399:BGG524401 BQC524399:BQC524401 BZY524399:BZY524401 CJU524399:CJU524401 CTQ524399:CTQ524401 DDM524399:DDM524401 DNI524399:DNI524401 DXE524399:DXE524401 EHA524399:EHA524401 EQW524399:EQW524401 FAS524399:FAS524401 FKO524399:FKO524401 FUK524399:FUK524401 GEG524399:GEG524401 GOC524399:GOC524401 GXY524399:GXY524401 HHU524399:HHU524401 HRQ524399:HRQ524401 IBM524399:IBM524401 ILI524399:ILI524401 IVE524399:IVE524401 JFA524399:JFA524401 JOW524399:JOW524401 JYS524399:JYS524401 KIO524399:KIO524401 KSK524399:KSK524401 LCG524399:LCG524401 LMC524399:LMC524401 LVY524399:LVY524401 MFU524399:MFU524401 MPQ524399:MPQ524401 MZM524399:MZM524401 NJI524399:NJI524401 NTE524399:NTE524401 ODA524399:ODA524401 OMW524399:OMW524401 OWS524399:OWS524401 PGO524399:PGO524401 PQK524399:PQK524401 QAG524399:QAG524401 QKC524399:QKC524401 QTY524399:QTY524401 RDU524399:RDU524401 RNQ524399:RNQ524401 RXM524399:RXM524401 SHI524399:SHI524401 SRE524399:SRE524401 TBA524399:TBA524401 TKW524399:TKW524401 TUS524399:TUS524401 UEO524399:UEO524401 UOK524399:UOK524401 UYG524399:UYG524401 VIC524399:VIC524401 VRY524399:VRY524401 WBU524399:WBU524401 WLQ524399:WLQ524401 WVM524399:WVM524401 E589935:E589937 JA589935:JA589937 SW589935:SW589937 ACS589935:ACS589937 AMO589935:AMO589937 AWK589935:AWK589937 BGG589935:BGG589937 BQC589935:BQC589937 BZY589935:BZY589937 CJU589935:CJU589937 CTQ589935:CTQ589937 DDM589935:DDM589937 DNI589935:DNI589937 DXE589935:DXE589937 EHA589935:EHA589937 EQW589935:EQW589937 FAS589935:FAS589937 FKO589935:FKO589937 FUK589935:FUK589937 GEG589935:GEG589937 GOC589935:GOC589937 GXY589935:GXY589937 HHU589935:HHU589937 HRQ589935:HRQ589937 IBM589935:IBM589937 ILI589935:ILI589937 IVE589935:IVE589937 JFA589935:JFA589937 JOW589935:JOW589937 JYS589935:JYS589937 KIO589935:KIO589937 KSK589935:KSK589937 LCG589935:LCG589937 LMC589935:LMC589937 LVY589935:LVY589937 MFU589935:MFU589937 MPQ589935:MPQ589937 MZM589935:MZM589937 NJI589935:NJI589937 NTE589935:NTE589937 ODA589935:ODA589937 OMW589935:OMW589937 OWS589935:OWS589937 PGO589935:PGO589937 PQK589935:PQK589937 QAG589935:QAG589937 QKC589935:QKC589937 QTY589935:QTY589937 RDU589935:RDU589937 RNQ589935:RNQ589937 RXM589935:RXM589937 SHI589935:SHI589937 SRE589935:SRE589937 TBA589935:TBA589937 TKW589935:TKW589937 TUS589935:TUS589937 UEO589935:UEO589937 UOK589935:UOK589937 UYG589935:UYG589937 VIC589935:VIC589937 VRY589935:VRY589937 WBU589935:WBU589937 WLQ589935:WLQ589937 WVM589935:WVM589937 E655471:E655473 JA655471:JA655473 SW655471:SW655473 ACS655471:ACS655473 AMO655471:AMO655473 AWK655471:AWK655473 BGG655471:BGG655473 BQC655471:BQC655473 BZY655471:BZY655473 CJU655471:CJU655473 CTQ655471:CTQ655473 DDM655471:DDM655473 DNI655471:DNI655473 DXE655471:DXE655473 EHA655471:EHA655473 EQW655471:EQW655473 FAS655471:FAS655473 FKO655471:FKO655473 FUK655471:FUK655473 GEG655471:GEG655473 GOC655471:GOC655473 GXY655471:GXY655473 HHU655471:HHU655473 HRQ655471:HRQ655473 IBM655471:IBM655473 ILI655471:ILI655473 IVE655471:IVE655473 JFA655471:JFA655473 JOW655471:JOW655473 JYS655471:JYS655473 KIO655471:KIO655473 KSK655471:KSK655473 LCG655471:LCG655473 LMC655471:LMC655473 LVY655471:LVY655473 MFU655471:MFU655473 MPQ655471:MPQ655473 MZM655471:MZM655473 NJI655471:NJI655473 NTE655471:NTE655473 ODA655471:ODA655473 OMW655471:OMW655473 OWS655471:OWS655473 PGO655471:PGO655473 PQK655471:PQK655473 QAG655471:QAG655473 QKC655471:QKC655473 QTY655471:QTY655473 RDU655471:RDU655473 RNQ655471:RNQ655473 RXM655471:RXM655473 SHI655471:SHI655473 SRE655471:SRE655473 TBA655471:TBA655473 TKW655471:TKW655473 TUS655471:TUS655473 UEO655471:UEO655473 UOK655471:UOK655473 UYG655471:UYG655473 VIC655471:VIC655473 VRY655471:VRY655473 WBU655471:WBU655473 WLQ655471:WLQ655473 WVM655471:WVM655473 E721007:E721009 JA721007:JA721009 SW721007:SW721009 ACS721007:ACS721009 AMO721007:AMO721009 AWK721007:AWK721009 BGG721007:BGG721009 BQC721007:BQC721009 BZY721007:BZY721009 CJU721007:CJU721009 CTQ721007:CTQ721009 DDM721007:DDM721009 DNI721007:DNI721009 DXE721007:DXE721009 EHA721007:EHA721009 EQW721007:EQW721009 FAS721007:FAS721009 FKO721007:FKO721009 FUK721007:FUK721009 GEG721007:GEG721009 GOC721007:GOC721009 GXY721007:GXY721009 HHU721007:HHU721009 HRQ721007:HRQ721009 IBM721007:IBM721009 ILI721007:ILI721009 IVE721007:IVE721009 JFA721007:JFA721009 JOW721007:JOW721009 JYS721007:JYS721009 KIO721007:KIO721009 KSK721007:KSK721009 LCG721007:LCG721009 LMC721007:LMC721009 LVY721007:LVY721009 MFU721007:MFU721009 MPQ721007:MPQ721009 MZM721007:MZM721009 NJI721007:NJI721009 NTE721007:NTE721009 ODA721007:ODA721009 OMW721007:OMW721009 OWS721007:OWS721009 PGO721007:PGO721009 PQK721007:PQK721009 QAG721007:QAG721009 QKC721007:QKC721009 QTY721007:QTY721009 RDU721007:RDU721009 RNQ721007:RNQ721009 RXM721007:RXM721009 SHI721007:SHI721009 SRE721007:SRE721009 TBA721007:TBA721009 TKW721007:TKW721009 TUS721007:TUS721009 UEO721007:UEO721009 UOK721007:UOK721009 UYG721007:UYG721009 VIC721007:VIC721009 VRY721007:VRY721009 WBU721007:WBU721009 WLQ721007:WLQ721009 WVM721007:WVM721009 E786543:E786545 JA786543:JA786545 SW786543:SW786545 ACS786543:ACS786545 AMO786543:AMO786545 AWK786543:AWK786545 BGG786543:BGG786545 BQC786543:BQC786545 BZY786543:BZY786545 CJU786543:CJU786545 CTQ786543:CTQ786545 DDM786543:DDM786545 DNI786543:DNI786545 DXE786543:DXE786545 EHA786543:EHA786545 EQW786543:EQW786545 FAS786543:FAS786545 FKO786543:FKO786545 FUK786543:FUK786545 GEG786543:GEG786545 GOC786543:GOC786545 GXY786543:GXY786545 HHU786543:HHU786545 HRQ786543:HRQ786545 IBM786543:IBM786545 ILI786543:ILI786545 IVE786543:IVE786545 JFA786543:JFA786545 JOW786543:JOW786545 JYS786543:JYS786545 KIO786543:KIO786545 KSK786543:KSK786545 LCG786543:LCG786545 LMC786543:LMC786545 LVY786543:LVY786545 MFU786543:MFU786545 MPQ786543:MPQ786545 MZM786543:MZM786545 NJI786543:NJI786545 NTE786543:NTE786545 ODA786543:ODA786545 OMW786543:OMW786545 OWS786543:OWS786545 PGO786543:PGO786545 PQK786543:PQK786545 QAG786543:QAG786545 QKC786543:QKC786545 QTY786543:QTY786545 RDU786543:RDU786545 RNQ786543:RNQ786545 RXM786543:RXM786545 SHI786543:SHI786545 SRE786543:SRE786545 TBA786543:TBA786545 TKW786543:TKW786545 TUS786543:TUS786545 UEO786543:UEO786545 UOK786543:UOK786545 UYG786543:UYG786545 VIC786543:VIC786545 VRY786543:VRY786545 WBU786543:WBU786545 WLQ786543:WLQ786545 WVM786543:WVM786545 E852079:E852081 JA852079:JA852081 SW852079:SW852081 ACS852079:ACS852081 AMO852079:AMO852081 AWK852079:AWK852081 BGG852079:BGG852081 BQC852079:BQC852081 BZY852079:BZY852081 CJU852079:CJU852081 CTQ852079:CTQ852081 DDM852079:DDM852081 DNI852079:DNI852081 DXE852079:DXE852081 EHA852079:EHA852081 EQW852079:EQW852081 FAS852079:FAS852081 FKO852079:FKO852081 FUK852079:FUK852081 GEG852079:GEG852081 GOC852079:GOC852081 GXY852079:GXY852081 HHU852079:HHU852081 HRQ852079:HRQ852081 IBM852079:IBM852081 ILI852079:ILI852081 IVE852079:IVE852081 JFA852079:JFA852081 JOW852079:JOW852081 JYS852079:JYS852081 KIO852079:KIO852081 KSK852079:KSK852081 LCG852079:LCG852081 LMC852079:LMC852081 LVY852079:LVY852081 MFU852079:MFU852081 MPQ852079:MPQ852081 MZM852079:MZM852081 NJI852079:NJI852081 NTE852079:NTE852081 ODA852079:ODA852081 OMW852079:OMW852081 OWS852079:OWS852081 PGO852079:PGO852081 PQK852079:PQK852081 QAG852079:QAG852081 QKC852079:QKC852081 QTY852079:QTY852081 RDU852079:RDU852081 RNQ852079:RNQ852081 RXM852079:RXM852081 SHI852079:SHI852081 SRE852079:SRE852081 TBA852079:TBA852081 TKW852079:TKW852081 TUS852079:TUS852081 UEO852079:UEO852081 UOK852079:UOK852081 UYG852079:UYG852081 VIC852079:VIC852081 VRY852079:VRY852081 WBU852079:WBU852081 WLQ852079:WLQ852081 WVM852079:WVM852081 E917615:E917617 JA917615:JA917617 SW917615:SW917617 ACS917615:ACS917617 AMO917615:AMO917617 AWK917615:AWK917617 BGG917615:BGG917617 BQC917615:BQC917617 BZY917615:BZY917617 CJU917615:CJU917617 CTQ917615:CTQ917617 DDM917615:DDM917617 DNI917615:DNI917617 DXE917615:DXE917617 EHA917615:EHA917617 EQW917615:EQW917617 FAS917615:FAS917617 FKO917615:FKO917617 FUK917615:FUK917617 GEG917615:GEG917617 GOC917615:GOC917617 GXY917615:GXY917617 HHU917615:HHU917617 HRQ917615:HRQ917617 IBM917615:IBM917617 ILI917615:ILI917617 IVE917615:IVE917617 JFA917615:JFA917617 JOW917615:JOW917617 JYS917615:JYS917617 KIO917615:KIO917617 KSK917615:KSK917617 LCG917615:LCG917617 LMC917615:LMC917617 LVY917615:LVY917617 MFU917615:MFU917617 MPQ917615:MPQ917617 MZM917615:MZM917617 NJI917615:NJI917617 NTE917615:NTE917617 ODA917615:ODA917617 OMW917615:OMW917617 OWS917615:OWS917617 PGO917615:PGO917617 PQK917615:PQK917617 QAG917615:QAG917617 QKC917615:QKC917617 QTY917615:QTY917617 RDU917615:RDU917617 RNQ917615:RNQ917617 RXM917615:RXM917617 SHI917615:SHI917617 SRE917615:SRE917617 TBA917615:TBA917617 TKW917615:TKW917617 TUS917615:TUS917617 UEO917615:UEO917617 UOK917615:UOK917617 UYG917615:UYG917617 VIC917615:VIC917617 VRY917615:VRY917617 WBU917615:WBU917617 WLQ917615:WLQ917617 WVM917615:WVM917617 E983151:E983153 JA983151:JA983153 SW983151:SW983153 ACS983151:ACS983153 AMO983151:AMO983153 AWK983151:AWK983153 BGG983151:BGG983153 BQC983151:BQC983153 BZY983151:BZY983153 CJU983151:CJU983153 CTQ983151:CTQ983153 DDM983151:DDM983153 DNI983151:DNI983153 DXE983151:DXE983153 EHA983151:EHA983153 EQW983151:EQW983153 FAS983151:FAS983153 FKO983151:FKO983153 FUK983151:FUK983153 GEG983151:GEG983153 GOC983151:GOC983153 GXY983151:GXY983153 HHU983151:HHU983153 HRQ983151:HRQ983153 IBM983151:IBM983153 ILI983151:ILI983153 IVE983151:IVE983153 JFA983151:JFA983153 JOW983151:JOW983153 JYS983151:JYS983153 KIO983151:KIO983153 KSK983151:KSK983153 LCG983151:LCG983153 LMC983151:LMC983153 LVY983151:LVY983153 MFU983151:MFU983153 MPQ983151:MPQ983153 MZM983151:MZM983153 NJI983151:NJI983153 NTE983151:NTE983153 ODA983151:ODA983153 OMW983151:OMW983153 OWS983151:OWS983153 PGO983151:PGO983153 PQK983151:PQK983153 QAG983151:QAG983153 QKC983151:QKC983153 QTY983151:QTY983153 RDU983151:RDU983153 RNQ983151:RNQ983153 RXM983151:RXM983153 SHI983151:SHI983153 SRE983151:SRE983153 TBA983151:TBA983153 TKW983151:TKW983153 TUS983151:TUS983153 UEO983151:UEO983153 UOK983151:UOK983153 UYG983151:UYG983153 VIC983151:VIC983153 VRY983151:VRY983153 WBU983151:WBU983153 WLQ983151:WLQ983153 WVM983151:WVM983153 G66:I66 JC66:JE66 SY66:TA66 ACU66:ACW66 AMQ66:AMS66 AWM66:AWO66 BGI66:BGK66 BQE66:BQG66 CAA66:CAC66 CJW66:CJY66 CTS66:CTU66 DDO66:DDQ66 DNK66:DNM66 DXG66:DXI66 EHC66:EHE66 EQY66:ERA66 FAU66:FAW66 FKQ66:FKS66 FUM66:FUO66 GEI66:GEK66 GOE66:GOG66 GYA66:GYC66 HHW66:HHY66 HRS66:HRU66 IBO66:IBQ66 ILK66:ILM66 IVG66:IVI66 JFC66:JFE66 JOY66:JPA66 JYU66:JYW66 KIQ66:KIS66 KSM66:KSO66 LCI66:LCK66 LME66:LMG66 LWA66:LWC66 MFW66:MFY66 MPS66:MPU66 MZO66:MZQ66 NJK66:NJM66 NTG66:NTI66 ODC66:ODE66 OMY66:ONA66 OWU66:OWW66 PGQ66:PGS66 PQM66:PQO66 QAI66:QAK66 QKE66:QKG66 QUA66:QUC66 RDW66:RDY66 RNS66:RNU66 RXO66:RXQ66 SHK66:SHM66 SRG66:SRI66 TBC66:TBE66 TKY66:TLA66 TUU66:TUW66 UEQ66:UES66 UOM66:UOO66 UYI66:UYK66 VIE66:VIG66 VSA66:VSC66 WBW66:WBY66 WLS66:WLU66 WVO66:WVQ66 G65602:I65602 JC65602:JE65602 SY65602:TA65602 ACU65602:ACW65602 AMQ65602:AMS65602 AWM65602:AWO65602 BGI65602:BGK65602 BQE65602:BQG65602 CAA65602:CAC65602 CJW65602:CJY65602 CTS65602:CTU65602 DDO65602:DDQ65602 DNK65602:DNM65602 DXG65602:DXI65602 EHC65602:EHE65602 EQY65602:ERA65602 FAU65602:FAW65602 FKQ65602:FKS65602 FUM65602:FUO65602 GEI65602:GEK65602 GOE65602:GOG65602 GYA65602:GYC65602 HHW65602:HHY65602 HRS65602:HRU65602 IBO65602:IBQ65602 ILK65602:ILM65602 IVG65602:IVI65602 JFC65602:JFE65602 JOY65602:JPA65602 JYU65602:JYW65602 KIQ65602:KIS65602 KSM65602:KSO65602 LCI65602:LCK65602 LME65602:LMG65602 LWA65602:LWC65602 MFW65602:MFY65602 MPS65602:MPU65602 MZO65602:MZQ65602 NJK65602:NJM65602 NTG65602:NTI65602 ODC65602:ODE65602 OMY65602:ONA65602 OWU65602:OWW65602 PGQ65602:PGS65602 PQM65602:PQO65602 QAI65602:QAK65602 QKE65602:QKG65602 QUA65602:QUC65602 RDW65602:RDY65602 RNS65602:RNU65602 RXO65602:RXQ65602 SHK65602:SHM65602 SRG65602:SRI65602 TBC65602:TBE65602 TKY65602:TLA65602 TUU65602:TUW65602 UEQ65602:UES65602 UOM65602:UOO65602 UYI65602:UYK65602 VIE65602:VIG65602 VSA65602:VSC65602 WBW65602:WBY65602 WLS65602:WLU65602 WVO65602:WVQ65602 G131138:I131138 JC131138:JE131138 SY131138:TA131138 ACU131138:ACW131138 AMQ131138:AMS131138 AWM131138:AWO131138 BGI131138:BGK131138 BQE131138:BQG131138 CAA131138:CAC131138 CJW131138:CJY131138 CTS131138:CTU131138 DDO131138:DDQ131138 DNK131138:DNM131138 DXG131138:DXI131138 EHC131138:EHE131138 EQY131138:ERA131138 FAU131138:FAW131138 FKQ131138:FKS131138 FUM131138:FUO131138 GEI131138:GEK131138 GOE131138:GOG131138 GYA131138:GYC131138 HHW131138:HHY131138 HRS131138:HRU131138 IBO131138:IBQ131138 ILK131138:ILM131138 IVG131138:IVI131138 JFC131138:JFE131138 JOY131138:JPA131138 JYU131138:JYW131138 KIQ131138:KIS131138 KSM131138:KSO131138 LCI131138:LCK131138 LME131138:LMG131138 LWA131138:LWC131138 MFW131138:MFY131138 MPS131138:MPU131138 MZO131138:MZQ131138 NJK131138:NJM131138 NTG131138:NTI131138 ODC131138:ODE131138 OMY131138:ONA131138 OWU131138:OWW131138 PGQ131138:PGS131138 PQM131138:PQO131138 QAI131138:QAK131138 QKE131138:QKG131138 QUA131138:QUC131138 RDW131138:RDY131138 RNS131138:RNU131138 RXO131138:RXQ131138 SHK131138:SHM131138 SRG131138:SRI131138 TBC131138:TBE131138 TKY131138:TLA131138 TUU131138:TUW131138 UEQ131138:UES131138 UOM131138:UOO131138 UYI131138:UYK131138 VIE131138:VIG131138 VSA131138:VSC131138 WBW131138:WBY131138 WLS131138:WLU131138 WVO131138:WVQ131138 G196674:I196674 JC196674:JE196674 SY196674:TA196674 ACU196674:ACW196674 AMQ196674:AMS196674 AWM196674:AWO196674 BGI196674:BGK196674 BQE196674:BQG196674 CAA196674:CAC196674 CJW196674:CJY196674 CTS196674:CTU196674 DDO196674:DDQ196674 DNK196674:DNM196674 DXG196674:DXI196674 EHC196674:EHE196674 EQY196674:ERA196674 FAU196674:FAW196674 FKQ196674:FKS196674 FUM196674:FUO196674 GEI196674:GEK196674 GOE196674:GOG196674 GYA196674:GYC196674 HHW196674:HHY196674 HRS196674:HRU196674 IBO196674:IBQ196674 ILK196674:ILM196674 IVG196674:IVI196674 JFC196674:JFE196674 JOY196674:JPA196674 JYU196674:JYW196674 KIQ196674:KIS196674 KSM196674:KSO196674 LCI196674:LCK196674 LME196674:LMG196674 LWA196674:LWC196674 MFW196674:MFY196674 MPS196674:MPU196674 MZO196674:MZQ196674 NJK196674:NJM196674 NTG196674:NTI196674 ODC196674:ODE196674 OMY196674:ONA196674 OWU196674:OWW196674 PGQ196674:PGS196674 PQM196674:PQO196674 QAI196674:QAK196674 QKE196674:QKG196674 QUA196674:QUC196674 RDW196674:RDY196674 RNS196674:RNU196674 RXO196674:RXQ196674 SHK196674:SHM196674 SRG196674:SRI196674 TBC196674:TBE196674 TKY196674:TLA196674 TUU196674:TUW196674 UEQ196674:UES196674 UOM196674:UOO196674 UYI196674:UYK196674 VIE196674:VIG196674 VSA196674:VSC196674 WBW196674:WBY196674 WLS196674:WLU196674 WVO196674:WVQ196674 G262210:I262210 JC262210:JE262210 SY262210:TA262210 ACU262210:ACW262210 AMQ262210:AMS262210 AWM262210:AWO262210 BGI262210:BGK262210 BQE262210:BQG262210 CAA262210:CAC262210 CJW262210:CJY262210 CTS262210:CTU262210 DDO262210:DDQ262210 DNK262210:DNM262210 DXG262210:DXI262210 EHC262210:EHE262210 EQY262210:ERA262210 FAU262210:FAW262210 FKQ262210:FKS262210 FUM262210:FUO262210 GEI262210:GEK262210 GOE262210:GOG262210 GYA262210:GYC262210 HHW262210:HHY262210 HRS262210:HRU262210 IBO262210:IBQ262210 ILK262210:ILM262210 IVG262210:IVI262210 JFC262210:JFE262210 JOY262210:JPA262210 JYU262210:JYW262210 KIQ262210:KIS262210 KSM262210:KSO262210 LCI262210:LCK262210 LME262210:LMG262210 LWA262210:LWC262210 MFW262210:MFY262210 MPS262210:MPU262210 MZO262210:MZQ262210 NJK262210:NJM262210 NTG262210:NTI262210 ODC262210:ODE262210 OMY262210:ONA262210 OWU262210:OWW262210 PGQ262210:PGS262210 PQM262210:PQO262210 QAI262210:QAK262210 QKE262210:QKG262210 QUA262210:QUC262210 RDW262210:RDY262210 RNS262210:RNU262210 RXO262210:RXQ262210 SHK262210:SHM262210 SRG262210:SRI262210 TBC262210:TBE262210 TKY262210:TLA262210 TUU262210:TUW262210 UEQ262210:UES262210 UOM262210:UOO262210 UYI262210:UYK262210 VIE262210:VIG262210 VSA262210:VSC262210 WBW262210:WBY262210 WLS262210:WLU262210 WVO262210:WVQ262210 G327746:I327746 JC327746:JE327746 SY327746:TA327746 ACU327746:ACW327746 AMQ327746:AMS327746 AWM327746:AWO327746 BGI327746:BGK327746 BQE327746:BQG327746 CAA327746:CAC327746 CJW327746:CJY327746 CTS327746:CTU327746 DDO327746:DDQ327746 DNK327746:DNM327746 DXG327746:DXI327746 EHC327746:EHE327746 EQY327746:ERA327746 FAU327746:FAW327746 FKQ327746:FKS327746 FUM327746:FUO327746 GEI327746:GEK327746 GOE327746:GOG327746 GYA327746:GYC327746 HHW327746:HHY327746 HRS327746:HRU327746 IBO327746:IBQ327746 ILK327746:ILM327746 IVG327746:IVI327746 JFC327746:JFE327746 JOY327746:JPA327746 JYU327746:JYW327746 KIQ327746:KIS327746 KSM327746:KSO327746 LCI327746:LCK327746 LME327746:LMG327746 LWA327746:LWC327746 MFW327746:MFY327746 MPS327746:MPU327746 MZO327746:MZQ327746 NJK327746:NJM327746 NTG327746:NTI327746 ODC327746:ODE327746 OMY327746:ONA327746 OWU327746:OWW327746 PGQ327746:PGS327746 PQM327746:PQO327746 QAI327746:QAK327746 QKE327746:QKG327746 QUA327746:QUC327746 RDW327746:RDY327746 RNS327746:RNU327746 RXO327746:RXQ327746 SHK327746:SHM327746 SRG327746:SRI327746 TBC327746:TBE327746 TKY327746:TLA327746 TUU327746:TUW327746 UEQ327746:UES327746 UOM327746:UOO327746 UYI327746:UYK327746 VIE327746:VIG327746 VSA327746:VSC327746 WBW327746:WBY327746 WLS327746:WLU327746 WVO327746:WVQ327746 G393282:I393282 JC393282:JE393282 SY393282:TA393282 ACU393282:ACW393282 AMQ393282:AMS393282 AWM393282:AWO393282 BGI393282:BGK393282 BQE393282:BQG393282 CAA393282:CAC393282 CJW393282:CJY393282 CTS393282:CTU393282 DDO393282:DDQ393282 DNK393282:DNM393282 DXG393282:DXI393282 EHC393282:EHE393282 EQY393282:ERA393282 FAU393282:FAW393282 FKQ393282:FKS393282 FUM393282:FUO393282 GEI393282:GEK393282 GOE393282:GOG393282 GYA393282:GYC393282 HHW393282:HHY393282 HRS393282:HRU393282 IBO393282:IBQ393282 ILK393282:ILM393282 IVG393282:IVI393282 JFC393282:JFE393282 JOY393282:JPA393282 JYU393282:JYW393282 KIQ393282:KIS393282 KSM393282:KSO393282 LCI393282:LCK393282 LME393282:LMG393282 LWA393282:LWC393282 MFW393282:MFY393282 MPS393282:MPU393282 MZO393282:MZQ393282 NJK393282:NJM393282 NTG393282:NTI393282 ODC393282:ODE393282 OMY393282:ONA393282 OWU393282:OWW393282 PGQ393282:PGS393282 PQM393282:PQO393282 QAI393282:QAK393282 QKE393282:QKG393282 QUA393282:QUC393282 RDW393282:RDY393282 RNS393282:RNU393282 RXO393282:RXQ393282 SHK393282:SHM393282 SRG393282:SRI393282 TBC393282:TBE393282 TKY393282:TLA393282 TUU393282:TUW393282 UEQ393282:UES393282 UOM393282:UOO393282 UYI393282:UYK393282 VIE393282:VIG393282 VSA393282:VSC393282 WBW393282:WBY393282 WLS393282:WLU393282 WVO393282:WVQ393282 G458818:I458818 JC458818:JE458818 SY458818:TA458818 ACU458818:ACW458818 AMQ458818:AMS458818 AWM458818:AWO458818 BGI458818:BGK458818 BQE458818:BQG458818 CAA458818:CAC458818 CJW458818:CJY458818 CTS458818:CTU458818 DDO458818:DDQ458818 DNK458818:DNM458818 DXG458818:DXI458818 EHC458818:EHE458818 EQY458818:ERA458818 FAU458818:FAW458818 FKQ458818:FKS458818 FUM458818:FUO458818 GEI458818:GEK458818 GOE458818:GOG458818 GYA458818:GYC458818 HHW458818:HHY458818 HRS458818:HRU458818 IBO458818:IBQ458818 ILK458818:ILM458818 IVG458818:IVI458818 JFC458818:JFE458818 JOY458818:JPA458818 JYU458818:JYW458818 KIQ458818:KIS458818 KSM458818:KSO458818 LCI458818:LCK458818 LME458818:LMG458818 LWA458818:LWC458818 MFW458818:MFY458818 MPS458818:MPU458818 MZO458818:MZQ458818 NJK458818:NJM458818 NTG458818:NTI458818 ODC458818:ODE458818 OMY458818:ONA458818 OWU458818:OWW458818 PGQ458818:PGS458818 PQM458818:PQO458818 QAI458818:QAK458818 QKE458818:QKG458818 QUA458818:QUC458818 RDW458818:RDY458818 RNS458818:RNU458818 RXO458818:RXQ458818 SHK458818:SHM458818 SRG458818:SRI458818 TBC458818:TBE458818 TKY458818:TLA458818 TUU458818:TUW458818 UEQ458818:UES458818 UOM458818:UOO458818 UYI458818:UYK458818 VIE458818:VIG458818 VSA458818:VSC458818 WBW458818:WBY458818 WLS458818:WLU458818 WVO458818:WVQ458818 G524354:I524354 JC524354:JE524354 SY524354:TA524354 ACU524354:ACW524354 AMQ524354:AMS524354 AWM524354:AWO524354 BGI524354:BGK524354 BQE524354:BQG524354 CAA524354:CAC524354 CJW524354:CJY524354 CTS524354:CTU524354 DDO524354:DDQ524354 DNK524354:DNM524354 DXG524354:DXI524354 EHC524354:EHE524354 EQY524354:ERA524354 FAU524354:FAW524354 FKQ524354:FKS524354 FUM524354:FUO524354 GEI524354:GEK524354 GOE524354:GOG524354 GYA524354:GYC524354 HHW524354:HHY524354 HRS524354:HRU524354 IBO524354:IBQ524354 ILK524354:ILM524354 IVG524354:IVI524354 JFC524354:JFE524354 JOY524354:JPA524354 JYU524354:JYW524354 KIQ524354:KIS524354 KSM524354:KSO524354 LCI524354:LCK524354 LME524354:LMG524354 LWA524354:LWC524354 MFW524354:MFY524354 MPS524354:MPU524354 MZO524354:MZQ524354 NJK524354:NJM524354 NTG524354:NTI524354 ODC524354:ODE524354 OMY524354:ONA524354 OWU524354:OWW524354 PGQ524354:PGS524354 PQM524354:PQO524354 QAI524354:QAK524354 QKE524354:QKG524354 QUA524354:QUC524354 RDW524354:RDY524354 RNS524354:RNU524354 RXO524354:RXQ524354 SHK524354:SHM524354 SRG524354:SRI524354 TBC524354:TBE524354 TKY524354:TLA524354 TUU524354:TUW524354 UEQ524354:UES524354 UOM524354:UOO524354 UYI524354:UYK524354 VIE524354:VIG524354 VSA524354:VSC524354 WBW524354:WBY524354 WLS524354:WLU524354 WVO524354:WVQ524354 G589890:I589890 JC589890:JE589890 SY589890:TA589890 ACU589890:ACW589890 AMQ589890:AMS589890 AWM589890:AWO589890 BGI589890:BGK589890 BQE589890:BQG589890 CAA589890:CAC589890 CJW589890:CJY589890 CTS589890:CTU589890 DDO589890:DDQ589890 DNK589890:DNM589890 DXG589890:DXI589890 EHC589890:EHE589890 EQY589890:ERA589890 FAU589890:FAW589890 FKQ589890:FKS589890 FUM589890:FUO589890 GEI589890:GEK589890 GOE589890:GOG589890 GYA589890:GYC589890 HHW589890:HHY589890 HRS589890:HRU589890 IBO589890:IBQ589890 ILK589890:ILM589890 IVG589890:IVI589890 JFC589890:JFE589890 JOY589890:JPA589890 JYU589890:JYW589890 KIQ589890:KIS589890 KSM589890:KSO589890 LCI589890:LCK589890 LME589890:LMG589890 LWA589890:LWC589890 MFW589890:MFY589890 MPS589890:MPU589890 MZO589890:MZQ589890 NJK589890:NJM589890 NTG589890:NTI589890 ODC589890:ODE589890 OMY589890:ONA589890 OWU589890:OWW589890 PGQ589890:PGS589890 PQM589890:PQO589890 QAI589890:QAK589890 QKE589890:QKG589890 QUA589890:QUC589890 RDW589890:RDY589890 RNS589890:RNU589890 RXO589890:RXQ589890 SHK589890:SHM589890 SRG589890:SRI589890 TBC589890:TBE589890 TKY589890:TLA589890 TUU589890:TUW589890 UEQ589890:UES589890 UOM589890:UOO589890 UYI589890:UYK589890 VIE589890:VIG589890 VSA589890:VSC589890 WBW589890:WBY589890 WLS589890:WLU589890 WVO589890:WVQ589890 G655426:I655426 JC655426:JE655426 SY655426:TA655426 ACU655426:ACW655426 AMQ655426:AMS655426 AWM655426:AWO655426 BGI655426:BGK655426 BQE655426:BQG655426 CAA655426:CAC655426 CJW655426:CJY655426 CTS655426:CTU655426 DDO655426:DDQ655426 DNK655426:DNM655426 DXG655426:DXI655426 EHC655426:EHE655426 EQY655426:ERA655426 FAU655426:FAW655426 FKQ655426:FKS655426 FUM655426:FUO655426 GEI655426:GEK655426 GOE655426:GOG655426 GYA655426:GYC655426 HHW655426:HHY655426 HRS655426:HRU655426 IBO655426:IBQ655426 ILK655426:ILM655426 IVG655426:IVI655426 JFC655426:JFE655426 JOY655426:JPA655426 JYU655426:JYW655426 KIQ655426:KIS655426 KSM655426:KSO655426 LCI655426:LCK655426 LME655426:LMG655426 LWA655426:LWC655426 MFW655426:MFY655426 MPS655426:MPU655426 MZO655426:MZQ655426 NJK655426:NJM655426 NTG655426:NTI655426 ODC655426:ODE655426 OMY655426:ONA655426 OWU655426:OWW655426 PGQ655426:PGS655426 PQM655426:PQO655426 QAI655426:QAK655426 QKE655426:QKG655426 QUA655426:QUC655426 RDW655426:RDY655426 RNS655426:RNU655426 RXO655426:RXQ655426 SHK655426:SHM655426 SRG655426:SRI655426 TBC655426:TBE655426 TKY655426:TLA655426 TUU655426:TUW655426 UEQ655426:UES655426 UOM655426:UOO655426 UYI655426:UYK655426 VIE655426:VIG655426 VSA655426:VSC655426 WBW655426:WBY655426 WLS655426:WLU655426 WVO655426:WVQ655426 G720962:I720962 JC720962:JE720962 SY720962:TA720962 ACU720962:ACW720962 AMQ720962:AMS720962 AWM720962:AWO720962 BGI720962:BGK720962 BQE720962:BQG720962 CAA720962:CAC720962 CJW720962:CJY720962 CTS720962:CTU720962 DDO720962:DDQ720962 DNK720962:DNM720962 DXG720962:DXI720962 EHC720962:EHE720962 EQY720962:ERA720962 FAU720962:FAW720962 FKQ720962:FKS720962 FUM720962:FUO720962 GEI720962:GEK720962 GOE720962:GOG720962 GYA720962:GYC720962 HHW720962:HHY720962 HRS720962:HRU720962 IBO720962:IBQ720962 ILK720962:ILM720962 IVG720962:IVI720962 JFC720962:JFE720962 JOY720962:JPA720962 JYU720962:JYW720962 KIQ720962:KIS720962 KSM720962:KSO720962 LCI720962:LCK720962 LME720962:LMG720962 LWA720962:LWC720962 MFW720962:MFY720962 MPS720962:MPU720962 MZO720962:MZQ720962 NJK720962:NJM720962 NTG720962:NTI720962 ODC720962:ODE720962 OMY720962:ONA720962 OWU720962:OWW720962 PGQ720962:PGS720962 PQM720962:PQO720962 QAI720962:QAK720962 QKE720962:QKG720962 QUA720962:QUC720962 RDW720962:RDY720962 RNS720962:RNU720962 RXO720962:RXQ720962 SHK720962:SHM720962 SRG720962:SRI720962 TBC720962:TBE720962 TKY720962:TLA720962 TUU720962:TUW720962 UEQ720962:UES720962 UOM720962:UOO720962 UYI720962:UYK720962 VIE720962:VIG720962 VSA720962:VSC720962 WBW720962:WBY720962 WLS720962:WLU720962 WVO720962:WVQ720962 G786498:I786498 JC786498:JE786498 SY786498:TA786498 ACU786498:ACW786498 AMQ786498:AMS786498 AWM786498:AWO786498 BGI786498:BGK786498 BQE786498:BQG786498 CAA786498:CAC786498 CJW786498:CJY786498 CTS786498:CTU786498 DDO786498:DDQ786498 DNK786498:DNM786498 DXG786498:DXI786498 EHC786498:EHE786498 EQY786498:ERA786498 FAU786498:FAW786498 FKQ786498:FKS786498 FUM786498:FUO786498 GEI786498:GEK786498 GOE786498:GOG786498 GYA786498:GYC786498 HHW786498:HHY786498 HRS786498:HRU786498 IBO786498:IBQ786498 ILK786498:ILM786498 IVG786498:IVI786498 JFC786498:JFE786498 JOY786498:JPA786498 JYU786498:JYW786498 KIQ786498:KIS786498 KSM786498:KSO786498 LCI786498:LCK786498 LME786498:LMG786498 LWA786498:LWC786498 MFW786498:MFY786498 MPS786498:MPU786498 MZO786498:MZQ786498 NJK786498:NJM786498 NTG786498:NTI786498 ODC786498:ODE786498 OMY786498:ONA786498 OWU786498:OWW786498 PGQ786498:PGS786498 PQM786498:PQO786498 QAI786498:QAK786498 QKE786498:QKG786498 QUA786498:QUC786498 RDW786498:RDY786498 RNS786498:RNU786498 RXO786498:RXQ786498 SHK786498:SHM786498 SRG786498:SRI786498 TBC786498:TBE786498 TKY786498:TLA786498 TUU786498:TUW786498 UEQ786498:UES786498 UOM786498:UOO786498 UYI786498:UYK786498 VIE786498:VIG786498 VSA786498:VSC786498 WBW786498:WBY786498 WLS786498:WLU786498 WVO786498:WVQ786498 G852034:I852034 JC852034:JE852034 SY852034:TA852034 ACU852034:ACW852034 AMQ852034:AMS852034 AWM852034:AWO852034 BGI852034:BGK852034 BQE852034:BQG852034 CAA852034:CAC852034 CJW852034:CJY852034 CTS852034:CTU852034 DDO852034:DDQ852034 DNK852034:DNM852034 DXG852034:DXI852034 EHC852034:EHE852034 EQY852034:ERA852034 FAU852034:FAW852034 FKQ852034:FKS852034 FUM852034:FUO852034 GEI852034:GEK852034 GOE852034:GOG852034 GYA852034:GYC852034 HHW852034:HHY852034 HRS852034:HRU852034 IBO852034:IBQ852034 ILK852034:ILM852034 IVG852034:IVI852034 JFC852034:JFE852034 JOY852034:JPA852034 JYU852034:JYW852034 KIQ852034:KIS852034 KSM852034:KSO852034 LCI852034:LCK852034 LME852034:LMG852034 LWA852034:LWC852034 MFW852034:MFY852034 MPS852034:MPU852034 MZO852034:MZQ852034 NJK852034:NJM852034 NTG852034:NTI852034 ODC852034:ODE852034 OMY852034:ONA852034 OWU852034:OWW852034 PGQ852034:PGS852034 PQM852034:PQO852034 QAI852034:QAK852034 QKE852034:QKG852034 QUA852034:QUC852034 RDW852034:RDY852034 RNS852034:RNU852034 RXO852034:RXQ852034 SHK852034:SHM852034 SRG852034:SRI852034 TBC852034:TBE852034 TKY852034:TLA852034 TUU852034:TUW852034 UEQ852034:UES852034 UOM852034:UOO852034 UYI852034:UYK852034 VIE852034:VIG852034 VSA852034:VSC852034 WBW852034:WBY852034 WLS852034:WLU852034 WVO852034:WVQ852034 G917570:I917570 JC917570:JE917570 SY917570:TA917570 ACU917570:ACW917570 AMQ917570:AMS917570 AWM917570:AWO917570 BGI917570:BGK917570 BQE917570:BQG917570 CAA917570:CAC917570 CJW917570:CJY917570 CTS917570:CTU917570 DDO917570:DDQ917570 DNK917570:DNM917570 DXG917570:DXI917570 EHC917570:EHE917570 EQY917570:ERA917570 FAU917570:FAW917570 FKQ917570:FKS917570 FUM917570:FUO917570 GEI917570:GEK917570 GOE917570:GOG917570 GYA917570:GYC917570 HHW917570:HHY917570 HRS917570:HRU917570 IBO917570:IBQ917570 ILK917570:ILM917570 IVG917570:IVI917570 JFC917570:JFE917570 JOY917570:JPA917570 JYU917570:JYW917570 KIQ917570:KIS917570 KSM917570:KSO917570 LCI917570:LCK917570 LME917570:LMG917570 LWA917570:LWC917570 MFW917570:MFY917570 MPS917570:MPU917570 MZO917570:MZQ917570 NJK917570:NJM917570 NTG917570:NTI917570 ODC917570:ODE917570 OMY917570:ONA917570 OWU917570:OWW917570 PGQ917570:PGS917570 PQM917570:PQO917570 QAI917570:QAK917570 QKE917570:QKG917570 QUA917570:QUC917570 RDW917570:RDY917570 RNS917570:RNU917570 RXO917570:RXQ917570 SHK917570:SHM917570 SRG917570:SRI917570 TBC917570:TBE917570 TKY917570:TLA917570 TUU917570:TUW917570 UEQ917570:UES917570 UOM917570:UOO917570 UYI917570:UYK917570 VIE917570:VIG917570 VSA917570:VSC917570 WBW917570:WBY917570 WLS917570:WLU917570 WVO917570:WVQ917570 G983106:I983106 JC983106:JE983106 SY983106:TA983106 ACU983106:ACW983106 AMQ983106:AMS983106 AWM983106:AWO983106 BGI983106:BGK983106 BQE983106:BQG983106 CAA983106:CAC983106 CJW983106:CJY983106 CTS983106:CTU983106 DDO983106:DDQ983106 DNK983106:DNM983106 DXG983106:DXI983106 EHC983106:EHE983106 EQY983106:ERA983106 FAU983106:FAW983106 FKQ983106:FKS983106 FUM983106:FUO983106 GEI983106:GEK983106 GOE983106:GOG983106 GYA983106:GYC983106 HHW983106:HHY983106 HRS983106:HRU983106 IBO983106:IBQ983106 ILK983106:ILM983106 IVG983106:IVI983106 JFC983106:JFE983106 JOY983106:JPA983106 JYU983106:JYW983106 KIQ983106:KIS983106 KSM983106:KSO983106 LCI983106:LCK983106 LME983106:LMG983106 LWA983106:LWC983106 MFW983106:MFY983106 MPS983106:MPU983106 MZO983106:MZQ983106 NJK983106:NJM983106 NTG983106:NTI983106 ODC983106:ODE983106 OMY983106:ONA983106 OWU983106:OWW983106 PGQ983106:PGS983106 PQM983106:PQO983106 QAI983106:QAK983106 QKE983106:QKG983106 QUA983106:QUC983106 RDW983106:RDY983106 RNS983106:RNU983106 RXO983106:RXQ983106 SHK983106:SHM983106 SRG983106:SRI983106 TBC983106:TBE983106 TKY983106:TLA983106 TUU983106:TUW983106 UEQ983106:UES983106 UOM983106:UOO983106 UYI983106:UYK983106 VIE983106:VIG983106 VSA983106:VSC983106 WBW983106:WBY983106 WLS983106:WLU983106 WVO983106:WVQ983106" xr:uid="{00000000-0002-0000-3400-000008000000}">
      <formula1>"Yes, No, Don't know"</formula1>
    </dataValidation>
    <dataValidation type="list" allowBlank="1" showInputMessage="1" showErrorMessage="1" error="Please select from the dropdown list" prompt="Please select from the dropdown list" sqref="G90:I91 JC90:JE91 SY90:TA91 ACU90:ACW91 AMQ90:AMS91 AWM90:AWO91 BGI90:BGK91 BQE90:BQG91 CAA90:CAC91 CJW90:CJY91 CTS90:CTU91 DDO90:DDQ91 DNK90:DNM91 DXG90:DXI91 EHC90:EHE91 EQY90:ERA91 FAU90:FAW91 FKQ90:FKS91 FUM90:FUO91 GEI90:GEK91 GOE90:GOG91 GYA90:GYC91 HHW90:HHY91 HRS90:HRU91 IBO90:IBQ91 ILK90:ILM91 IVG90:IVI91 JFC90:JFE91 JOY90:JPA91 JYU90:JYW91 KIQ90:KIS91 KSM90:KSO91 LCI90:LCK91 LME90:LMG91 LWA90:LWC91 MFW90:MFY91 MPS90:MPU91 MZO90:MZQ91 NJK90:NJM91 NTG90:NTI91 ODC90:ODE91 OMY90:ONA91 OWU90:OWW91 PGQ90:PGS91 PQM90:PQO91 QAI90:QAK91 QKE90:QKG91 QUA90:QUC91 RDW90:RDY91 RNS90:RNU91 RXO90:RXQ91 SHK90:SHM91 SRG90:SRI91 TBC90:TBE91 TKY90:TLA91 TUU90:TUW91 UEQ90:UES91 UOM90:UOO91 UYI90:UYK91 VIE90:VIG91 VSA90:VSC91 WBW90:WBY91 WLS90:WLU91 WVO90:WVQ91 G65626:I65627 JC65626:JE65627 SY65626:TA65627 ACU65626:ACW65627 AMQ65626:AMS65627 AWM65626:AWO65627 BGI65626:BGK65627 BQE65626:BQG65627 CAA65626:CAC65627 CJW65626:CJY65627 CTS65626:CTU65627 DDO65626:DDQ65627 DNK65626:DNM65627 DXG65626:DXI65627 EHC65626:EHE65627 EQY65626:ERA65627 FAU65626:FAW65627 FKQ65626:FKS65627 FUM65626:FUO65627 GEI65626:GEK65627 GOE65626:GOG65627 GYA65626:GYC65627 HHW65626:HHY65627 HRS65626:HRU65627 IBO65626:IBQ65627 ILK65626:ILM65627 IVG65626:IVI65627 JFC65626:JFE65627 JOY65626:JPA65627 JYU65626:JYW65627 KIQ65626:KIS65627 KSM65626:KSO65627 LCI65626:LCK65627 LME65626:LMG65627 LWA65626:LWC65627 MFW65626:MFY65627 MPS65626:MPU65627 MZO65626:MZQ65627 NJK65626:NJM65627 NTG65626:NTI65627 ODC65626:ODE65627 OMY65626:ONA65627 OWU65626:OWW65627 PGQ65626:PGS65627 PQM65626:PQO65627 QAI65626:QAK65627 QKE65626:QKG65627 QUA65626:QUC65627 RDW65626:RDY65627 RNS65626:RNU65627 RXO65626:RXQ65627 SHK65626:SHM65627 SRG65626:SRI65627 TBC65626:TBE65627 TKY65626:TLA65627 TUU65626:TUW65627 UEQ65626:UES65627 UOM65626:UOO65627 UYI65626:UYK65627 VIE65626:VIG65627 VSA65626:VSC65627 WBW65626:WBY65627 WLS65626:WLU65627 WVO65626:WVQ65627 G131162:I131163 JC131162:JE131163 SY131162:TA131163 ACU131162:ACW131163 AMQ131162:AMS131163 AWM131162:AWO131163 BGI131162:BGK131163 BQE131162:BQG131163 CAA131162:CAC131163 CJW131162:CJY131163 CTS131162:CTU131163 DDO131162:DDQ131163 DNK131162:DNM131163 DXG131162:DXI131163 EHC131162:EHE131163 EQY131162:ERA131163 FAU131162:FAW131163 FKQ131162:FKS131163 FUM131162:FUO131163 GEI131162:GEK131163 GOE131162:GOG131163 GYA131162:GYC131163 HHW131162:HHY131163 HRS131162:HRU131163 IBO131162:IBQ131163 ILK131162:ILM131163 IVG131162:IVI131163 JFC131162:JFE131163 JOY131162:JPA131163 JYU131162:JYW131163 KIQ131162:KIS131163 KSM131162:KSO131163 LCI131162:LCK131163 LME131162:LMG131163 LWA131162:LWC131163 MFW131162:MFY131163 MPS131162:MPU131163 MZO131162:MZQ131163 NJK131162:NJM131163 NTG131162:NTI131163 ODC131162:ODE131163 OMY131162:ONA131163 OWU131162:OWW131163 PGQ131162:PGS131163 PQM131162:PQO131163 QAI131162:QAK131163 QKE131162:QKG131163 QUA131162:QUC131163 RDW131162:RDY131163 RNS131162:RNU131163 RXO131162:RXQ131163 SHK131162:SHM131163 SRG131162:SRI131163 TBC131162:TBE131163 TKY131162:TLA131163 TUU131162:TUW131163 UEQ131162:UES131163 UOM131162:UOO131163 UYI131162:UYK131163 VIE131162:VIG131163 VSA131162:VSC131163 WBW131162:WBY131163 WLS131162:WLU131163 WVO131162:WVQ131163 G196698:I196699 JC196698:JE196699 SY196698:TA196699 ACU196698:ACW196699 AMQ196698:AMS196699 AWM196698:AWO196699 BGI196698:BGK196699 BQE196698:BQG196699 CAA196698:CAC196699 CJW196698:CJY196699 CTS196698:CTU196699 DDO196698:DDQ196699 DNK196698:DNM196699 DXG196698:DXI196699 EHC196698:EHE196699 EQY196698:ERA196699 FAU196698:FAW196699 FKQ196698:FKS196699 FUM196698:FUO196699 GEI196698:GEK196699 GOE196698:GOG196699 GYA196698:GYC196699 HHW196698:HHY196699 HRS196698:HRU196699 IBO196698:IBQ196699 ILK196698:ILM196699 IVG196698:IVI196699 JFC196698:JFE196699 JOY196698:JPA196699 JYU196698:JYW196699 KIQ196698:KIS196699 KSM196698:KSO196699 LCI196698:LCK196699 LME196698:LMG196699 LWA196698:LWC196699 MFW196698:MFY196699 MPS196698:MPU196699 MZO196698:MZQ196699 NJK196698:NJM196699 NTG196698:NTI196699 ODC196698:ODE196699 OMY196698:ONA196699 OWU196698:OWW196699 PGQ196698:PGS196699 PQM196698:PQO196699 QAI196698:QAK196699 QKE196698:QKG196699 QUA196698:QUC196699 RDW196698:RDY196699 RNS196698:RNU196699 RXO196698:RXQ196699 SHK196698:SHM196699 SRG196698:SRI196699 TBC196698:TBE196699 TKY196698:TLA196699 TUU196698:TUW196699 UEQ196698:UES196699 UOM196698:UOO196699 UYI196698:UYK196699 VIE196698:VIG196699 VSA196698:VSC196699 WBW196698:WBY196699 WLS196698:WLU196699 WVO196698:WVQ196699 G262234:I262235 JC262234:JE262235 SY262234:TA262235 ACU262234:ACW262235 AMQ262234:AMS262235 AWM262234:AWO262235 BGI262234:BGK262235 BQE262234:BQG262235 CAA262234:CAC262235 CJW262234:CJY262235 CTS262234:CTU262235 DDO262234:DDQ262235 DNK262234:DNM262235 DXG262234:DXI262235 EHC262234:EHE262235 EQY262234:ERA262235 FAU262234:FAW262235 FKQ262234:FKS262235 FUM262234:FUO262235 GEI262234:GEK262235 GOE262234:GOG262235 GYA262234:GYC262235 HHW262234:HHY262235 HRS262234:HRU262235 IBO262234:IBQ262235 ILK262234:ILM262235 IVG262234:IVI262235 JFC262234:JFE262235 JOY262234:JPA262235 JYU262234:JYW262235 KIQ262234:KIS262235 KSM262234:KSO262235 LCI262234:LCK262235 LME262234:LMG262235 LWA262234:LWC262235 MFW262234:MFY262235 MPS262234:MPU262235 MZO262234:MZQ262235 NJK262234:NJM262235 NTG262234:NTI262235 ODC262234:ODE262235 OMY262234:ONA262235 OWU262234:OWW262235 PGQ262234:PGS262235 PQM262234:PQO262235 QAI262234:QAK262235 QKE262234:QKG262235 QUA262234:QUC262235 RDW262234:RDY262235 RNS262234:RNU262235 RXO262234:RXQ262235 SHK262234:SHM262235 SRG262234:SRI262235 TBC262234:TBE262235 TKY262234:TLA262235 TUU262234:TUW262235 UEQ262234:UES262235 UOM262234:UOO262235 UYI262234:UYK262235 VIE262234:VIG262235 VSA262234:VSC262235 WBW262234:WBY262235 WLS262234:WLU262235 WVO262234:WVQ262235 G327770:I327771 JC327770:JE327771 SY327770:TA327771 ACU327770:ACW327771 AMQ327770:AMS327771 AWM327770:AWO327771 BGI327770:BGK327771 BQE327770:BQG327771 CAA327770:CAC327771 CJW327770:CJY327771 CTS327770:CTU327771 DDO327770:DDQ327771 DNK327770:DNM327771 DXG327770:DXI327771 EHC327770:EHE327771 EQY327770:ERA327771 FAU327770:FAW327771 FKQ327770:FKS327771 FUM327770:FUO327771 GEI327770:GEK327771 GOE327770:GOG327771 GYA327770:GYC327771 HHW327770:HHY327771 HRS327770:HRU327771 IBO327770:IBQ327771 ILK327770:ILM327771 IVG327770:IVI327771 JFC327770:JFE327771 JOY327770:JPA327771 JYU327770:JYW327771 KIQ327770:KIS327771 KSM327770:KSO327771 LCI327770:LCK327771 LME327770:LMG327771 LWA327770:LWC327771 MFW327770:MFY327771 MPS327770:MPU327771 MZO327770:MZQ327771 NJK327770:NJM327771 NTG327770:NTI327771 ODC327770:ODE327771 OMY327770:ONA327771 OWU327770:OWW327771 PGQ327770:PGS327771 PQM327770:PQO327771 QAI327770:QAK327771 QKE327770:QKG327771 QUA327770:QUC327771 RDW327770:RDY327771 RNS327770:RNU327771 RXO327770:RXQ327771 SHK327770:SHM327771 SRG327770:SRI327771 TBC327770:TBE327771 TKY327770:TLA327771 TUU327770:TUW327771 UEQ327770:UES327771 UOM327770:UOO327771 UYI327770:UYK327771 VIE327770:VIG327771 VSA327770:VSC327771 WBW327770:WBY327771 WLS327770:WLU327771 WVO327770:WVQ327771 G393306:I393307 JC393306:JE393307 SY393306:TA393307 ACU393306:ACW393307 AMQ393306:AMS393307 AWM393306:AWO393307 BGI393306:BGK393307 BQE393306:BQG393307 CAA393306:CAC393307 CJW393306:CJY393307 CTS393306:CTU393307 DDO393306:DDQ393307 DNK393306:DNM393307 DXG393306:DXI393307 EHC393306:EHE393307 EQY393306:ERA393307 FAU393306:FAW393307 FKQ393306:FKS393307 FUM393306:FUO393307 GEI393306:GEK393307 GOE393306:GOG393307 GYA393306:GYC393307 HHW393306:HHY393307 HRS393306:HRU393307 IBO393306:IBQ393307 ILK393306:ILM393307 IVG393306:IVI393307 JFC393306:JFE393307 JOY393306:JPA393307 JYU393306:JYW393307 KIQ393306:KIS393307 KSM393306:KSO393307 LCI393306:LCK393307 LME393306:LMG393307 LWA393306:LWC393307 MFW393306:MFY393307 MPS393306:MPU393307 MZO393306:MZQ393307 NJK393306:NJM393307 NTG393306:NTI393307 ODC393306:ODE393307 OMY393306:ONA393307 OWU393306:OWW393307 PGQ393306:PGS393307 PQM393306:PQO393307 QAI393306:QAK393307 QKE393306:QKG393307 QUA393306:QUC393307 RDW393306:RDY393307 RNS393306:RNU393307 RXO393306:RXQ393307 SHK393306:SHM393307 SRG393306:SRI393307 TBC393306:TBE393307 TKY393306:TLA393307 TUU393306:TUW393307 UEQ393306:UES393307 UOM393306:UOO393307 UYI393306:UYK393307 VIE393306:VIG393307 VSA393306:VSC393307 WBW393306:WBY393307 WLS393306:WLU393307 WVO393306:WVQ393307 G458842:I458843 JC458842:JE458843 SY458842:TA458843 ACU458842:ACW458843 AMQ458842:AMS458843 AWM458842:AWO458843 BGI458842:BGK458843 BQE458842:BQG458843 CAA458842:CAC458843 CJW458842:CJY458843 CTS458842:CTU458843 DDO458842:DDQ458843 DNK458842:DNM458843 DXG458842:DXI458843 EHC458842:EHE458843 EQY458842:ERA458843 FAU458842:FAW458843 FKQ458842:FKS458843 FUM458842:FUO458843 GEI458842:GEK458843 GOE458842:GOG458843 GYA458842:GYC458843 HHW458842:HHY458843 HRS458842:HRU458843 IBO458842:IBQ458843 ILK458842:ILM458843 IVG458842:IVI458843 JFC458842:JFE458843 JOY458842:JPA458843 JYU458842:JYW458843 KIQ458842:KIS458843 KSM458842:KSO458843 LCI458842:LCK458843 LME458842:LMG458843 LWA458842:LWC458843 MFW458842:MFY458843 MPS458842:MPU458843 MZO458842:MZQ458843 NJK458842:NJM458843 NTG458842:NTI458843 ODC458842:ODE458843 OMY458842:ONA458843 OWU458842:OWW458843 PGQ458842:PGS458843 PQM458842:PQO458843 QAI458842:QAK458843 QKE458842:QKG458843 QUA458842:QUC458843 RDW458842:RDY458843 RNS458842:RNU458843 RXO458842:RXQ458843 SHK458842:SHM458843 SRG458842:SRI458843 TBC458842:TBE458843 TKY458842:TLA458843 TUU458842:TUW458843 UEQ458842:UES458843 UOM458842:UOO458843 UYI458842:UYK458843 VIE458842:VIG458843 VSA458842:VSC458843 WBW458842:WBY458843 WLS458842:WLU458843 WVO458842:WVQ458843 G524378:I524379 JC524378:JE524379 SY524378:TA524379 ACU524378:ACW524379 AMQ524378:AMS524379 AWM524378:AWO524379 BGI524378:BGK524379 BQE524378:BQG524379 CAA524378:CAC524379 CJW524378:CJY524379 CTS524378:CTU524379 DDO524378:DDQ524379 DNK524378:DNM524379 DXG524378:DXI524379 EHC524378:EHE524379 EQY524378:ERA524379 FAU524378:FAW524379 FKQ524378:FKS524379 FUM524378:FUO524379 GEI524378:GEK524379 GOE524378:GOG524379 GYA524378:GYC524379 HHW524378:HHY524379 HRS524378:HRU524379 IBO524378:IBQ524379 ILK524378:ILM524379 IVG524378:IVI524379 JFC524378:JFE524379 JOY524378:JPA524379 JYU524378:JYW524379 KIQ524378:KIS524379 KSM524378:KSO524379 LCI524378:LCK524379 LME524378:LMG524379 LWA524378:LWC524379 MFW524378:MFY524379 MPS524378:MPU524379 MZO524378:MZQ524379 NJK524378:NJM524379 NTG524378:NTI524379 ODC524378:ODE524379 OMY524378:ONA524379 OWU524378:OWW524379 PGQ524378:PGS524379 PQM524378:PQO524379 QAI524378:QAK524379 QKE524378:QKG524379 QUA524378:QUC524379 RDW524378:RDY524379 RNS524378:RNU524379 RXO524378:RXQ524379 SHK524378:SHM524379 SRG524378:SRI524379 TBC524378:TBE524379 TKY524378:TLA524379 TUU524378:TUW524379 UEQ524378:UES524379 UOM524378:UOO524379 UYI524378:UYK524379 VIE524378:VIG524379 VSA524378:VSC524379 WBW524378:WBY524379 WLS524378:WLU524379 WVO524378:WVQ524379 G589914:I589915 JC589914:JE589915 SY589914:TA589915 ACU589914:ACW589915 AMQ589914:AMS589915 AWM589914:AWO589915 BGI589914:BGK589915 BQE589914:BQG589915 CAA589914:CAC589915 CJW589914:CJY589915 CTS589914:CTU589915 DDO589914:DDQ589915 DNK589914:DNM589915 DXG589914:DXI589915 EHC589914:EHE589915 EQY589914:ERA589915 FAU589914:FAW589915 FKQ589914:FKS589915 FUM589914:FUO589915 GEI589914:GEK589915 GOE589914:GOG589915 GYA589914:GYC589915 HHW589914:HHY589915 HRS589914:HRU589915 IBO589914:IBQ589915 ILK589914:ILM589915 IVG589914:IVI589915 JFC589914:JFE589915 JOY589914:JPA589915 JYU589914:JYW589915 KIQ589914:KIS589915 KSM589914:KSO589915 LCI589914:LCK589915 LME589914:LMG589915 LWA589914:LWC589915 MFW589914:MFY589915 MPS589914:MPU589915 MZO589914:MZQ589915 NJK589914:NJM589915 NTG589914:NTI589915 ODC589914:ODE589915 OMY589914:ONA589915 OWU589914:OWW589915 PGQ589914:PGS589915 PQM589914:PQO589915 QAI589914:QAK589915 QKE589914:QKG589915 QUA589914:QUC589915 RDW589914:RDY589915 RNS589914:RNU589915 RXO589914:RXQ589915 SHK589914:SHM589915 SRG589914:SRI589915 TBC589914:TBE589915 TKY589914:TLA589915 TUU589914:TUW589915 UEQ589914:UES589915 UOM589914:UOO589915 UYI589914:UYK589915 VIE589914:VIG589915 VSA589914:VSC589915 WBW589914:WBY589915 WLS589914:WLU589915 WVO589914:WVQ589915 G655450:I655451 JC655450:JE655451 SY655450:TA655451 ACU655450:ACW655451 AMQ655450:AMS655451 AWM655450:AWO655451 BGI655450:BGK655451 BQE655450:BQG655451 CAA655450:CAC655451 CJW655450:CJY655451 CTS655450:CTU655451 DDO655450:DDQ655451 DNK655450:DNM655451 DXG655450:DXI655451 EHC655450:EHE655451 EQY655450:ERA655451 FAU655450:FAW655451 FKQ655450:FKS655451 FUM655450:FUO655451 GEI655450:GEK655451 GOE655450:GOG655451 GYA655450:GYC655451 HHW655450:HHY655451 HRS655450:HRU655451 IBO655450:IBQ655451 ILK655450:ILM655451 IVG655450:IVI655451 JFC655450:JFE655451 JOY655450:JPA655451 JYU655450:JYW655451 KIQ655450:KIS655451 KSM655450:KSO655451 LCI655450:LCK655451 LME655450:LMG655451 LWA655450:LWC655451 MFW655450:MFY655451 MPS655450:MPU655451 MZO655450:MZQ655451 NJK655450:NJM655451 NTG655450:NTI655451 ODC655450:ODE655451 OMY655450:ONA655451 OWU655450:OWW655451 PGQ655450:PGS655451 PQM655450:PQO655451 QAI655450:QAK655451 QKE655450:QKG655451 QUA655450:QUC655451 RDW655450:RDY655451 RNS655450:RNU655451 RXO655450:RXQ655451 SHK655450:SHM655451 SRG655450:SRI655451 TBC655450:TBE655451 TKY655450:TLA655451 TUU655450:TUW655451 UEQ655450:UES655451 UOM655450:UOO655451 UYI655450:UYK655451 VIE655450:VIG655451 VSA655450:VSC655451 WBW655450:WBY655451 WLS655450:WLU655451 WVO655450:WVQ655451 G720986:I720987 JC720986:JE720987 SY720986:TA720987 ACU720986:ACW720987 AMQ720986:AMS720987 AWM720986:AWO720987 BGI720986:BGK720987 BQE720986:BQG720987 CAA720986:CAC720987 CJW720986:CJY720987 CTS720986:CTU720987 DDO720986:DDQ720987 DNK720986:DNM720987 DXG720986:DXI720987 EHC720986:EHE720987 EQY720986:ERA720987 FAU720986:FAW720987 FKQ720986:FKS720987 FUM720986:FUO720987 GEI720986:GEK720987 GOE720986:GOG720987 GYA720986:GYC720987 HHW720986:HHY720987 HRS720986:HRU720987 IBO720986:IBQ720987 ILK720986:ILM720987 IVG720986:IVI720987 JFC720986:JFE720987 JOY720986:JPA720987 JYU720986:JYW720987 KIQ720986:KIS720987 KSM720986:KSO720987 LCI720986:LCK720987 LME720986:LMG720987 LWA720986:LWC720987 MFW720986:MFY720987 MPS720986:MPU720987 MZO720986:MZQ720987 NJK720986:NJM720987 NTG720986:NTI720987 ODC720986:ODE720987 OMY720986:ONA720987 OWU720986:OWW720987 PGQ720986:PGS720987 PQM720986:PQO720987 QAI720986:QAK720987 QKE720986:QKG720987 QUA720986:QUC720987 RDW720986:RDY720987 RNS720986:RNU720987 RXO720986:RXQ720987 SHK720986:SHM720987 SRG720986:SRI720987 TBC720986:TBE720987 TKY720986:TLA720987 TUU720986:TUW720987 UEQ720986:UES720987 UOM720986:UOO720987 UYI720986:UYK720987 VIE720986:VIG720987 VSA720986:VSC720987 WBW720986:WBY720987 WLS720986:WLU720987 WVO720986:WVQ720987 G786522:I786523 JC786522:JE786523 SY786522:TA786523 ACU786522:ACW786523 AMQ786522:AMS786523 AWM786522:AWO786523 BGI786522:BGK786523 BQE786522:BQG786523 CAA786522:CAC786523 CJW786522:CJY786523 CTS786522:CTU786523 DDO786522:DDQ786523 DNK786522:DNM786523 DXG786522:DXI786523 EHC786522:EHE786523 EQY786522:ERA786523 FAU786522:FAW786523 FKQ786522:FKS786523 FUM786522:FUO786523 GEI786522:GEK786523 GOE786522:GOG786523 GYA786522:GYC786523 HHW786522:HHY786523 HRS786522:HRU786523 IBO786522:IBQ786523 ILK786522:ILM786523 IVG786522:IVI786523 JFC786522:JFE786523 JOY786522:JPA786523 JYU786522:JYW786523 KIQ786522:KIS786523 KSM786522:KSO786523 LCI786522:LCK786523 LME786522:LMG786523 LWA786522:LWC786523 MFW786522:MFY786523 MPS786522:MPU786523 MZO786522:MZQ786523 NJK786522:NJM786523 NTG786522:NTI786523 ODC786522:ODE786523 OMY786522:ONA786523 OWU786522:OWW786523 PGQ786522:PGS786523 PQM786522:PQO786523 QAI786522:QAK786523 QKE786522:QKG786523 QUA786522:QUC786523 RDW786522:RDY786523 RNS786522:RNU786523 RXO786522:RXQ786523 SHK786522:SHM786523 SRG786522:SRI786523 TBC786522:TBE786523 TKY786522:TLA786523 TUU786522:TUW786523 UEQ786522:UES786523 UOM786522:UOO786523 UYI786522:UYK786523 VIE786522:VIG786523 VSA786522:VSC786523 WBW786522:WBY786523 WLS786522:WLU786523 WVO786522:WVQ786523 G852058:I852059 JC852058:JE852059 SY852058:TA852059 ACU852058:ACW852059 AMQ852058:AMS852059 AWM852058:AWO852059 BGI852058:BGK852059 BQE852058:BQG852059 CAA852058:CAC852059 CJW852058:CJY852059 CTS852058:CTU852059 DDO852058:DDQ852059 DNK852058:DNM852059 DXG852058:DXI852059 EHC852058:EHE852059 EQY852058:ERA852059 FAU852058:FAW852059 FKQ852058:FKS852059 FUM852058:FUO852059 GEI852058:GEK852059 GOE852058:GOG852059 GYA852058:GYC852059 HHW852058:HHY852059 HRS852058:HRU852059 IBO852058:IBQ852059 ILK852058:ILM852059 IVG852058:IVI852059 JFC852058:JFE852059 JOY852058:JPA852059 JYU852058:JYW852059 KIQ852058:KIS852059 KSM852058:KSO852059 LCI852058:LCK852059 LME852058:LMG852059 LWA852058:LWC852059 MFW852058:MFY852059 MPS852058:MPU852059 MZO852058:MZQ852059 NJK852058:NJM852059 NTG852058:NTI852059 ODC852058:ODE852059 OMY852058:ONA852059 OWU852058:OWW852059 PGQ852058:PGS852059 PQM852058:PQO852059 QAI852058:QAK852059 QKE852058:QKG852059 QUA852058:QUC852059 RDW852058:RDY852059 RNS852058:RNU852059 RXO852058:RXQ852059 SHK852058:SHM852059 SRG852058:SRI852059 TBC852058:TBE852059 TKY852058:TLA852059 TUU852058:TUW852059 UEQ852058:UES852059 UOM852058:UOO852059 UYI852058:UYK852059 VIE852058:VIG852059 VSA852058:VSC852059 WBW852058:WBY852059 WLS852058:WLU852059 WVO852058:WVQ852059 G917594:I917595 JC917594:JE917595 SY917594:TA917595 ACU917594:ACW917595 AMQ917594:AMS917595 AWM917594:AWO917595 BGI917594:BGK917595 BQE917594:BQG917595 CAA917594:CAC917595 CJW917594:CJY917595 CTS917594:CTU917595 DDO917594:DDQ917595 DNK917594:DNM917595 DXG917594:DXI917595 EHC917594:EHE917595 EQY917594:ERA917595 FAU917594:FAW917595 FKQ917594:FKS917595 FUM917594:FUO917595 GEI917594:GEK917595 GOE917594:GOG917595 GYA917594:GYC917595 HHW917594:HHY917595 HRS917594:HRU917595 IBO917594:IBQ917595 ILK917594:ILM917595 IVG917594:IVI917595 JFC917594:JFE917595 JOY917594:JPA917595 JYU917594:JYW917595 KIQ917594:KIS917595 KSM917594:KSO917595 LCI917594:LCK917595 LME917594:LMG917595 LWA917594:LWC917595 MFW917594:MFY917595 MPS917594:MPU917595 MZO917594:MZQ917595 NJK917594:NJM917595 NTG917594:NTI917595 ODC917594:ODE917595 OMY917594:ONA917595 OWU917594:OWW917595 PGQ917594:PGS917595 PQM917594:PQO917595 QAI917594:QAK917595 QKE917594:QKG917595 QUA917594:QUC917595 RDW917594:RDY917595 RNS917594:RNU917595 RXO917594:RXQ917595 SHK917594:SHM917595 SRG917594:SRI917595 TBC917594:TBE917595 TKY917594:TLA917595 TUU917594:TUW917595 UEQ917594:UES917595 UOM917594:UOO917595 UYI917594:UYK917595 VIE917594:VIG917595 VSA917594:VSC917595 WBW917594:WBY917595 WLS917594:WLU917595 WVO917594:WVQ917595 G983130:I983131 JC983130:JE983131 SY983130:TA983131 ACU983130:ACW983131 AMQ983130:AMS983131 AWM983130:AWO983131 BGI983130:BGK983131 BQE983130:BQG983131 CAA983130:CAC983131 CJW983130:CJY983131 CTS983130:CTU983131 DDO983130:DDQ983131 DNK983130:DNM983131 DXG983130:DXI983131 EHC983130:EHE983131 EQY983130:ERA983131 FAU983130:FAW983131 FKQ983130:FKS983131 FUM983130:FUO983131 GEI983130:GEK983131 GOE983130:GOG983131 GYA983130:GYC983131 HHW983130:HHY983131 HRS983130:HRU983131 IBO983130:IBQ983131 ILK983130:ILM983131 IVG983130:IVI983131 JFC983130:JFE983131 JOY983130:JPA983131 JYU983130:JYW983131 KIQ983130:KIS983131 KSM983130:KSO983131 LCI983130:LCK983131 LME983130:LMG983131 LWA983130:LWC983131 MFW983130:MFY983131 MPS983130:MPU983131 MZO983130:MZQ983131 NJK983130:NJM983131 NTG983130:NTI983131 ODC983130:ODE983131 OMY983130:ONA983131 OWU983130:OWW983131 PGQ983130:PGS983131 PQM983130:PQO983131 QAI983130:QAK983131 QKE983130:QKG983131 QUA983130:QUC983131 RDW983130:RDY983131 RNS983130:RNU983131 RXO983130:RXQ983131 SHK983130:SHM983131 SRG983130:SRI983131 TBC983130:TBE983131 TKY983130:TLA983131 TUU983130:TUW983131 UEQ983130:UES983131 UOM983130:UOO983131 UYI983130:UYK983131 VIE983130:VIG983131 VSA983130:VSC983131 WBW983130:WBY983131 WLS983130:WLU983131 WVO983130:WVQ983131 I111:I113 JE111:JE113 TA111:TA113 ACW111:ACW113 AMS111:AMS113 AWO111:AWO113 BGK111:BGK113 BQG111:BQG113 CAC111:CAC113 CJY111:CJY113 CTU111:CTU113 DDQ111:DDQ113 DNM111:DNM113 DXI111:DXI113 EHE111:EHE113 ERA111:ERA113 FAW111:FAW113 FKS111:FKS113 FUO111:FUO113 GEK111:GEK113 GOG111:GOG113 GYC111:GYC113 HHY111:HHY113 HRU111:HRU113 IBQ111:IBQ113 ILM111:ILM113 IVI111:IVI113 JFE111:JFE113 JPA111:JPA113 JYW111:JYW113 KIS111:KIS113 KSO111:KSO113 LCK111:LCK113 LMG111:LMG113 LWC111:LWC113 MFY111:MFY113 MPU111:MPU113 MZQ111:MZQ113 NJM111:NJM113 NTI111:NTI113 ODE111:ODE113 ONA111:ONA113 OWW111:OWW113 PGS111:PGS113 PQO111:PQO113 QAK111:QAK113 QKG111:QKG113 QUC111:QUC113 RDY111:RDY113 RNU111:RNU113 RXQ111:RXQ113 SHM111:SHM113 SRI111:SRI113 TBE111:TBE113 TLA111:TLA113 TUW111:TUW113 UES111:UES113 UOO111:UOO113 UYK111:UYK113 VIG111:VIG113 VSC111:VSC113 WBY111:WBY113 WLU111:WLU113 WVQ111:WVQ113 I65647:I65649 JE65647:JE65649 TA65647:TA65649 ACW65647:ACW65649 AMS65647:AMS65649 AWO65647:AWO65649 BGK65647:BGK65649 BQG65647:BQG65649 CAC65647:CAC65649 CJY65647:CJY65649 CTU65647:CTU65649 DDQ65647:DDQ65649 DNM65647:DNM65649 DXI65647:DXI65649 EHE65647:EHE65649 ERA65647:ERA65649 FAW65647:FAW65649 FKS65647:FKS65649 FUO65647:FUO65649 GEK65647:GEK65649 GOG65647:GOG65649 GYC65647:GYC65649 HHY65647:HHY65649 HRU65647:HRU65649 IBQ65647:IBQ65649 ILM65647:ILM65649 IVI65647:IVI65649 JFE65647:JFE65649 JPA65647:JPA65649 JYW65647:JYW65649 KIS65647:KIS65649 KSO65647:KSO65649 LCK65647:LCK65649 LMG65647:LMG65649 LWC65647:LWC65649 MFY65647:MFY65649 MPU65647:MPU65649 MZQ65647:MZQ65649 NJM65647:NJM65649 NTI65647:NTI65649 ODE65647:ODE65649 ONA65647:ONA65649 OWW65647:OWW65649 PGS65647:PGS65649 PQO65647:PQO65649 QAK65647:QAK65649 QKG65647:QKG65649 QUC65647:QUC65649 RDY65647:RDY65649 RNU65647:RNU65649 RXQ65647:RXQ65649 SHM65647:SHM65649 SRI65647:SRI65649 TBE65647:TBE65649 TLA65647:TLA65649 TUW65647:TUW65649 UES65647:UES65649 UOO65647:UOO65649 UYK65647:UYK65649 VIG65647:VIG65649 VSC65647:VSC65649 WBY65647:WBY65649 WLU65647:WLU65649 WVQ65647:WVQ65649 I131183:I131185 JE131183:JE131185 TA131183:TA131185 ACW131183:ACW131185 AMS131183:AMS131185 AWO131183:AWO131185 BGK131183:BGK131185 BQG131183:BQG131185 CAC131183:CAC131185 CJY131183:CJY131185 CTU131183:CTU131185 DDQ131183:DDQ131185 DNM131183:DNM131185 DXI131183:DXI131185 EHE131183:EHE131185 ERA131183:ERA131185 FAW131183:FAW131185 FKS131183:FKS131185 FUO131183:FUO131185 GEK131183:GEK131185 GOG131183:GOG131185 GYC131183:GYC131185 HHY131183:HHY131185 HRU131183:HRU131185 IBQ131183:IBQ131185 ILM131183:ILM131185 IVI131183:IVI131185 JFE131183:JFE131185 JPA131183:JPA131185 JYW131183:JYW131185 KIS131183:KIS131185 KSO131183:KSO131185 LCK131183:LCK131185 LMG131183:LMG131185 LWC131183:LWC131185 MFY131183:MFY131185 MPU131183:MPU131185 MZQ131183:MZQ131185 NJM131183:NJM131185 NTI131183:NTI131185 ODE131183:ODE131185 ONA131183:ONA131185 OWW131183:OWW131185 PGS131183:PGS131185 PQO131183:PQO131185 QAK131183:QAK131185 QKG131183:QKG131185 QUC131183:QUC131185 RDY131183:RDY131185 RNU131183:RNU131185 RXQ131183:RXQ131185 SHM131183:SHM131185 SRI131183:SRI131185 TBE131183:TBE131185 TLA131183:TLA131185 TUW131183:TUW131185 UES131183:UES131185 UOO131183:UOO131185 UYK131183:UYK131185 VIG131183:VIG131185 VSC131183:VSC131185 WBY131183:WBY131185 WLU131183:WLU131185 WVQ131183:WVQ131185 I196719:I196721 JE196719:JE196721 TA196719:TA196721 ACW196719:ACW196721 AMS196719:AMS196721 AWO196719:AWO196721 BGK196719:BGK196721 BQG196719:BQG196721 CAC196719:CAC196721 CJY196719:CJY196721 CTU196719:CTU196721 DDQ196719:DDQ196721 DNM196719:DNM196721 DXI196719:DXI196721 EHE196719:EHE196721 ERA196719:ERA196721 FAW196719:FAW196721 FKS196719:FKS196721 FUO196719:FUO196721 GEK196719:GEK196721 GOG196719:GOG196721 GYC196719:GYC196721 HHY196719:HHY196721 HRU196719:HRU196721 IBQ196719:IBQ196721 ILM196719:ILM196721 IVI196719:IVI196721 JFE196719:JFE196721 JPA196719:JPA196721 JYW196719:JYW196721 KIS196719:KIS196721 KSO196719:KSO196721 LCK196719:LCK196721 LMG196719:LMG196721 LWC196719:LWC196721 MFY196719:MFY196721 MPU196719:MPU196721 MZQ196719:MZQ196721 NJM196719:NJM196721 NTI196719:NTI196721 ODE196719:ODE196721 ONA196719:ONA196721 OWW196719:OWW196721 PGS196719:PGS196721 PQO196719:PQO196721 QAK196719:QAK196721 QKG196719:QKG196721 QUC196719:QUC196721 RDY196719:RDY196721 RNU196719:RNU196721 RXQ196719:RXQ196721 SHM196719:SHM196721 SRI196719:SRI196721 TBE196719:TBE196721 TLA196719:TLA196721 TUW196719:TUW196721 UES196719:UES196721 UOO196719:UOO196721 UYK196719:UYK196721 VIG196719:VIG196721 VSC196719:VSC196721 WBY196719:WBY196721 WLU196719:WLU196721 WVQ196719:WVQ196721 I262255:I262257 JE262255:JE262257 TA262255:TA262257 ACW262255:ACW262257 AMS262255:AMS262257 AWO262255:AWO262257 BGK262255:BGK262257 BQG262255:BQG262257 CAC262255:CAC262257 CJY262255:CJY262257 CTU262255:CTU262257 DDQ262255:DDQ262257 DNM262255:DNM262257 DXI262255:DXI262257 EHE262255:EHE262257 ERA262255:ERA262257 FAW262255:FAW262257 FKS262255:FKS262257 FUO262255:FUO262257 GEK262255:GEK262257 GOG262255:GOG262257 GYC262255:GYC262257 HHY262255:HHY262257 HRU262255:HRU262257 IBQ262255:IBQ262257 ILM262255:ILM262257 IVI262255:IVI262257 JFE262255:JFE262257 JPA262255:JPA262257 JYW262255:JYW262257 KIS262255:KIS262257 KSO262255:KSO262257 LCK262255:LCK262257 LMG262255:LMG262257 LWC262255:LWC262257 MFY262255:MFY262257 MPU262255:MPU262257 MZQ262255:MZQ262257 NJM262255:NJM262257 NTI262255:NTI262257 ODE262255:ODE262257 ONA262255:ONA262257 OWW262255:OWW262257 PGS262255:PGS262257 PQO262255:PQO262257 QAK262255:QAK262257 QKG262255:QKG262257 QUC262255:QUC262257 RDY262255:RDY262257 RNU262255:RNU262257 RXQ262255:RXQ262257 SHM262255:SHM262257 SRI262255:SRI262257 TBE262255:TBE262257 TLA262255:TLA262257 TUW262255:TUW262257 UES262255:UES262257 UOO262255:UOO262257 UYK262255:UYK262257 VIG262255:VIG262257 VSC262255:VSC262257 WBY262255:WBY262257 WLU262255:WLU262257 WVQ262255:WVQ262257 I327791:I327793 JE327791:JE327793 TA327791:TA327793 ACW327791:ACW327793 AMS327791:AMS327793 AWO327791:AWO327793 BGK327791:BGK327793 BQG327791:BQG327793 CAC327791:CAC327793 CJY327791:CJY327793 CTU327791:CTU327793 DDQ327791:DDQ327793 DNM327791:DNM327793 DXI327791:DXI327793 EHE327791:EHE327793 ERA327791:ERA327793 FAW327791:FAW327793 FKS327791:FKS327793 FUO327791:FUO327793 GEK327791:GEK327793 GOG327791:GOG327793 GYC327791:GYC327793 HHY327791:HHY327793 HRU327791:HRU327793 IBQ327791:IBQ327793 ILM327791:ILM327793 IVI327791:IVI327793 JFE327791:JFE327793 JPA327791:JPA327793 JYW327791:JYW327793 KIS327791:KIS327793 KSO327791:KSO327793 LCK327791:LCK327793 LMG327791:LMG327793 LWC327791:LWC327793 MFY327791:MFY327793 MPU327791:MPU327793 MZQ327791:MZQ327793 NJM327791:NJM327793 NTI327791:NTI327793 ODE327791:ODE327793 ONA327791:ONA327793 OWW327791:OWW327793 PGS327791:PGS327793 PQO327791:PQO327793 QAK327791:QAK327793 QKG327791:QKG327793 QUC327791:QUC327793 RDY327791:RDY327793 RNU327791:RNU327793 RXQ327791:RXQ327793 SHM327791:SHM327793 SRI327791:SRI327793 TBE327791:TBE327793 TLA327791:TLA327793 TUW327791:TUW327793 UES327791:UES327793 UOO327791:UOO327793 UYK327791:UYK327793 VIG327791:VIG327793 VSC327791:VSC327793 WBY327791:WBY327793 WLU327791:WLU327793 WVQ327791:WVQ327793 I393327:I393329 JE393327:JE393329 TA393327:TA393329 ACW393327:ACW393329 AMS393327:AMS393329 AWO393327:AWO393329 BGK393327:BGK393329 BQG393327:BQG393329 CAC393327:CAC393329 CJY393327:CJY393329 CTU393327:CTU393329 DDQ393327:DDQ393329 DNM393327:DNM393329 DXI393327:DXI393329 EHE393327:EHE393329 ERA393327:ERA393329 FAW393327:FAW393329 FKS393327:FKS393329 FUO393327:FUO393329 GEK393327:GEK393329 GOG393327:GOG393329 GYC393327:GYC393329 HHY393327:HHY393329 HRU393327:HRU393329 IBQ393327:IBQ393329 ILM393327:ILM393329 IVI393327:IVI393329 JFE393327:JFE393329 JPA393327:JPA393329 JYW393327:JYW393329 KIS393327:KIS393329 KSO393327:KSO393329 LCK393327:LCK393329 LMG393327:LMG393329 LWC393327:LWC393329 MFY393327:MFY393329 MPU393327:MPU393329 MZQ393327:MZQ393329 NJM393327:NJM393329 NTI393327:NTI393329 ODE393327:ODE393329 ONA393327:ONA393329 OWW393327:OWW393329 PGS393327:PGS393329 PQO393327:PQO393329 QAK393327:QAK393329 QKG393327:QKG393329 QUC393327:QUC393329 RDY393327:RDY393329 RNU393327:RNU393329 RXQ393327:RXQ393329 SHM393327:SHM393329 SRI393327:SRI393329 TBE393327:TBE393329 TLA393327:TLA393329 TUW393327:TUW393329 UES393327:UES393329 UOO393327:UOO393329 UYK393327:UYK393329 VIG393327:VIG393329 VSC393327:VSC393329 WBY393327:WBY393329 WLU393327:WLU393329 WVQ393327:WVQ393329 I458863:I458865 JE458863:JE458865 TA458863:TA458865 ACW458863:ACW458865 AMS458863:AMS458865 AWO458863:AWO458865 BGK458863:BGK458865 BQG458863:BQG458865 CAC458863:CAC458865 CJY458863:CJY458865 CTU458863:CTU458865 DDQ458863:DDQ458865 DNM458863:DNM458865 DXI458863:DXI458865 EHE458863:EHE458865 ERA458863:ERA458865 FAW458863:FAW458865 FKS458863:FKS458865 FUO458863:FUO458865 GEK458863:GEK458865 GOG458863:GOG458865 GYC458863:GYC458865 HHY458863:HHY458865 HRU458863:HRU458865 IBQ458863:IBQ458865 ILM458863:ILM458865 IVI458863:IVI458865 JFE458863:JFE458865 JPA458863:JPA458865 JYW458863:JYW458865 KIS458863:KIS458865 KSO458863:KSO458865 LCK458863:LCK458865 LMG458863:LMG458865 LWC458863:LWC458865 MFY458863:MFY458865 MPU458863:MPU458865 MZQ458863:MZQ458865 NJM458863:NJM458865 NTI458863:NTI458865 ODE458863:ODE458865 ONA458863:ONA458865 OWW458863:OWW458865 PGS458863:PGS458865 PQO458863:PQO458865 QAK458863:QAK458865 QKG458863:QKG458865 QUC458863:QUC458865 RDY458863:RDY458865 RNU458863:RNU458865 RXQ458863:RXQ458865 SHM458863:SHM458865 SRI458863:SRI458865 TBE458863:TBE458865 TLA458863:TLA458865 TUW458863:TUW458865 UES458863:UES458865 UOO458863:UOO458865 UYK458863:UYK458865 VIG458863:VIG458865 VSC458863:VSC458865 WBY458863:WBY458865 WLU458863:WLU458865 WVQ458863:WVQ458865 I524399:I524401 JE524399:JE524401 TA524399:TA524401 ACW524399:ACW524401 AMS524399:AMS524401 AWO524399:AWO524401 BGK524399:BGK524401 BQG524399:BQG524401 CAC524399:CAC524401 CJY524399:CJY524401 CTU524399:CTU524401 DDQ524399:DDQ524401 DNM524399:DNM524401 DXI524399:DXI524401 EHE524399:EHE524401 ERA524399:ERA524401 FAW524399:FAW524401 FKS524399:FKS524401 FUO524399:FUO524401 GEK524399:GEK524401 GOG524399:GOG524401 GYC524399:GYC524401 HHY524399:HHY524401 HRU524399:HRU524401 IBQ524399:IBQ524401 ILM524399:ILM524401 IVI524399:IVI524401 JFE524399:JFE524401 JPA524399:JPA524401 JYW524399:JYW524401 KIS524399:KIS524401 KSO524399:KSO524401 LCK524399:LCK524401 LMG524399:LMG524401 LWC524399:LWC524401 MFY524399:MFY524401 MPU524399:MPU524401 MZQ524399:MZQ524401 NJM524399:NJM524401 NTI524399:NTI524401 ODE524399:ODE524401 ONA524399:ONA524401 OWW524399:OWW524401 PGS524399:PGS524401 PQO524399:PQO524401 QAK524399:QAK524401 QKG524399:QKG524401 QUC524399:QUC524401 RDY524399:RDY524401 RNU524399:RNU524401 RXQ524399:RXQ524401 SHM524399:SHM524401 SRI524399:SRI524401 TBE524399:TBE524401 TLA524399:TLA524401 TUW524399:TUW524401 UES524399:UES524401 UOO524399:UOO524401 UYK524399:UYK524401 VIG524399:VIG524401 VSC524399:VSC524401 WBY524399:WBY524401 WLU524399:WLU524401 WVQ524399:WVQ524401 I589935:I589937 JE589935:JE589937 TA589935:TA589937 ACW589935:ACW589937 AMS589935:AMS589937 AWO589935:AWO589937 BGK589935:BGK589937 BQG589935:BQG589937 CAC589935:CAC589937 CJY589935:CJY589937 CTU589935:CTU589937 DDQ589935:DDQ589937 DNM589935:DNM589937 DXI589935:DXI589937 EHE589935:EHE589937 ERA589935:ERA589937 FAW589935:FAW589937 FKS589935:FKS589937 FUO589935:FUO589937 GEK589935:GEK589937 GOG589935:GOG589937 GYC589935:GYC589937 HHY589935:HHY589937 HRU589935:HRU589937 IBQ589935:IBQ589937 ILM589935:ILM589937 IVI589935:IVI589937 JFE589935:JFE589937 JPA589935:JPA589937 JYW589935:JYW589937 KIS589935:KIS589937 KSO589935:KSO589937 LCK589935:LCK589937 LMG589935:LMG589937 LWC589935:LWC589937 MFY589935:MFY589937 MPU589935:MPU589937 MZQ589935:MZQ589937 NJM589935:NJM589937 NTI589935:NTI589937 ODE589935:ODE589937 ONA589935:ONA589937 OWW589935:OWW589937 PGS589935:PGS589937 PQO589935:PQO589937 QAK589935:QAK589937 QKG589935:QKG589937 QUC589935:QUC589937 RDY589935:RDY589937 RNU589935:RNU589937 RXQ589935:RXQ589937 SHM589935:SHM589937 SRI589935:SRI589937 TBE589935:TBE589937 TLA589935:TLA589937 TUW589935:TUW589937 UES589935:UES589937 UOO589935:UOO589937 UYK589935:UYK589937 VIG589935:VIG589937 VSC589935:VSC589937 WBY589935:WBY589937 WLU589935:WLU589937 WVQ589935:WVQ589937 I655471:I655473 JE655471:JE655473 TA655471:TA655473 ACW655471:ACW655473 AMS655471:AMS655473 AWO655471:AWO655473 BGK655471:BGK655473 BQG655471:BQG655473 CAC655471:CAC655473 CJY655471:CJY655473 CTU655471:CTU655473 DDQ655471:DDQ655473 DNM655471:DNM655473 DXI655471:DXI655473 EHE655471:EHE655473 ERA655471:ERA655473 FAW655471:FAW655473 FKS655471:FKS655473 FUO655471:FUO655473 GEK655471:GEK655473 GOG655471:GOG655473 GYC655471:GYC655473 HHY655471:HHY655473 HRU655471:HRU655473 IBQ655471:IBQ655473 ILM655471:ILM655473 IVI655471:IVI655473 JFE655471:JFE655473 JPA655471:JPA655473 JYW655471:JYW655473 KIS655471:KIS655473 KSO655471:KSO655473 LCK655471:LCK655473 LMG655471:LMG655473 LWC655471:LWC655473 MFY655471:MFY655473 MPU655471:MPU655473 MZQ655471:MZQ655473 NJM655471:NJM655473 NTI655471:NTI655473 ODE655471:ODE655473 ONA655471:ONA655473 OWW655471:OWW655473 PGS655471:PGS655473 PQO655471:PQO655473 QAK655471:QAK655473 QKG655471:QKG655473 QUC655471:QUC655473 RDY655471:RDY655473 RNU655471:RNU655473 RXQ655471:RXQ655473 SHM655471:SHM655473 SRI655471:SRI655473 TBE655471:TBE655473 TLA655471:TLA655473 TUW655471:TUW655473 UES655471:UES655473 UOO655471:UOO655473 UYK655471:UYK655473 VIG655471:VIG655473 VSC655471:VSC655473 WBY655471:WBY655473 WLU655471:WLU655473 WVQ655471:WVQ655473 I721007:I721009 JE721007:JE721009 TA721007:TA721009 ACW721007:ACW721009 AMS721007:AMS721009 AWO721007:AWO721009 BGK721007:BGK721009 BQG721007:BQG721009 CAC721007:CAC721009 CJY721007:CJY721009 CTU721007:CTU721009 DDQ721007:DDQ721009 DNM721007:DNM721009 DXI721007:DXI721009 EHE721007:EHE721009 ERA721007:ERA721009 FAW721007:FAW721009 FKS721007:FKS721009 FUO721007:FUO721009 GEK721007:GEK721009 GOG721007:GOG721009 GYC721007:GYC721009 HHY721007:HHY721009 HRU721007:HRU721009 IBQ721007:IBQ721009 ILM721007:ILM721009 IVI721007:IVI721009 JFE721007:JFE721009 JPA721007:JPA721009 JYW721007:JYW721009 KIS721007:KIS721009 KSO721007:KSO721009 LCK721007:LCK721009 LMG721007:LMG721009 LWC721007:LWC721009 MFY721007:MFY721009 MPU721007:MPU721009 MZQ721007:MZQ721009 NJM721007:NJM721009 NTI721007:NTI721009 ODE721007:ODE721009 ONA721007:ONA721009 OWW721007:OWW721009 PGS721007:PGS721009 PQO721007:PQO721009 QAK721007:QAK721009 QKG721007:QKG721009 QUC721007:QUC721009 RDY721007:RDY721009 RNU721007:RNU721009 RXQ721007:RXQ721009 SHM721007:SHM721009 SRI721007:SRI721009 TBE721007:TBE721009 TLA721007:TLA721009 TUW721007:TUW721009 UES721007:UES721009 UOO721007:UOO721009 UYK721007:UYK721009 VIG721007:VIG721009 VSC721007:VSC721009 WBY721007:WBY721009 WLU721007:WLU721009 WVQ721007:WVQ721009 I786543:I786545 JE786543:JE786545 TA786543:TA786545 ACW786543:ACW786545 AMS786543:AMS786545 AWO786543:AWO786545 BGK786543:BGK786545 BQG786543:BQG786545 CAC786543:CAC786545 CJY786543:CJY786545 CTU786543:CTU786545 DDQ786543:DDQ786545 DNM786543:DNM786545 DXI786543:DXI786545 EHE786543:EHE786545 ERA786543:ERA786545 FAW786543:FAW786545 FKS786543:FKS786545 FUO786543:FUO786545 GEK786543:GEK786545 GOG786543:GOG786545 GYC786543:GYC786545 HHY786543:HHY786545 HRU786543:HRU786545 IBQ786543:IBQ786545 ILM786543:ILM786545 IVI786543:IVI786545 JFE786543:JFE786545 JPA786543:JPA786545 JYW786543:JYW786545 KIS786543:KIS786545 KSO786543:KSO786545 LCK786543:LCK786545 LMG786543:LMG786545 LWC786543:LWC786545 MFY786543:MFY786545 MPU786543:MPU786545 MZQ786543:MZQ786545 NJM786543:NJM786545 NTI786543:NTI786545 ODE786543:ODE786545 ONA786543:ONA786545 OWW786543:OWW786545 PGS786543:PGS786545 PQO786543:PQO786545 QAK786543:QAK786545 QKG786543:QKG786545 QUC786543:QUC786545 RDY786543:RDY786545 RNU786543:RNU786545 RXQ786543:RXQ786545 SHM786543:SHM786545 SRI786543:SRI786545 TBE786543:TBE786545 TLA786543:TLA786545 TUW786543:TUW786545 UES786543:UES786545 UOO786543:UOO786545 UYK786543:UYK786545 VIG786543:VIG786545 VSC786543:VSC786545 WBY786543:WBY786545 WLU786543:WLU786545 WVQ786543:WVQ786545 I852079:I852081 JE852079:JE852081 TA852079:TA852081 ACW852079:ACW852081 AMS852079:AMS852081 AWO852079:AWO852081 BGK852079:BGK852081 BQG852079:BQG852081 CAC852079:CAC852081 CJY852079:CJY852081 CTU852079:CTU852081 DDQ852079:DDQ852081 DNM852079:DNM852081 DXI852079:DXI852081 EHE852079:EHE852081 ERA852079:ERA852081 FAW852079:FAW852081 FKS852079:FKS852081 FUO852079:FUO852081 GEK852079:GEK852081 GOG852079:GOG852081 GYC852079:GYC852081 HHY852079:HHY852081 HRU852079:HRU852081 IBQ852079:IBQ852081 ILM852079:ILM852081 IVI852079:IVI852081 JFE852079:JFE852081 JPA852079:JPA852081 JYW852079:JYW852081 KIS852079:KIS852081 KSO852079:KSO852081 LCK852079:LCK852081 LMG852079:LMG852081 LWC852079:LWC852081 MFY852079:MFY852081 MPU852079:MPU852081 MZQ852079:MZQ852081 NJM852079:NJM852081 NTI852079:NTI852081 ODE852079:ODE852081 ONA852079:ONA852081 OWW852079:OWW852081 PGS852079:PGS852081 PQO852079:PQO852081 QAK852079:QAK852081 QKG852079:QKG852081 QUC852079:QUC852081 RDY852079:RDY852081 RNU852079:RNU852081 RXQ852079:RXQ852081 SHM852079:SHM852081 SRI852079:SRI852081 TBE852079:TBE852081 TLA852079:TLA852081 TUW852079:TUW852081 UES852079:UES852081 UOO852079:UOO852081 UYK852079:UYK852081 VIG852079:VIG852081 VSC852079:VSC852081 WBY852079:WBY852081 WLU852079:WLU852081 WVQ852079:WVQ852081 I917615:I917617 JE917615:JE917617 TA917615:TA917617 ACW917615:ACW917617 AMS917615:AMS917617 AWO917615:AWO917617 BGK917615:BGK917617 BQG917615:BQG917617 CAC917615:CAC917617 CJY917615:CJY917617 CTU917615:CTU917617 DDQ917615:DDQ917617 DNM917615:DNM917617 DXI917615:DXI917617 EHE917615:EHE917617 ERA917615:ERA917617 FAW917615:FAW917617 FKS917615:FKS917617 FUO917615:FUO917617 GEK917615:GEK917617 GOG917615:GOG917617 GYC917615:GYC917617 HHY917615:HHY917617 HRU917615:HRU917617 IBQ917615:IBQ917617 ILM917615:ILM917617 IVI917615:IVI917617 JFE917615:JFE917617 JPA917615:JPA917617 JYW917615:JYW917617 KIS917615:KIS917617 KSO917615:KSO917617 LCK917615:LCK917617 LMG917615:LMG917617 LWC917615:LWC917617 MFY917615:MFY917617 MPU917615:MPU917617 MZQ917615:MZQ917617 NJM917615:NJM917617 NTI917615:NTI917617 ODE917615:ODE917617 ONA917615:ONA917617 OWW917615:OWW917617 PGS917615:PGS917617 PQO917615:PQO917617 QAK917615:QAK917617 QKG917615:QKG917617 QUC917615:QUC917617 RDY917615:RDY917617 RNU917615:RNU917617 RXQ917615:RXQ917617 SHM917615:SHM917617 SRI917615:SRI917617 TBE917615:TBE917617 TLA917615:TLA917617 TUW917615:TUW917617 UES917615:UES917617 UOO917615:UOO917617 UYK917615:UYK917617 VIG917615:VIG917617 VSC917615:VSC917617 WBY917615:WBY917617 WLU917615:WLU917617 WVQ917615:WVQ917617 I983151:I983153 JE983151:JE983153 TA983151:TA983153 ACW983151:ACW983153 AMS983151:AMS983153 AWO983151:AWO983153 BGK983151:BGK983153 BQG983151:BQG983153 CAC983151:CAC983153 CJY983151:CJY983153 CTU983151:CTU983153 DDQ983151:DDQ983153 DNM983151:DNM983153 DXI983151:DXI983153 EHE983151:EHE983153 ERA983151:ERA983153 FAW983151:FAW983153 FKS983151:FKS983153 FUO983151:FUO983153 GEK983151:GEK983153 GOG983151:GOG983153 GYC983151:GYC983153 HHY983151:HHY983153 HRU983151:HRU983153 IBQ983151:IBQ983153 ILM983151:ILM983153 IVI983151:IVI983153 JFE983151:JFE983153 JPA983151:JPA983153 JYW983151:JYW983153 KIS983151:KIS983153 KSO983151:KSO983153 LCK983151:LCK983153 LMG983151:LMG983153 LWC983151:LWC983153 MFY983151:MFY983153 MPU983151:MPU983153 MZQ983151:MZQ983153 NJM983151:NJM983153 NTI983151:NTI983153 ODE983151:ODE983153 ONA983151:ONA983153 OWW983151:OWW983153 PGS983151:PGS983153 PQO983151:PQO983153 QAK983151:QAK983153 QKG983151:QKG983153 QUC983151:QUC983153 RDY983151:RDY983153 RNU983151:RNU983153 RXQ983151:RXQ983153 SHM983151:SHM983153 SRI983151:SRI983153 TBE983151:TBE983153 TLA983151:TLA983153 TUW983151:TUW983153 UES983151:UES983153 UOO983151:UOO983153 UYK983151:UYK983153 VIG983151:VIG983153 VSC983151:VSC983153 WBY983151:WBY983153 WLU983151:WLU983153 WVQ983151:WVQ983153" xr:uid="{00000000-0002-0000-3400-000009000000}">
      <formula1>"Yes, No, Don't know, Not applicable"</formula1>
    </dataValidation>
    <dataValidation type="list" allowBlank="1" showInputMessage="1" showErrorMessage="1" errorTitle="Choose from dropdown" error="Please choose from the dropdown list." prompt="Please select from the dropdown list." sqref="F72:I82 JB72:JE82 SX72:TA82 ACT72:ACW82 AMP72:AMS82 AWL72:AWO82 BGH72:BGK82 BQD72:BQG82 BZZ72:CAC82 CJV72:CJY82 CTR72:CTU82 DDN72:DDQ82 DNJ72:DNM82 DXF72:DXI82 EHB72:EHE82 EQX72:ERA82 FAT72:FAW82 FKP72:FKS82 FUL72:FUO82 GEH72:GEK82 GOD72:GOG82 GXZ72:GYC82 HHV72:HHY82 HRR72:HRU82 IBN72:IBQ82 ILJ72:ILM82 IVF72:IVI82 JFB72:JFE82 JOX72:JPA82 JYT72:JYW82 KIP72:KIS82 KSL72:KSO82 LCH72:LCK82 LMD72:LMG82 LVZ72:LWC82 MFV72:MFY82 MPR72:MPU82 MZN72:MZQ82 NJJ72:NJM82 NTF72:NTI82 ODB72:ODE82 OMX72:ONA82 OWT72:OWW82 PGP72:PGS82 PQL72:PQO82 QAH72:QAK82 QKD72:QKG82 QTZ72:QUC82 RDV72:RDY82 RNR72:RNU82 RXN72:RXQ82 SHJ72:SHM82 SRF72:SRI82 TBB72:TBE82 TKX72:TLA82 TUT72:TUW82 UEP72:UES82 UOL72:UOO82 UYH72:UYK82 VID72:VIG82 VRZ72:VSC82 WBV72:WBY82 WLR72:WLU82 WVN72:WVQ82 F65608:I65618 JB65608:JE65618 SX65608:TA65618 ACT65608:ACW65618 AMP65608:AMS65618 AWL65608:AWO65618 BGH65608:BGK65618 BQD65608:BQG65618 BZZ65608:CAC65618 CJV65608:CJY65618 CTR65608:CTU65618 DDN65608:DDQ65618 DNJ65608:DNM65618 DXF65608:DXI65618 EHB65608:EHE65618 EQX65608:ERA65618 FAT65608:FAW65618 FKP65608:FKS65618 FUL65608:FUO65618 GEH65608:GEK65618 GOD65608:GOG65618 GXZ65608:GYC65618 HHV65608:HHY65618 HRR65608:HRU65618 IBN65608:IBQ65618 ILJ65608:ILM65618 IVF65608:IVI65618 JFB65608:JFE65618 JOX65608:JPA65618 JYT65608:JYW65618 KIP65608:KIS65618 KSL65608:KSO65618 LCH65608:LCK65618 LMD65608:LMG65618 LVZ65608:LWC65618 MFV65608:MFY65618 MPR65608:MPU65618 MZN65608:MZQ65618 NJJ65608:NJM65618 NTF65608:NTI65618 ODB65608:ODE65618 OMX65608:ONA65618 OWT65608:OWW65618 PGP65608:PGS65618 PQL65608:PQO65618 QAH65608:QAK65618 QKD65608:QKG65618 QTZ65608:QUC65618 RDV65608:RDY65618 RNR65608:RNU65618 RXN65608:RXQ65618 SHJ65608:SHM65618 SRF65608:SRI65618 TBB65608:TBE65618 TKX65608:TLA65618 TUT65608:TUW65618 UEP65608:UES65618 UOL65608:UOO65618 UYH65608:UYK65618 VID65608:VIG65618 VRZ65608:VSC65618 WBV65608:WBY65618 WLR65608:WLU65618 WVN65608:WVQ65618 F131144:I131154 JB131144:JE131154 SX131144:TA131154 ACT131144:ACW131154 AMP131144:AMS131154 AWL131144:AWO131154 BGH131144:BGK131154 BQD131144:BQG131154 BZZ131144:CAC131154 CJV131144:CJY131154 CTR131144:CTU131154 DDN131144:DDQ131154 DNJ131144:DNM131154 DXF131144:DXI131154 EHB131144:EHE131154 EQX131144:ERA131154 FAT131144:FAW131154 FKP131144:FKS131154 FUL131144:FUO131154 GEH131144:GEK131154 GOD131144:GOG131154 GXZ131144:GYC131154 HHV131144:HHY131154 HRR131144:HRU131154 IBN131144:IBQ131154 ILJ131144:ILM131154 IVF131144:IVI131154 JFB131144:JFE131154 JOX131144:JPA131154 JYT131144:JYW131154 KIP131144:KIS131154 KSL131144:KSO131154 LCH131144:LCK131154 LMD131144:LMG131154 LVZ131144:LWC131154 MFV131144:MFY131154 MPR131144:MPU131154 MZN131144:MZQ131154 NJJ131144:NJM131154 NTF131144:NTI131154 ODB131144:ODE131154 OMX131144:ONA131154 OWT131144:OWW131154 PGP131144:PGS131154 PQL131144:PQO131154 QAH131144:QAK131154 QKD131144:QKG131154 QTZ131144:QUC131154 RDV131144:RDY131154 RNR131144:RNU131154 RXN131144:RXQ131154 SHJ131144:SHM131154 SRF131144:SRI131154 TBB131144:TBE131154 TKX131144:TLA131154 TUT131144:TUW131154 UEP131144:UES131154 UOL131144:UOO131154 UYH131144:UYK131154 VID131144:VIG131154 VRZ131144:VSC131154 WBV131144:WBY131154 WLR131144:WLU131154 WVN131144:WVQ131154 F196680:I196690 JB196680:JE196690 SX196680:TA196690 ACT196680:ACW196690 AMP196680:AMS196690 AWL196680:AWO196690 BGH196680:BGK196690 BQD196680:BQG196690 BZZ196680:CAC196690 CJV196680:CJY196690 CTR196680:CTU196690 DDN196680:DDQ196690 DNJ196680:DNM196690 DXF196680:DXI196690 EHB196680:EHE196690 EQX196680:ERA196690 FAT196680:FAW196690 FKP196680:FKS196690 FUL196680:FUO196690 GEH196680:GEK196690 GOD196680:GOG196690 GXZ196680:GYC196690 HHV196680:HHY196690 HRR196680:HRU196690 IBN196680:IBQ196690 ILJ196680:ILM196690 IVF196680:IVI196690 JFB196680:JFE196690 JOX196680:JPA196690 JYT196680:JYW196690 KIP196680:KIS196690 KSL196680:KSO196690 LCH196680:LCK196690 LMD196680:LMG196690 LVZ196680:LWC196690 MFV196680:MFY196690 MPR196680:MPU196690 MZN196680:MZQ196690 NJJ196680:NJM196690 NTF196680:NTI196690 ODB196680:ODE196690 OMX196680:ONA196690 OWT196680:OWW196690 PGP196680:PGS196690 PQL196680:PQO196690 QAH196680:QAK196690 QKD196680:QKG196690 QTZ196680:QUC196690 RDV196680:RDY196690 RNR196680:RNU196690 RXN196680:RXQ196690 SHJ196680:SHM196690 SRF196680:SRI196690 TBB196680:TBE196690 TKX196680:TLA196690 TUT196680:TUW196690 UEP196680:UES196690 UOL196680:UOO196690 UYH196680:UYK196690 VID196680:VIG196690 VRZ196680:VSC196690 WBV196680:WBY196690 WLR196680:WLU196690 WVN196680:WVQ196690 F262216:I262226 JB262216:JE262226 SX262216:TA262226 ACT262216:ACW262226 AMP262216:AMS262226 AWL262216:AWO262226 BGH262216:BGK262226 BQD262216:BQG262226 BZZ262216:CAC262226 CJV262216:CJY262226 CTR262216:CTU262226 DDN262216:DDQ262226 DNJ262216:DNM262226 DXF262216:DXI262226 EHB262216:EHE262226 EQX262216:ERA262226 FAT262216:FAW262226 FKP262216:FKS262226 FUL262216:FUO262226 GEH262216:GEK262226 GOD262216:GOG262226 GXZ262216:GYC262226 HHV262216:HHY262226 HRR262216:HRU262226 IBN262216:IBQ262226 ILJ262216:ILM262226 IVF262216:IVI262226 JFB262216:JFE262226 JOX262216:JPA262226 JYT262216:JYW262226 KIP262216:KIS262226 KSL262216:KSO262226 LCH262216:LCK262226 LMD262216:LMG262226 LVZ262216:LWC262226 MFV262216:MFY262226 MPR262216:MPU262226 MZN262216:MZQ262226 NJJ262216:NJM262226 NTF262216:NTI262226 ODB262216:ODE262226 OMX262216:ONA262226 OWT262216:OWW262226 PGP262216:PGS262226 PQL262216:PQO262226 QAH262216:QAK262226 QKD262216:QKG262226 QTZ262216:QUC262226 RDV262216:RDY262226 RNR262216:RNU262226 RXN262216:RXQ262226 SHJ262216:SHM262226 SRF262216:SRI262226 TBB262216:TBE262226 TKX262216:TLA262226 TUT262216:TUW262226 UEP262216:UES262226 UOL262216:UOO262226 UYH262216:UYK262226 VID262216:VIG262226 VRZ262216:VSC262226 WBV262216:WBY262226 WLR262216:WLU262226 WVN262216:WVQ262226 F327752:I327762 JB327752:JE327762 SX327752:TA327762 ACT327752:ACW327762 AMP327752:AMS327762 AWL327752:AWO327762 BGH327752:BGK327762 BQD327752:BQG327762 BZZ327752:CAC327762 CJV327752:CJY327762 CTR327752:CTU327762 DDN327752:DDQ327762 DNJ327752:DNM327762 DXF327752:DXI327762 EHB327752:EHE327762 EQX327752:ERA327762 FAT327752:FAW327762 FKP327752:FKS327762 FUL327752:FUO327762 GEH327752:GEK327762 GOD327752:GOG327762 GXZ327752:GYC327762 HHV327752:HHY327762 HRR327752:HRU327762 IBN327752:IBQ327762 ILJ327752:ILM327762 IVF327752:IVI327762 JFB327752:JFE327762 JOX327752:JPA327762 JYT327752:JYW327762 KIP327752:KIS327762 KSL327752:KSO327762 LCH327752:LCK327762 LMD327752:LMG327762 LVZ327752:LWC327762 MFV327752:MFY327762 MPR327752:MPU327762 MZN327752:MZQ327762 NJJ327752:NJM327762 NTF327752:NTI327762 ODB327752:ODE327762 OMX327752:ONA327762 OWT327752:OWW327762 PGP327752:PGS327762 PQL327752:PQO327762 QAH327752:QAK327762 QKD327752:QKG327762 QTZ327752:QUC327762 RDV327752:RDY327762 RNR327752:RNU327762 RXN327752:RXQ327762 SHJ327752:SHM327762 SRF327752:SRI327762 TBB327752:TBE327762 TKX327752:TLA327762 TUT327752:TUW327762 UEP327752:UES327762 UOL327752:UOO327762 UYH327752:UYK327762 VID327752:VIG327762 VRZ327752:VSC327762 WBV327752:WBY327762 WLR327752:WLU327762 WVN327752:WVQ327762 F393288:I393298 JB393288:JE393298 SX393288:TA393298 ACT393288:ACW393298 AMP393288:AMS393298 AWL393288:AWO393298 BGH393288:BGK393298 BQD393288:BQG393298 BZZ393288:CAC393298 CJV393288:CJY393298 CTR393288:CTU393298 DDN393288:DDQ393298 DNJ393288:DNM393298 DXF393288:DXI393298 EHB393288:EHE393298 EQX393288:ERA393298 FAT393288:FAW393298 FKP393288:FKS393298 FUL393288:FUO393298 GEH393288:GEK393298 GOD393288:GOG393298 GXZ393288:GYC393298 HHV393288:HHY393298 HRR393288:HRU393298 IBN393288:IBQ393298 ILJ393288:ILM393298 IVF393288:IVI393298 JFB393288:JFE393298 JOX393288:JPA393298 JYT393288:JYW393298 KIP393288:KIS393298 KSL393288:KSO393298 LCH393288:LCK393298 LMD393288:LMG393298 LVZ393288:LWC393298 MFV393288:MFY393298 MPR393288:MPU393298 MZN393288:MZQ393298 NJJ393288:NJM393298 NTF393288:NTI393298 ODB393288:ODE393298 OMX393288:ONA393298 OWT393288:OWW393298 PGP393288:PGS393298 PQL393288:PQO393298 QAH393288:QAK393298 QKD393288:QKG393298 QTZ393288:QUC393298 RDV393288:RDY393298 RNR393288:RNU393298 RXN393288:RXQ393298 SHJ393288:SHM393298 SRF393288:SRI393298 TBB393288:TBE393298 TKX393288:TLA393298 TUT393288:TUW393298 UEP393288:UES393298 UOL393288:UOO393298 UYH393288:UYK393298 VID393288:VIG393298 VRZ393288:VSC393298 WBV393288:WBY393298 WLR393288:WLU393298 WVN393288:WVQ393298 F458824:I458834 JB458824:JE458834 SX458824:TA458834 ACT458824:ACW458834 AMP458824:AMS458834 AWL458824:AWO458834 BGH458824:BGK458834 BQD458824:BQG458834 BZZ458824:CAC458834 CJV458824:CJY458834 CTR458824:CTU458834 DDN458824:DDQ458834 DNJ458824:DNM458834 DXF458824:DXI458834 EHB458824:EHE458834 EQX458824:ERA458834 FAT458824:FAW458834 FKP458824:FKS458834 FUL458824:FUO458834 GEH458824:GEK458834 GOD458824:GOG458834 GXZ458824:GYC458834 HHV458824:HHY458834 HRR458824:HRU458834 IBN458824:IBQ458834 ILJ458824:ILM458834 IVF458824:IVI458834 JFB458824:JFE458834 JOX458824:JPA458834 JYT458824:JYW458834 KIP458824:KIS458834 KSL458824:KSO458834 LCH458824:LCK458834 LMD458824:LMG458834 LVZ458824:LWC458834 MFV458824:MFY458834 MPR458824:MPU458834 MZN458824:MZQ458834 NJJ458824:NJM458834 NTF458824:NTI458834 ODB458824:ODE458834 OMX458824:ONA458834 OWT458824:OWW458834 PGP458824:PGS458834 PQL458824:PQO458834 QAH458824:QAK458834 QKD458824:QKG458834 QTZ458824:QUC458834 RDV458824:RDY458834 RNR458824:RNU458834 RXN458824:RXQ458834 SHJ458824:SHM458834 SRF458824:SRI458834 TBB458824:TBE458834 TKX458824:TLA458834 TUT458824:TUW458834 UEP458824:UES458834 UOL458824:UOO458834 UYH458824:UYK458834 VID458824:VIG458834 VRZ458824:VSC458834 WBV458824:WBY458834 WLR458824:WLU458834 WVN458824:WVQ458834 F524360:I524370 JB524360:JE524370 SX524360:TA524370 ACT524360:ACW524370 AMP524360:AMS524370 AWL524360:AWO524370 BGH524360:BGK524370 BQD524360:BQG524370 BZZ524360:CAC524370 CJV524360:CJY524370 CTR524360:CTU524370 DDN524360:DDQ524370 DNJ524360:DNM524370 DXF524360:DXI524370 EHB524360:EHE524370 EQX524360:ERA524370 FAT524360:FAW524370 FKP524360:FKS524370 FUL524360:FUO524370 GEH524360:GEK524370 GOD524360:GOG524370 GXZ524360:GYC524370 HHV524360:HHY524370 HRR524360:HRU524370 IBN524360:IBQ524370 ILJ524360:ILM524370 IVF524360:IVI524370 JFB524360:JFE524370 JOX524360:JPA524370 JYT524360:JYW524370 KIP524360:KIS524370 KSL524360:KSO524370 LCH524360:LCK524370 LMD524360:LMG524370 LVZ524360:LWC524370 MFV524360:MFY524370 MPR524360:MPU524370 MZN524360:MZQ524370 NJJ524360:NJM524370 NTF524360:NTI524370 ODB524360:ODE524370 OMX524360:ONA524370 OWT524360:OWW524370 PGP524360:PGS524370 PQL524360:PQO524370 QAH524360:QAK524370 QKD524360:QKG524370 QTZ524360:QUC524370 RDV524360:RDY524370 RNR524360:RNU524370 RXN524360:RXQ524370 SHJ524360:SHM524370 SRF524360:SRI524370 TBB524360:TBE524370 TKX524360:TLA524370 TUT524360:TUW524370 UEP524360:UES524370 UOL524360:UOO524370 UYH524360:UYK524370 VID524360:VIG524370 VRZ524360:VSC524370 WBV524360:WBY524370 WLR524360:WLU524370 WVN524360:WVQ524370 F589896:I589906 JB589896:JE589906 SX589896:TA589906 ACT589896:ACW589906 AMP589896:AMS589906 AWL589896:AWO589906 BGH589896:BGK589906 BQD589896:BQG589906 BZZ589896:CAC589906 CJV589896:CJY589906 CTR589896:CTU589906 DDN589896:DDQ589906 DNJ589896:DNM589906 DXF589896:DXI589906 EHB589896:EHE589906 EQX589896:ERA589906 FAT589896:FAW589906 FKP589896:FKS589906 FUL589896:FUO589906 GEH589896:GEK589906 GOD589896:GOG589906 GXZ589896:GYC589906 HHV589896:HHY589906 HRR589896:HRU589906 IBN589896:IBQ589906 ILJ589896:ILM589906 IVF589896:IVI589906 JFB589896:JFE589906 JOX589896:JPA589906 JYT589896:JYW589906 KIP589896:KIS589906 KSL589896:KSO589906 LCH589896:LCK589906 LMD589896:LMG589906 LVZ589896:LWC589906 MFV589896:MFY589906 MPR589896:MPU589906 MZN589896:MZQ589906 NJJ589896:NJM589906 NTF589896:NTI589906 ODB589896:ODE589906 OMX589896:ONA589906 OWT589896:OWW589906 PGP589896:PGS589906 PQL589896:PQO589906 QAH589896:QAK589906 QKD589896:QKG589906 QTZ589896:QUC589906 RDV589896:RDY589906 RNR589896:RNU589906 RXN589896:RXQ589906 SHJ589896:SHM589906 SRF589896:SRI589906 TBB589896:TBE589906 TKX589896:TLA589906 TUT589896:TUW589906 UEP589896:UES589906 UOL589896:UOO589906 UYH589896:UYK589906 VID589896:VIG589906 VRZ589896:VSC589906 WBV589896:WBY589906 WLR589896:WLU589906 WVN589896:WVQ589906 F655432:I655442 JB655432:JE655442 SX655432:TA655442 ACT655432:ACW655442 AMP655432:AMS655442 AWL655432:AWO655442 BGH655432:BGK655442 BQD655432:BQG655442 BZZ655432:CAC655442 CJV655432:CJY655442 CTR655432:CTU655442 DDN655432:DDQ655442 DNJ655432:DNM655442 DXF655432:DXI655442 EHB655432:EHE655442 EQX655432:ERA655442 FAT655432:FAW655442 FKP655432:FKS655442 FUL655432:FUO655442 GEH655432:GEK655442 GOD655432:GOG655442 GXZ655432:GYC655442 HHV655432:HHY655442 HRR655432:HRU655442 IBN655432:IBQ655442 ILJ655432:ILM655442 IVF655432:IVI655442 JFB655432:JFE655442 JOX655432:JPA655442 JYT655432:JYW655442 KIP655432:KIS655442 KSL655432:KSO655442 LCH655432:LCK655442 LMD655432:LMG655442 LVZ655432:LWC655442 MFV655432:MFY655442 MPR655432:MPU655442 MZN655432:MZQ655442 NJJ655432:NJM655442 NTF655432:NTI655442 ODB655432:ODE655442 OMX655432:ONA655442 OWT655432:OWW655442 PGP655432:PGS655442 PQL655432:PQO655442 QAH655432:QAK655442 QKD655432:QKG655442 QTZ655432:QUC655442 RDV655432:RDY655442 RNR655432:RNU655442 RXN655432:RXQ655442 SHJ655432:SHM655442 SRF655432:SRI655442 TBB655432:TBE655442 TKX655432:TLA655442 TUT655432:TUW655442 UEP655432:UES655442 UOL655432:UOO655442 UYH655432:UYK655442 VID655432:VIG655442 VRZ655432:VSC655442 WBV655432:WBY655442 WLR655432:WLU655442 WVN655432:WVQ655442 F720968:I720978 JB720968:JE720978 SX720968:TA720978 ACT720968:ACW720978 AMP720968:AMS720978 AWL720968:AWO720978 BGH720968:BGK720978 BQD720968:BQG720978 BZZ720968:CAC720978 CJV720968:CJY720978 CTR720968:CTU720978 DDN720968:DDQ720978 DNJ720968:DNM720978 DXF720968:DXI720978 EHB720968:EHE720978 EQX720968:ERA720978 FAT720968:FAW720978 FKP720968:FKS720978 FUL720968:FUO720978 GEH720968:GEK720978 GOD720968:GOG720978 GXZ720968:GYC720978 HHV720968:HHY720978 HRR720968:HRU720978 IBN720968:IBQ720978 ILJ720968:ILM720978 IVF720968:IVI720978 JFB720968:JFE720978 JOX720968:JPA720978 JYT720968:JYW720978 KIP720968:KIS720978 KSL720968:KSO720978 LCH720968:LCK720978 LMD720968:LMG720978 LVZ720968:LWC720978 MFV720968:MFY720978 MPR720968:MPU720978 MZN720968:MZQ720978 NJJ720968:NJM720978 NTF720968:NTI720978 ODB720968:ODE720978 OMX720968:ONA720978 OWT720968:OWW720978 PGP720968:PGS720978 PQL720968:PQO720978 QAH720968:QAK720978 QKD720968:QKG720978 QTZ720968:QUC720978 RDV720968:RDY720978 RNR720968:RNU720978 RXN720968:RXQ720978 SHJ720968:SHM720978 SRF720968:SRI720978 TBB720968:TBE720978 TKX720968:TLA720978 TUT720968:TUW720978 UEP720968:UES720978 UOL720968:UOO720978 UYH720968:UYK720978 VID720968:VIG720978 VRZ720968:VSC720978 WBV720968:WBY720978 WLR720968:WLU720978 WVN720968:WVQ720978 F786504:I786514 JB786504:JE786514 SX786504:TA786514 ACT786504:ACW786514 AMP786504:AMS786514 AWL786504:AWO786514 BGH786504:BGK786514 BQD786504:BQG786514 BZZ786504:CAC786514 CJV786504:CJY786514 CTR786504:CTU786514 DDN786504:DDQ786514 DNJ786504:DNM786514 DXF786504:DXI786514 EHB786504:EHE786514 EQX786504:ERA786514 FAT786504:FAW786514 FKP786504:FKS786514 FUL786504:FUO786514 GEH786504:GEK786514 GOD786504:GOG786514 GXZ786504:GYC786514 HHV786504:HHY786514 HRR786504:HRU786514 IBN786504:IBQ786514 ILJ786504:ILM786514 IVF786504:IVI786514 JFB786504:JFE786514 JOX786504:JPA786514 JYT786504:JYW786514 KIP786504:KIS786514 KSL786504:KSO786514 LCH786504:LCK786514 LMD786504:LMG786514 LVZ786504:LWC786514 MFV786504:MFY786514 MPR786504:MPU786514 MZN786504:MZQ786514 NJJ786504:NJM786514 NTF786504:NTI786514 ODB786504:ODE786514 OMX786504:ONA786514 OWT786504:OWW786514 PGP786504:PGS786514 PQL786504:PQO786514 QAH786504:QAK786514 QKD786504:QKG786514 QTZ786504:QUC786514 RDV786504:RDY786514 RNR786504:RNU786514 RXN786504:RXQ786514 SHJ786504:SHM786514 SRF786504:SRI786514 TBB786504:TBE786514 TKX786504:TLA786514 TUT786504:TUW786514 UEP786504:UES786514 UOL786504:UOO786514 UYH786504:UYK786514 VID786504:VIG786514 VRZ786504:VSC786514 WBV786504:WBY786514 WLR786504:WLU786514 WVN786504:WVQ786514 F852040:I852050 JB852040:JE852050 SX852040:TA852050 ACT852040:ACW852050 AMP852040:AMS852050 AWL852040:AWO852050 BGH852040:BGK852050 BQD852040:BQG852050 BZZ852040:CAC852050 CJV852040:CJY852050 CTR852040:CTU852050 DDN852040:DDQ852050 DNJ852040:DNM852050 DXF852040:DXI852050 EHB852040:EHE852050 EQX852040:ERA852050 FAT852040:FAW852050 FKP852040:FKS852050 FUL852040:FUO852050 GEH852040:GEK852050 GOD852040:GOG852050 GXZ852040:GYC852050 HHV852040:HHY852050 HRR852040:HRU852050 IBN852040:IBQ852050 ILJ852040:ILM852050 IVF852040:IVI852050 JFB852040:JFE852050 JOX852040:JPA852050 JYT852040:JYW852050 KIP852040:KIS852050 KSL852040:KSO852050 LCH852040:LCK852050 LMD852040:LMG852050 LVZ852040:LWC852050 MFV852040:MFY852050 MPR852040:MPU852050 MZN852040:MZQ852050 NJJ852040:NJM852050 NTF852040:NTI852050 ODB852040:ODE852050 OMX852040:ONA852050 OWT852040:OWW852050 PGP852040:PGS852050 PQL852040:PQO852050 QAH852040:QAK852050 QKD852040:QKG852050 QTZ852040:QUC852050 RDV852040:RDY852050 RNR852040:RNU852050 RXN852040:RXQ852050 SHJ852040:SHM852050 SRF852040:SRI852050 TBB852040:TBE852050 TKX852040:TLA852050 TUT852040:TUW852050 UEP852040:UES852050 UOL852040:UOO852050 UYH852040:UYK852050 VID852040:VIG852050 VRZ852040:VSC852050 WBV852040:WBY852050 WLR852040:WLU852050 WVN852040:WVQ852050 F917576:I917586 JB917576:JE917586 SX917576:TA917586 ACT917576:ACW917586 AMP917576:AMS917586 AWL917576:AWO917586 BGH917576:BGK917586 BQD917576:BQG917586 BZZ917576:CAC917586 CJV917576:CJY917586 CTR917576:CTU917586 DDN917576:DDQ917586 DNJ917576:DNM917586 DXF917576:DXI917586 EHB917576:EHE917586 EQX917576:ERA917586 FAT917576:FAW917586 FKP917576:FKS917586 FUL917576:FUO917586 GEH917576:GEK917586 GOD917576:GOG917586 GXZ917576:GYC917586 HHV917576:HHY917586 HRR917576:HRU917586 IBN917576:IBQ917586 ILJ917576:ILM917586 IVF917576:IVI917586 JFB917576:JFE917586 JOX917576:JPA917586 JYT917576:JYW917586 KIP917576:KIS917586 KSL917576:KSO917586 LCH917576:LCK917586 LMD917576:LMG917586 LVZ917576:LWC917586 MFV917576:MFY917586 MPR917576:MPU917586 MZN917576:MZQ917586 NJJ917576:NJM917586 NTF917576:NTI917586 ODB917576:ODE917586 OMX917576:ONA917586 OWT917576:OWW917586 PGP917576:PGS917586 PQL917576:PQO917586 QAH917576:QAK917586 QKD917576:QKG917586 QTZ917576:QUC917586 RDV917576:RDY917586 RNR917576:RNU917586 RXN917576:RXQ917586 SHJ917576:SHM917586 SRF917576:SRI917586 TBB917576:TBE917586 TKX917576:TLA917586 TUT917576:TUW917586 UEP917576:UES917586 UOL917576:UOO917586 UYH917576:UYK917586 VID917576:VIG917586 VRZ917576:VSC917586 WBV917576:WBY917586 WLR917576:WLU917586 WVN917576:WVQ917586 F983112:I983122 JB983112:JE983122 SX983112:TA983122 ACT983112:ACW983122 AMP983112:AMS983122 AWL983112:AWO983122 BGH983112:BGK983122 BQD983112:BQG983122 BZZ983112:CAC983122 CJV983112:CJY983122 CTR983112:CTU983122 DDN983112:DDQ983122 DNJ983112:DNM983122 DXF983112:DXI983122 EHB983112:EHE983122 EQX983112:ERA983122 FAT983112:FAW983122 FKP983112:FKS983122 FUL983112:FUO983122 GEH983112:GEK983122 GOD983112:GOG983122 GXZ983112:GYC983122 HHV983112:HHY983122 HRR983112:HRU983122 IBN983112:IBQ983122 ILJ983112:ILM983122 IVF983112:IVI983122 JFB983112:JFE983122 JOX983112:JPA983122 JYT983112:JYW983122 KIP983112:KIS983122 KSL983112:KSO983122 LCH983112:LCK983122 LMD983112:LMG983122 LVZ983112:LWC983122 MFV983112:MFY983122 MPR983112:MPU983122 MZN983112:MZQ983122 NJJ983112:NJM983122 NTF983112:NTI983122 ODB983112:ODE983122 OMX983112:ONA983122 OWT983112:OWW983122 PGP983112:PGS983122 PQL983112:PQO983122 QAH983112:QAK983122 QKD983112:QKG983122 QTZ983112:QUC983122 RDV983112:RDY983122 RNR983112:RNU983122 RXN983112:RXQ983122 SHJ983112:SHM983122 SRF983112:SRI983122 TBB983112:TBE983122 TKX983112:TLA983122 TUT983112:TUW983122 UEP983112:UES983122 UOL983112:UOO983122 UYH983112:UYK983122 VID983112:VIG983122 VRZ983112:VSC983122 WBV983112:WBY983122 WLR983112:WLU983122 WVN983112:WVQ983122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I65548 JE65548 TA65548 ACW65548 AMS65548 AWO65548 BGK65548 BQG65548 CAC65548 CJY65548 CTU65548 DDQ65548 DNM65548 DXI65548 EHE65548 ERA65548 FAW65548 FKS65548 FUO65548 GEK65548 GOG65548 GYC65548 HHY65548 HRU65548 IBQ65548 ILM65548 IVI65548 JFE65548 JPA65548 JYW65548 KIS65548 KSO65548 LCK65548 LMG65548 LWC65548 MFY65548 MPU65548 MZQ65548 NJM65548 NTI65548 ODE65548 ONA65548 OWW65548 PGS65548 PQO65548 QAK65548 QKG65548 QUC65548 RDY65548 RNU65548 RXQ65548 SHM65548 SRI65548 TBE65548 TLA65548 TUW65548 UES65548 UOO65548 UYK65548 VIG65548 VSC65548 WBY65548 WLU65548 WVQ65548 I131084 JE131084 TA131084 ACW131084 AMS131084 AWO131084 BGK131084 BQG131084 CAC131084 CJY131084 CTU131084 DDQ131084 DNM131084 DXI131084 EHE131084 ERA131084 FAW131084 FKS131084 FUO131084 GEK131084 GOG131084 GYC131084 HHY131084 HRU131084 IBQ131084 ILM131084 IVI131084 JFE131084 JPA131084 JYW131084 KIS131084 KSO131084 LCK131084 LMG131084 LWC131084 MFY131084 MPU131084 MZQ131084 NJM131084 NTI131084 ODE131084 ONA131084 OWW131084 PGS131084 PQO131084 QAK131084 QKG131084 QUC131084 RDY131084 RNU131084 RXQ131084 SHM131084 SRI131084 TBE131084 TLA131084 TUW131084 UES131084 UOO131084 UYK131084 VIG131084 VSC131084 WBY131084 WLU131084 WVQ131084 I196620 JE196620 TA196620 ACW196620 AMS196620 AWO196620 BGK196620 BQG196620 CAC196620 CJY196620 CTU196620 DDQ196620 DNM196620 DXI196620 EHE196620 ERA196620 FAW196620 FKS196620 FUO196620 GEK196620 GOG196620 GYC196620 HHY196620 HRU196620 IBQ196620 ILM196620 IVI196620 JFE196620 JPA196620 JYW196620 KIS196620 KSO196620 LCK196620 LMG196620 LWC196620 MFY196620 MPU196620 MZQ196620 NJM196620 NTI196620 ODE196620 ONA196620 OWW196620 PGS196620 PQO196620 QAK196620 QKG196620 QUC196620 RDY196620 RNU196620 RXQ196620 SHM196620 SRI196620 TBE196620 TLA196620 TUW196620 UES196620 UOO196620 UYK196620 VIG196620 VSC196620 WBY196620 WLU196620 WVQ196620 I262156 JE262156 TA262156 ACW262156 AMS262156 AWO262156 BGK262156 BQG262156 CAC262156 CJY262156 CTU262156 DDQ262156 DNM262156 DXI262156 EHE262156 ERA262156 FAW262156 FKS262156 FUO262156 GEK262156 GOG262156 GYC262156 HHY262156 HRU262156 IBQ262156 ILM262156 IVI262156 JFE262156 JPA262156 JYW262156 KIS262156 KSO262156 LCK262156 LMG262156 LWC262156 MFY262156 MPU262156 MZQ262156 NJM262156 NTI262156 ODE262156 ONA262156 OWW262156 PGS262156 PQO262156 QAK262156 QKG262156 QUC262156 RDY262156 RNU262156 RXQ262156 SHM262156 SRI262156 TBE262156 TLA262156 TUW262156 UES262156 UOO262156 UYK262156 VIG262156 VSC262156 WBY262156 WLU262156 WVQ262156 I327692 JE327692 TA327692 ACW327692 AMS327692 AWO327692 BGK327692 BQG327692 CAC327692 CJY327692 CTU327692 DDQ327692 DNM327692 DXI327692 EHE327692 ERA327692 FAW327692 FKS327692 FUO327692 GEK327692 GOG327692 GYC327692 HHY327692 HRU327692 IBQ327692 ILM327692 IVI327692 JFE327692 JPA327692 JYW327692 KIS327692 KSO327692 LCK327692 LMG327692 LWC327692 MFY327692 MPU327692 MZQ327692 NJM327692 NTI327692 ODE327692 ONA327692 OWW327692 PGS327692 PQO327692 QAK327692 QKG327692 QUC327692 RDY327692 RNU327692 RXQ327692 SHM327692 SRI327692 TBE327692 TLA327692 TUW327692 UES327692 UOO327692 UYK327692 VIG327692 VSC327692 WBY327692 WLU327692 WVQ327692 I393228 JE393228 TA393228 ACW393228 AMS393228 AWO393228 BGK393228 BQG393228 CAC393228 CJY393228 CTU393228 DDQ393228 DNM393228 DXI393228 EHE393228 ERA393228 FAW393228 FKS393228 FUO393228 GEK393228 GOG393228 GYC393228 HHY393228 HRU393228 IBQ393228 ILM393228 IVI393228 JFE393228 JPA393228 JYW393228 KIS393228 KSO393228 LCK393228 LMG393228 LWC393228 MFY393228 MPU393228 MZQ393228 NJM393228 NTI393228 ODE393228 ONA393228 OWW393228 PGS393228 PQO393228 QAK393228 QKG393228 QUC393228 RDY393228 RNU393228 RXQ393228 SHM393228 SRI393228 TBE393228 TLA393228 TUW393228 UES393228 UOO393228 UYK393228 VIG393228 VSC393228 WBY393228 WLU393228 WVQ393228 I458764 JE458764 TA458764 ACW458764 AMS458764 AWO458764 BGK458764 BQG458764 CAC458764 CJY458764 CTU458764 DDQ458764 DNM458764 DXI458764 EHE458764 ERA458764 FAW458764 FKS458764 FUO458764 GEK458764 GOG458764 GYC458764 HHY458764 HRU458764 IBQ458764 ILM458764 IVI458764 JFE458764 JPA458764 JYW458764 KIS458764 KSO458764 LCK458764 LMG458764 LWC458764 MFY458764 MPU458764 MZQ458764 NJM458764 NTI458764 ODE458764 ONA458764 OWW458764 PGS458764 PQO458764 QAK458764 QKG458764 QUC458764 RDY458764 RNU458764 RXQ458764 SHM458764 SRI458764 TBE458764 TLA458764 TUW458764 UES458764 UOO458764 UYK458764 VIG458764 VSC458764 WBY458764 WLU458764 WVQ458764 I524300 JE524300 TA524300 ACW524300 AMS524300 AWO524300 BGK524300 BQG524300 CAC524300 CJY524300 CTU524300 DDQ524300 DNM524300 DXI524300 EHE524300 ERA524300 FAW524300 FKS524300 FUO524300 GEK524300 GOG524300 GYC524300 HHY524300 HRU524300 IBQ524300 ILM524300 IVI524300 JFE524300 JPA524300 JYW524300 KIS524300 KSO524300 LCK524300 LMG524300 LWC524300 MFY524300 MPU524300 MZQ524300 NJM524300 NTI524300 ODE524300 ONA524300 OWW524300 PGS524300 PQO524300 QAK524300 QKG524300 QUC524300 RDY524300 RNU524300 RXQ524300 SHM524300 SRI524300 TBE524300 TLA524300 TUW524300 UES524300 UOO524300 UYK524300 VIG524300 VSC524300 WBY524300 WLU524300 WVQ524300 I589836 JE589836 TA589836 ACW589836 AMS589836 AWO589836 BGK589836 BQG589836 CAC589836 CJY589836 CTU589836 DDQ589836 DNM589836 DXI589836 EHE589836 ERA589836 FAW589836 FKS589836 FUO589836 GEK589836 GOG589836 GYC589836 HHY589836 HRU589836 IBQ589836 ILM589836 IVI589836 JFE589836 JPA589836 JYW589836 KIS589836 KSO589836 LCK589836 LMG589836 LWC589836 MFY589836 MPU589836 MZQ589836 NJM589836 NTI589836 ODE589836 ONA589836 OWW589836 PGS589836 PQO589836 QAK589836 QKG589836 QUC589836 RDY589836 RNU589836 RXQ589836 SHM589836 SRI589836 TBE589836 TLA589836 TUW589836 UES589836 UOO589836 UYK589836 VIG589836 VSC589836 WBY589836 WLU589836 WVQ589836 I655372 JE655372 TA655372 ACW655372 AMS655372 AWO655372 BGK655372 BQG655372 CAC655372 CJY655372 CTU655372 DDQ655372 DNM655372 DXI655372 EHE655372 ERA655372 FAW655372 FKS655372 FUO655372 GEK655372 GOG655372 GYC655372 HHY655372 HRU655372 IBQ655372 ILM655372 IVI655372 JFE655372 JPA655372 JYW655372 KIS655372 KSO655372 LCK655372 LMG655372 LWC655372 MFY655372 MPU655372 MZQ655372 NJM655372 NTI655372 ODE655372 ONA655372 OWW655372 PGS655372 PQO655372 QAK655372 QKG655372 QUC655372 RDY655372 RNU655372 RXQ655372 SHM655372 SRI655372 TBE655372 TLA655372 TUW655372 UES655372 UOO655372 UYK655372 VIG655372 VSC655372 WBY655372 WLU655372 WVQ655372 I720908 JE720908 TA720908 ACW720908 AMS720908 AWO720908 BGK720908 BQG720908 CAC720908 CJY720908 CTU720908 DDQ720908 DNM720908 DXI720908 EHE720908 ERA720908 FAW720908 FKS720908 FUO720908 GEK720908 GOG720908 GYC720908 HHY720908 HRU720908 IBQ720908 ILM720908 IVI720908 JFE720908 JPA720908 JYW720908 KIS720908 KSO720908 LCK720908 LMG720908 LWC720908 MFY720908 MPU720908 MZQ720908 NJM720908 NTI720908 ODE720908 ONA720908 OWW720908 PGS720908 PQO720908 QAK720908 QKG720908 QUC720908 RDY720908 RNU720908 RXQ720908 SHM720908 SRI720908 TBE720908 TLA720908 TUW720908 UES720908 UOO720908 UYK720908 VIG720908 VSC720908 WBY720908 WLU720908 WVQ720908 I786444 JE786444 TA786444 ACW786444 AMS786444 AWO786444 BGK786444 BQG786444 CAC786444 CJY786444 CTU786444 DDQ786444 DNM786444 DXI786444 EHE786444 ERA786444 FAW786444 FKS786444 FUO786444 GEK786444 GOG786444 GYC786444 HHY786444 HRU786444 IBQ786444 ILM786444 IVI786444 JFE786444 JPA786444 JYW786444 KIS786444 KSO786444 LCK786444 LMG786444 LWC786444 MFY786444 MPU786444 MZQ786444 NJM786444 NTI786444 ODE786444 ONA786444 OWW786444 PGS786444 PQO786444 QAK786444 QKG786444 QUC786444 RDY786444 RNU786444 RXQ786444 SHM786444 SRI786444 TBE786444 TLA786444 TUW786444 UES786444 UOO786444 UYK786444 VIG786444 VSC786444 WBY786444 WLU786444 WVQ786444 I851980 JE851980 TA851980 ACW851980 AMS851980 AWO851980 BGK851980 BQG851980 CAC851980 CJY851980 CTU851980 DDQ851980 DNM851980 DXI851980 EHE851980 ERA851980 FAW851980 FKS851980 FUO851980 GEK851980 GOG851980 GYC851980 HHY851980 HRU851980 IBQ851980 ILM851980 IVI851980 JFE851980 JPA851980 JYW851980 KIS851980 KSO851980 LCK851980 LMG851980 LWC851980 MFY851980 MPU851980 MZQ851980 NJM851980 NTI851980 ODE851980 ONA851980 OWW851980 PGS851980 PQO851980 QAK851980 QKG851980 QUC851980 RDY851980 RNU851980 RXQ851980 SHM851980 SRI851980 TBE851980 TLA851980 TUW851980 UES851980 UOO851980 UYK851980 VIG851980 VSC851980 WBY851980 WLU851980 WVQ851980 I917516 JE917516 TA917516 ACW917516 AMS917516 AWO917516 BGK917516 BQG917516 CAC917516 CJY917516 CTU917516 DDQ917516 DNM917516 DXI917516 EHE917516 ERA917516 FAW917516 FKS917516 FUO917516 GEK917516 GOG917516 GYC917516 HHY917516 HRU917516 IBQ917516 ILM917516 IVI917516 JFE917516 JPA917516 JYW917516 KIS917516 KSO917516 LCK917516 LMG917516 LWC917516 MFY917516 MPU917516 MZQ917516 NJM917516 NTI917516 ODE917516 ONA917516 OWW917516 PGS917516 PQO917516 QAK917516 QKG917516 QUC917516 RDY917516 RNU917516 RXQ917516 SHM917516 SRI917516 TBE917516 TLA917516 TUW917516 UES917516 UOO917516 UYK917516 VIG917516 VSC917516 WBY917516 WLU917516 WVQ917516 I983052 JE983052 TA983052 ACW983052 AMS983052 AWO983052 BGK983052 BQG983052 CAC983052 CJY983052 CTU983052 DDQ983052 DNM983052 DXI983052 EHE983052 ERA983052 FAW983052 FKS983052 FUO983052 GEK983052 GOG983052 GYC983052 HHY983052 HRU983052 IBQ983052 ILM983052 IVI983052 JFE983052 JPA983052 JYW983052 KIS983052 KSO983052 LCK983052 LMG983052 LWC983052 MFY983052 MPU983052 MZQ983052 NJM983052 NTI983052 ODE983052 ONA983052 OWW983052 PGS983052 PQO983052 QAK983052 QKG983052 QUC983052 RDY983052 RNU983052 RXQ983052 SHM983052 SRI983052 TBE983052 TLA983052 TUW983052 UES983052 UOO983052 UYK983052 VIG983052 VSC983052 WBY983052 WLU983052 WVQ983052 E73:E83 JA73:JA83 SW73:SW83 ACS73:ACS83 AMO73:AMO83 AWK73:AWK83 BGG73:BGG83 BQC73:BQC83 BZY73:BZY83 CJU73:CJU83 CTQ73:CTQ83 DDM73:DDM83 DNI73:DNI83 DXE73:DXE83 EHA73:EHA83 EQW73:EQW83 FAS73:FAS83 FKO73:FKO83 FUK73:FUK83 GEG73:GEG83 GOC73:GOC83 GXY73:GXY83 HHU73:HHU83 HRQ73:HRQ83 IBM73:IBM83 ILI73:ILI83 IVE73:IVE83 JFA73:JFA83 JOW73:JOW83 JYS73:JYS83 KIO73:KIO83 KSK73:KSK83 LCG73:LCG83 LMC73:LMC83 LVY73:LVY83 MFU73:MFU83 MPQ73:MPQ83 MZM73:MZM83 NJI73:NJI83 NTE73:NTE83 ODA73:ODA83 OMW73:OMW83 OWS73:OWS83 PGO73:PGO83 PQK73:PQK83 QAG73:QAG83 QKC73:QKC83 QTY73:QTY83 RDU73:RDU83 RNQ73:RNQ83 RXM73:RXM83 SHI73:SHI83 SRE73:SRE83 TBA73:TBA83 TKW73:TKW83 TUS73:TUS83 UEO73:UEO83 UOK73:UOK83 UYG73:UYG83 VIC73:VIC83 VRY73:VRY83 WBU73:WBU83 WLQ73:WLQ83 WVM73:WVM83 E65609:E65619 JA65609:JA65619 SW65609:SW65619 ACS65609:ACS65619 AMO65609:AMO65619 AWK65609:AWK65619 BGG65609:BGG65619 BQC65609:BQC65619 BZY65609:BZY65619 CJU65609:CJU65619 CTQ65609:CTQ65619 DDM65609:DDM65619 DNI65609:DNI65619 DXE65609:DXE65619 EHA65609:EHA65619 EQW65609:EQW65619 FAS65609:FAS65619 FKO65609:FKO65619 FUK65609:FUK65619 GEG65609:GEG65619 GOC65609:GOC65619 GXY65609:GXY65619 HHU65609:HHU65619 HRQ65609:HRQ65619 IBM65609:IBM65619 ILI65609:ILI65619 IVE65609:IVE65619 JFA65609:JFA65619 JOW65609:JOW65619 JYS65609:JYS65619 KIO65609:KIO65619 KSK65609:KSK65619 LCG65609:LCG65619 LMC65609:LMC65619 LVY65609:LVY65619 MFU65609:MFU65619 MPQ65609:MPQ65619 MZM65609:MZM65619 NJI65609:NJI65619 NTE65609:NTE65619 ODA65609:ODA65619 OMW65609:OMW65619 OWS65609:OWS65619 PGO65609:PGO65619 PQK65609:PQK65619 QAG65609:QAG65619 QKC65609:QKC65619 QTY65609:QTY65619 RDU65609:RDU65619 RNQ65609:RNQ65619 RXM65609:RXM65619 SHI65609:SHI65619 SRE65609:SRE65619 TBA65609:TBA65619 TKW65609:TKW65619 TUS65609:TUS65619 UEO65609:UEO65619 UOK65609:UOK65619 UYG65609:UYG65619 VIC65609:VIC65619 VRY65609:VRY65619 WBU65609:WBU65619 WLQ65609:WLQ65619 WVM65609:WVM65619 E131145:E131155 JA131145:JA131155 SW131145:SW131155 ACS131145:ACS131155 AMO131145:AMO131155 AWK131145:AWK131155 BGG131145:BGG131155 BQC131145:BQC131155 BZY131145:BZY131155 CJU131145:CJU131155 CTQ131145:CTQ131155 DDM131145:DDM131155 DNI131145:DNI131155 DXE131145:DXE131155 EHA131145:EHA131155 EQW131145:EQW131155 FAS131145:FAS131155 FKO131145:FKO131155 FUK131145:FUK131155 GEG131145:GEG131155 GOC131145:GOC131155 GXY131145:GXY131155 HHU131145:HHU131155 HRQ131145:HRQ131155 IBM131145:IBM131155 ILI131145:ILI131155 IVE131145:IVE131155 JFA131145:JFA131155 JOW131145:JOW131155 JYS131145:JYS131155 KIO131145:KIO131155 KSK131145:KSK131155 LCG131145:LCG131155 LMC131145:LMC131155 LVY131145:LVY131155 MFU131145:MFU131155 MPQ131145:MPQ131155 MZM131145:MZM131155 NJI131145:NJI131155 NTE131145:NTE131155 ODA131145:ODA131155 OMW131145:OMW131155 OWS131145:OWS131155 PGO131145:PGO131155 PQK131145:PQK131155 QAG131145:QAG131155 QKC131145:QKC131155 QTY131145:QTY131155 RDU131145:RDU131155 RNQ131145:RNQ131155 RXM131145:RXM131155 SHI131145:SHI131155 SRE131145:SRE131155 TBA131145:TBA131155 TKW131145:TKW131155 TUS131145:TUS131155 UEO131145:UEO131155 UOK131145:UOK131155 UYG131145:UYG131155 VIC131145:VIC131155 VRY131145:VRY131155 WBU131145:WBU131155 WLQ131145:WLQ131155 WVM131145:WVM131155 E196681:E196691 JA196681:JA196691 SW196681:SW196691 ACS196681:ACS196691 AMO196681:AMO196691 AWK196681:AWK196691 BGG196681:BGG196691 BQC196681:BQC196691 BZY196681:BZY196691 CJU196681:CJU196691 CTQ196681:CTQ196691 DDM196681:DDM196691 DNI196681:DNI196691 DXE196681:DXE196691 EHA196681:EHA196691 EQW196681:EQW196691 FAS196681:FAS196691 FKO196681:FKO196691 FUK196681:FUK196691 GEG196681:GEG196691 GOC196681:GOC196691 GXY196681:GXY196691 HHU196681:HHU196691 HRQ196681:HRQ196691 IBM196681:IBM196691 ILI196681:ILI196691 IVE196681:IVE196691 JFA196681:JFA196691 JOW196681:JOW196691 JYS196681:JYS196691 KIO196681:KIO196691 KSK196681:KSK196691 LCG196681:LCG196691 LMC196681:LMC196691 LVY196681:LVY196691 MFU196681:MFU196691 MPQ196681:MPQ196691 MZM196681:MZM196691 NJI196681:NJI196691 NTE196681:NTE196691 ODA196681:ODA196691 OMW196681:OMW196691 OWS196681:OWS196691 PGO196681:PGO196691 PQK196681:PQK196691 QAG196681:QAG196691 QKC196681:QKC196691 QTY196681:QTY196691 RDU196681:RDU196691 RNQ196681:RNQ196691 RXM196681:RXM196691 SHI196681:SHI196691 SRE196681:SRE196691 TBA196681:TBA196691 TKW196681:TKW196691 TUS196681:TUS196691 UEO196681:UEO196691 UOK196681:UOK196691 UYG196681:UYG196691 VIC196681:VIC196691 VRY196681:VRY196691 WBU196681:WBU196691 WLQ196681:WLQ196691 WVM196681:WVM196691 E262217:E262227 JA262217:JA262227 SW262217:SW262227 ACS262217:ACS262227 AMO262217:AMO262227 AWK262217:AWK262227 BGG262217:BGG262227 BQC262217:BQC262227 BZY262217:BZY262227 CJU262217:CJU262227 CTQ262217:CTQ262227 DDM262217:DDM262227 DNI262217:DNI262227 DXE262217:DXE262227 EHA262217:EHA262227 EQW262217:EQW262227 FAS262217:FAS262227 FKO262217:FKO262227 FUK262217:FUK262227 GEG262217:GEG262227 GOC262217:GOC262227 GXY262217:GXY262227 HHU262217:HHU262227 HRQ262217:HRQ262227 IBM262217:IBM262227 ILI262217:ILI262227 IVE262217:IVE262227 JFA262217:JFA262227 JOW262217:JOW262227 JYS262217:JYS262227 KIO262217:KIO262227 KSK262217:KSK262227 LCG262217:LCG262227 LMC262217:LMC262227 LVY262217:LVY262227 MFU262217:MFU262227 MPQ262217:MPQ262227 MZM262217:MZM262227 NJI262217:NJI262227 NTE262217:NTE262227 ODA262217:ODA262227 OMW262217:OMW262227 OWS262217:OWS262227 PGO262217:PGO262227 PQK262217:PQK262227 QAG262217:QAG262227 QKC262217:QKC262227 QTY262217:QTY262227 RDU262217:RDU262227 RNQ262217:RNQ262227 RXM262217:RXM262227 SHI262217:SHI262227 SRE262217:SRE262227 TBA262217:TBA262227 TKW262217:TKW262227 TUS262217:TUS262227 UEO262217:UEO262227 UOK262217:UOK262227 UYG262217:UYG262227 VIC262217:VIC262227 VRY262217:VRY262227 WBU262217:WBU262227 WLQ262217:WLQ262227 WVM262217:WVM262227 E327753:E327763 JA327753:JA327763 SW327753:SW327763 ACS327753:ACS327763 AMO327753:AMO327763 AWK327753:AWK327763 BGG327753:BGG327763 BQC327753:BQC327763 BZY327753:BZY327763 CJU327753:CJU327763 CTQ327753:CTQ327763 DDM327753:DDM327763 DNI327753:DNI327763 DXE327753:DXE327763 EHA327753:EHA327763 EQW327753:EQW327763 FAS327753:FAS327763 FKO327753:FKO327763 FUK327753:FUK327763 GEG327753:GEG327763 GOC327753:GOC327763 GXY327753:GXY327763 HHU327753:HHU327763 HRQ327753:HRQ327763 IBM327753:IBM327763 ILI327753:ILI327763 IVE327753:IVE327763 JFA327753:JFA327763 JOW327753:JOW327763 JYS327753:JYS327763 KIO327753:KIO327763 KSK327753:KSK327763 LCG327753:LCG327763 LMC327753:LMC327763 LVY327753:LVY327763 MFU327753:MFU327763 MPQ327753:MPQ327763 MZM327753:MZM327763 NJI327753:NJI327763 NTE327753:NTE327763 ODA327753:ODA327763 OMW327753:OMW327763 OWS327753:OWS327763 PGO327753:PGO327763 PQK327753:PQK327763 QAG327753:QAG327763 QKC327753:QKC327763 QTY327753:QTY327763 RDU327753:RDU327763 RNQ327753:RNQ327763 RXM327753:RXM327763 SHI327753:SHI327763 SRE327753:SRE327763 TBA327753:TBA327763 TKW327753:TKW327763 TUS327753:TUS327763 UEO327753:UEO327763 UOK327753:UOK327763 UYG327753:UYG327763 VIC327753:VIC327763 VRY327753:VRY327763 WBU327753:WBU327763 WLQ327753:WLQ327763 WVM327753:WVM327763 E393289:E393299 JA393289:JA393299 SW393289:SW393299 ACS393289:ACS393299 AMO393289:AMO393299 AWK393289:AWK393299 BGG393289:BGG393299 BQC393289:BQC393299 BZY393289:BZY393299 CJU393289:CJU393299 CTQ393289:CTQ393299 DDM393289:DDM393299 DNI393289:DNI393299 DXE393289:DXE393299 EHA393289:EHA393299 EQW393289:EQW393299 FAS393289:FAS393299 FKO393289:FKO393299 FUK393289:FUK393299 GEG393289:GEG393299 GOC393289:GOC393299 GXY393289:GXY393299 HHU393289:HHU393299 HRQ393289:HRQ393299 IBM393289:IBM393299 ILI393289:ILI393299 IVE393289:IVE393299 JFA393289:JFA393299 JOW393289:JOW393299 JYS393289:JYS393299 KIO393289:KIO393299 KSK393289:KSK393299 LCG393289:LCG393299 LMC393289:LMC393299 LVY393289:LVY393299 MFU393289:MFU393299 MPQ393289:MPQ393299 MZM393289:MZM393299 NJI393289:NJI393299 NTE393289:NTE393299 ODA393289:ODA393299 OMW393289:OMW393299 OWS393289:OWS393299 PGO393289:PGO393299 PQK393289:PQK393299 QAG393289:QAG393299 QKC393289:QKC393299 QTY393289:QTY393299 RDU393289:RDU393299 RNQ393289:RNQ393299 RXM393289:RXM393299 SHI393289:SHI393299 SRE393289:SRE393299 TBA393289:TBA393299 TKW393289:TKW393299 TUS393289:TUS393299 UEO393289:UEO393299 UOK393289:UOK393299 UYG393289:UYG393299 VIC393289:VIC393299 VRY393289:VRY393299 WBU393289:WBU393299 WLQ393289:WLQ393299 WVM393289:WVM393299 E458825:E458835 JA458825:JA458835 SW458825:SW458835 ACS458825:ACS458835 AMO458825:AMO458835 AWK458825:AWK458835 BGG458825:BGG458835 BQC458825:BQC458835 BZY458825:BZY458835 CJU458825:CJU458835 CTQ458825:CTQ458835 DDM458825:DDM458835 DNI458825:DNI458835 DXE458825:DXE458835 EHA458825:EHA458835 EQW458825:EQW458835 FAS458825:FAS458835 FKO458825:FKO458835 FUK458825:FUK458835 GEG458825:GEG458835 GOC458825:GOC458835 GXY458825:GXY458835 HHU458825:HHU458835 HRQ458825:HRQ458835 IBM458825:IBM458835 ILI458825:ILI458835 IVE458825:IVE458835 JFA458825:JFA458835 JOW458825:JOW458835 JYS458825:JYS458835 KIO458825:KIO458835 KSK458825:KSK458835 LCG458825:LCG458835 LMC458825:LMC458835 LVY458825:LVY458835 MFU458825:MFU458835 MPQ458825:MPQ458835 MZM458825:MZM458835 NJI458825:NJI458835 NTE458825:NTE458835 ODA458825:ODA458835 OMW458825:OMW458835 OWS458825:OWS458835 PGO458825:PGO458835 PQK458825:PQK458835 QAG458825:QAG458835 QKC458825:QKC458835 QTY458825:QTY458835 RDU458825:RDU458835 RNQ458825:RNQ458835 RXM458825:RXM458835 SHI458825:SHI458835 SRE458825:SRE458835 TBA458825:TBA458835 TKW458825:TKW458835 TUS458825:TUS458835 UEO458825:UEO458835 UOK458825:UOK458835 UYG458825:UYG458835 VIC458825:VIC458835 VRY458825:VRY458835 WBU458825:WBU458835 WLQ458825:WLQ458835 WVM458825:WVM458835 E524361:E524371 JA524361:JA524371 SW524361:SW524371 ACS524361:ACS524371 AMO524361:AMO524371 AWK524361:AWK524371 BGG524361:BGG524371 BQC524361:BQC524371 BZY524361:BZY524371 CJU524361:CJU524371 CTQ524361:CTQ524371 DDM524361:DDM524371 DNI524361:DNI524371 DXE524361:DXE524371 EHA524361:EHA524371 EQW524361:EQW524371 FAS524361:FAS524371 FKO524361:FKO524371 FUK524361:FUK524371 GEG524361:GEG524371 GOC524361:GOC524371 GXY524361:GXY524371 HHU524361:HHU524371 HRQ524361:HRQ524371 IBM524361:IBM524371 ILI524361:ILI524371 IVE524361:IVE524371 JFA524361:JFA524371 JOW524361:JOW524371 JYS524361:JYS524371 KIO524361:KIO524371 KSK524361:KSK524371 LCG524361:LCG524371 LMC524361:LMC524371 LVY524361:LVY524371 MFU524361:MFU524371 MPQ524361:MPQ524371 MZM524361:MZM524371 NJI524361:NJI524371 NTE524361:NTE524371 ODA524361:ODA524371 OMW524361:OMW524371 OWS524361:OWS524371 PGO524361:PGO524371 PQK524361:PQK524371 QAG524361:QAG524371 QKC524361:QKC524371 QTY524361:QTY524371 RDU524361:RDU524371 RNQ524361:RNQ524371 RXM524361:RXM524371 SHI524361:SHI524371 SRE524361:SRE524371 TBA524361:TBA524371 TKW524361:TKW524371 TUS524361:TUS524371 UEO524361:UEO524371 UOK524361:UOK524371 UYG524361:UYG524371 VIC524361:VIC524371 VRY524361:VRY524371 WBU524361:WBU524371 WLQ524361:WLQ524371 WVM524361:WVM524371 E589897:E589907 JA589897:JA589907 SW589897:SW589907 ACS589897:ACS589907 AMO589897:AMO589907 AWK589897:AWK589907 BGG589897:BGG589907 BQC589897:BQC589907 BZY589897:BZY589907 CJU589897:CJU589907 CTQ589897:CTQ589907 DDM589897:DDM589907 DNI589897:DNI589907 DXE589897:DXE589907 EHA589897:EHA589907 EQW589897:EQW589907 FAS589897:FAS589907 FKO589897:FKO589907 FUK589897:FUK589907 GEG589897:GEG589907 GOC589897:GOC589907 GXY589897:GXY589907 HHU589897:HHU589907 HRQ589897:HRQ589907 IBM589897:IBM589907 ILI589897:ILI589907 IVE589897:IVE589907 JFA589897:JFA589907 JOW589897:JOW589907 JYS589897:JYS589907 KIO589897:KIO589907 KSK589897:KSK589907 LCG589897:LCG589907 LMC589897:LMC589907 LVY589897:LVY589907 MFU589897:MFU589907 MPQ589897:MPQ589907 MZM589897:MZM589907 NJI589897:NJI589907 NTE589897:NTE589907 ODA589897:ODA589907 OMW589897:OMW589907 OWS589897:OWS589907 PGO589897:PGO589907 PQK589897:PQK589907 QAG589897:QAG589907 QKC589897:QKC589907 QTY589897:QTY589907 RDU589897:RDU589907 RNQ589897:RNQ589907 RXM589897:RXM589907 SHI589897:SHI589907 SRE589897:SRE589907 TBA589897:TBA589907 TKW589897:TKW589907 TUS589897:TUS589907 UEO589897:UEO589907 UOK589897:UOK589907 UYG589897:UYG589907 VIC589897:VIC589907 VRY589897:VRY589907 WBU589897:WBU589907 WLQ589897:WLQ589907 WVM589897:WVM589907 E655433:E655443 JA655433:JA655443 SW655433:SW655443 ACS655433:ACS655443 AMO655433:AMO655443 AWK655433:AWK655443 BGG655433:BGG655443 BQC655433:BQC655443 BZY655433:BZY655443 CJU655433:CJU655443 CTQ655433:CTQ655443 DDM655433:DDM655443 DNI655433:DNI655443 DXE655433:DXE655443 EHA655433:EHA655443 EQW655433:EQW655443 FAS655433:FAS655443 FKO655433:FKO655443 FUK655433:FUK655443 GEG655433:GEG655443 GOC655433:GOC655443 GXY655433:GXY655443 HHU655433:HHU655443 HRQ655433:HRQ655443 IBM655433:IBM655443 ILI655433:ILI655443 IVE655433:IVE655443 JFA655433:JFA655443 JOW655433:JOW655443 JYS655433:JYS655443 KIO655433:KIO655443 KSK655433:KSK655443 LCG655433:LCG655443 LMC655433:LMC655443 LVY655433:LVY655443 MFU655433:MFU655443 MPQ655433:MPQ655443 MZM655433:MZM655443 NJI655433:NJI655443 NTE655433:NTE655443 ODA655433:ODA655443 OMW655433:OMW655443 OWS655433:OWS655443 PGO655433:PGO655443 PQK655433:PQK655443 QAG655433:QAG655443 QKC655433:QKC655443 QTY655433:QTY655443 RDU655433:RDU655443 RNQ655433:RNQ655443 RXM655433:RXM655443 SHI655433:SHI655443 SRE655433:SRE655443 TBA655433:TBA655443 TKW655433:TKW655443 TUS655433:TUS655443 UEO655433:UEO655443 UOK655433:UOK655443 UYG655433:UYG655443 VIC655433:VIC655443 VRY655433:VRY655443 WBU655433:WBU655443 WLQ655433:WLQ655443 WVM655433:WVM655443 E720969:E720979 JA720969:JA720979 SW720969:SW720979 ACS720969:ACS720979 AMO720969:AMO720979 AWK720969:AWK720979 BGG720969:BGG720979 BQC720969:BQC720979 BZY720969:BZY720979 CJU720969:CJU720979 CTQ720969:CTQ720979 DDM720969:DDM720979 DNI720969:DNI720979 DXE720969:DXE720979 EHA720969:EHA720979 EQW720969:EQW720979 FAS720969:FAS720979 FKO720969:FKO720979 FUK720969:FUK720979 GEG720969:GEG720979 GOC720969:GOC720979 GXY720969:GXY720979 HHU720969:HHU720979 HRQ720969:HRQ720979 IBM720969:IBM720979 ILI720969:ILI720979 IVE720969:IVE720979 JFA720969:JFA720979 JOW720969:JOW720979 JYS720969:JYS720979 KIO720969:KIO720979 KSK720969:KSK720979 LCG720969:LCG720979 LMC720969:LMC720979 LVY720969:LVY720979 MFU720969:MFU720979 MPQ720969:MPQ720979 MZM720969:MZM720979 NJI720969:NJI720979 NTE720969:NTE720979 ODA720969:ODA720979 OMW720969:OMW720979 OWS720969:OWS720979 PGO720969:PGO720979 PQK720969:PQK720979 QAG720969:QAG720979 QKC720969:QKC720979 QTY720969:QTY720979 RDU720969:RDU720979 RNQ720969:RNQ720979 RXM720969:RXM720979 SHI720969:SHI720979 SRE720969:SRE720979 TBA720969:TBA720979 TKW720969:TKW720979 TUS720969:TUS720979 UEO720969:UEO720979 UOK720969:UOK720979 UYG720969:UYG720979 VIC720969:VIC720979 VRY720969:VRY720979 WBU720969:WBU720979 WLQ720969:WLQ720979 WVM720969:WVM720979 E786505:E786515 JA786505:JA786515 SW786505:SW786515 ACS786505:ACS786515 AMO786505:AMO786515 AWK786505:AWK786515 BGG786505:BGG786515 BQC786505:BQC786515 BZY786505:BZY786515 CJU786505:CJU786515 CTQ786505:CTQ786515 DDM786505:DDM786515 DNI786505:DNI786515 DXE786505:DXE786515 EHA786505:EHA786515 EQW786505:EQW786515 FAS786505:FAS786515 FKO786505:FKO786515 FUK786505:FUK786515 GEG786505:GEG786515 GOC786505:GOC786515 GXY786505:GXY786515 HHU786505:HHU786515 HRQ786505:HRQ786515 IBM786505:IBM786515 ILI786505:ILI786515 IVE786505:IVE786515 JFA786505:JFA786515 JOW786505:JOW786515 JYS786505:JYS786515 KIO786505:KIO786515 KSK786505:KSK786515 LCG786505:LCG786515 LMC786505:LMC786515 LVY786505:LVY786515 MFU786505:MFU786515 MPQ786505:MPQ786515 MZM786505:MZM786515 NJI786505:NJI786515 NTE786505:NTE786515 ODA786505:ODA786515 OMW786505:OMW786515 OWS786505:OWS786515 PGO786505:PGO786515 PQK786505:PQK786515 QAG786505:QAG786515 QKC786505:QKC786515 QTY786505:QTY786515 RDU786505:RDU786515 RNQ786505:RNQ786515 RXM786505:RXM786515 SHI786505:SHI786515 SRE786505:SRE786515 TBA786505:TBA786515 TKW786505:TKW786515 TUS786505:TUS786515 UEO786505:UEO786515 UOK786505:UOK786515 UYG786505:UYG786515 VIC786505:VIC786515 VRY786505:VRY786515 WBU786505:WBU786515 WLQ786505:WLQ786515 WVM786505:WVM786515 E852041:E852051 JA852041:JA852051 SW852041:SW852051 ACS852041:ACS852051 AMO852041:AMO852051 AWK852041:AWK852051 BGG852041:BGG852051 BQC852041:BQC852051 BZY852041:BZY852051 CJU852041:CJU852051 CTQ852041:CTQ852051 DDM852041:DDM852051 DNI852041:DNI852051 DXE852041:DXE852051 EHA852041:EHA852051 EQW852041:EQW852051 FAS852041:FAS852051 FKO852041:FKO852051 FUK852041:FUK852051 GEG852041:GEG852051 GOC852041:GOC852051 GXY852041:GXY852051 HHU852041:HHU852051 HRQ852041:HRQ852051 IBM852041:IBM852051 ILI852041:ILI852051 IVE852041:IVE852051 JFA852041:JFA852051 JOW852041:JOW852051 JYS852041:JYS852051 KIO852041:KIO852051 KSK852041:KSK852051 LCG852041:LCG852051 LMC852041:LMC852051 LVY852041:LVY852051 MFU852041:MFU852051 MPQ852041:MPQ852051 MZM852041:MZM852051 NJI852041:NJI852051 NTE852041:NTE852051 ODA852041:ODA852051 OMW852041:OMW852051 OWS852041:OWS852051 PGO852041:PGO852051 PQK852041:PQK852051 QAG852041:QAG852051 QKC852041:QKC852051 QTY852041:QTY852051 RDU852041:RDU852051 RNQ852041:RNQ852051 RXM852041:RXM852051 SHI852041:SHI852051 SRE852041:SRE852051 TBA852041:TBA852051 TKW852041:TKW852051 TUS852041:TUS852051 UEO852041:UEO852051 UOK852041:UOK852051 UYG852041:UYG852051 VIC852041:VIC852051 VRY852041:VRY852051 WBU852041:WBU852051 WLQ852041:WLQ852051 WVM852041:WVM852051 E917577:E917587 JA917577:JA917587 SW917577:SW917587 ACS917577:ACS917587 AMO917577:AMO917587 AWK917577:AWK917587 BGG917577:BGG917587 BQC917577:BQC917587 BZY917577:BZY917587 CJU917577:CJU917587 CTQ917577:CTQ917587 DDM917577:DDM917587 DNI917577:DNI917587 DXE917577:DXE917587 EHA917577:EHA917587 EQW917577:EQW917587 FAS917577:FAS917587 FKO917577:FKO917587 FUK917577:FUK917587 GEG917577:GEG917587 GOC917577:GOC917587 GXY917577:GXY917587 HHU917577:HHU917587 HRQ917577:HRQ917587 IBM917577:IBM917587 ILI917577:ILI917587 IVE917577:IVE917587 JFA917577:JFA917587 JOW917577:JOW917587 JYS917577:JYS917587 KIO917577:KIO917587 KSK917577:KSK917587 LCG917577:LCG917587 LMC917577:LMC917587 LVY917577:LVY917587 MFU917577:MFU917587 MPQ917577:MPQ917587 MZM917577:MZM917587 NJI917577:NJI917587 NTE917577:NTE917587 ODA917577:ODA917587 OMW917577:OMW917587 OWS917577:OWS917587 PGO917577:PGO917587 PQK917577:PQK917587 QAG917577:QAG917587 QKC917577:QKC917587 QTY917577:QTY917587 RDU917577:RDU917587 RNQ917577:RNQ917587 RXM917577:RXM917587 SHI917577:SHI917587 SRE917577:SRE917587 TBA917577:TBA917587 TKW917577:TKW917587 TUS917577:TUS917587 UEO917577:UEO917587 UOK917577:UOK917587 UYG917577:UYG917587 VIC917577:VIC917587 VRY917577:VRY917587 WBU917577:WBU917587 WLQ917577:WLQ917587 WVM917577:WVM917587 E983113:E983123 JA983113:JA983123 SW983113:SW983123 ACS983113:ACS983123 AMO983113:AMO983123 AWK983113:AWK983123 BGG983113:BGG983123 BQC983113:BQC983123 BZY983113:BZY983123 CJU983113:CJU983123 CTQ983113:CTQ983123 DDM983113:DDM983123 DNI983113:DNI983123 DXE983113:DXE983123 EHA983113:EHA983123 EQW983113:EQW983123 FAS983113:FAS983123 FKO983113:FKO983123 FUK983113:FUK983123 GEG983113:GEG983123 GOC983113:GOC983123 GXY983113:GXY983123 HHU983113:HHU983123 HRQ983113:HRQ983123 IBM983113:IBM983123 ILI983113:ILI983123 IVE983113:IVE983123 JFA983113:JFA983123 JOW983113:JOW983123 JYS983113:JYS983123 KIO983113:KIO983123 KSK983113:KSK983123 LCG983113:LCG983123 LMC983113:LMC983123 LVY983113:LVY983123 MFU983113:MFU983123 MPQ983113:MPQ983123 MZM983113:MZM983123 NJI983113:NJI983123 NTE983113:NTE983123 ODA983113:ODA983123 OMW983113:OMW983123 OWS983113:OWS983123 PGO983113:PGO983123 PQK983113:PQK983123 QAG983113:QAG983123 QKC983113:QKC983123 QTY983113:QTY983123 RDU983113:RDU983123 RNQ983113:RNQ983123 RXM983113:RXM983123 SHI983113:SHI983123 SRE983113:SRE983123 TBA983113:TBA983123 TKW983113:TKW983123 TUS983113:TUS983123 UEO983113:UEO983123 UOK983113:UOK983123 UYG983113:UYG983123 VIC983113:VIC983123 VRY983113:VRY983123 WBU983113:WBU983123 WLQ983113:WLQ983123 WVM983113:WVM983123" xr:uid="{00000000-0002-0000-3400-00000A000000}">
      <formula1>"Yes, No, Don't know, Not applicable"</formula1>
    </dataValidation>
    <dataValidation type="list" allowBlank="1" showInputMessage="1" showErrorMessage="1" error="Please choose from the dropdown list." sqref="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H136:H139 JD136:JD139 SZ136:SZ139 ACV136:ACV139 AMR136:AMR139 AWN136:AWN139 BGJ136:BGJ139 BQF136:BQF139 CAB136:CAB139 CJX136:CJX139 CTT136:CTT139 DDP136:DDP139 DNL136:DNL139 DXH136:DXH139 EHD136:EHD139 EQZ136:EQZ139 FAV136:FAV139 FKR136:FKR139 FUN136:FUN139 GEJ136:GEJ139 GOF136:GOF139 GYB136:GYB139 HHX136:HHX139 HRT136:HRT139 IBP136:IBP139 ILL136:ILL139 IVH136:IVH139 JFD136:JFD139 JOZ136:JOZ139 JYV136:JYV139 KIR136:KIR139 KSN136:KSN139 LCJ136:LCJ139 LMF136:LMF139 LWB136:LWB139 MFX136:MFX139 MPT136:MPT139 MZP136:MZP139 NJL136:NJL139 NTH136:NTH139 ODD136:ODD139 OMZ136:OMZ139 OWV136:OWV139 PGR136:PGR139 PQN136:PQN139 QAJ136:QAJ139 QKF136:QKF139 QUB136:QUB139 RDX136:RDX139 RNT136:RNT139 RXP136:RXP139 SHL136:SHL139 SRH136:SRH139 TBD136:TBD139 TKZ136:TKZ139 TUV136:TUV139 UER136:UER139 UON136:UON139 UYJ136:UYJ139 VIF136:VIF139 VSB136:VSB139 WBX136:WBX139 WLT136:WLT139 WVP136:WVP139 H65672:H65675 JD65672:JD65675 SZ65672:SZ65675 ACV65672:ACV65675 AMR65672:AMR65675 AWN65672:AWN65675 BGJ65672:BGJ65675 BQF65672:BQF65675 CAB65672:CAB65675 CJX65672:CJX65675 CTT65672:CTT65675 DDP65672:DDP65675 DNL65672:DNL65675 DXH65672:DXH65675 EHD65672:EHD65675 EQZ65672:EQZ65675 FAV65672:FAV65675 FKR65672:FKR65675 FUN65672:FUN65675 GEJ65672:GEJ65675 GOF65672:GOF65675 GYB65672:GYB65675 HHX65672:HHX65675 HRT65672:HRT65675 IBP65672:IBP65675 ILL65672:ILL65675 IVH65672:IVH65675 JFD65672:JFD65675 JOZ65672:JOZ65675 JYV65672:JYV65675 KIR65672:KIR65675 KSN65672:KSN65675 LCJ65672:LCJ65675 LMF65672:LMF65675 LWB65672:LWB65675 MFX65672:MFX65675 MPT65672:MPT65675 MZP65672:MZP65675 NJL65672:NJL65675 NTH65672:NTH65675 ODD65672:ODD65675 OMZ65672:OMZ65675 OWV65672:OWV65675 PGR65672:PGR65675 PQN65672:PQN65675 QAJ65672:QAJ65675 QKF65672:QKF65675 QUB65672:QUB65675 RDX65672:RDX65675 RNT65672:RNT65675 RXP65672:RXP65675 SHL65672:SHL65675 SRH65672:SRH65675 TBD65672:TBD65675 TKZ65672:TKZ65675 TUV65672:TUV65675 UER65672:UER65675 UON65672:UON65675 UYJ65672:UYJ65675 VIF65672:VIF65675 VSB65672:VSB65675 WBX65672:WBX65675 WLT65672:WLT65675 WVP65672:WVP65675 H131208:H131211 JD131208:JD131211 SZ131208:SZ131211 ACV131208:ACV131211 AMR131208:AMR131211 AWN131208:AWN131211 BGJ131208:BGJ131211 BQF131208:BQF131211 CAB131208:CAB131211 CJX131208:CJX131211 CTT131208:CTT131211 DDP131208:DDP131211 DNL131208:DNL131211 DXH131208:DXH131211 EHD131208:EHD131211 EQZ131208:EQZ131211 FAV131208:FAV131211 FKR131208:FKR131211 FUN131208:FUN131211 GEJ131208:GEJ131211 GOF131208:GOF131211 GYB131208:GYB131211 HHX131208:HHX131211 HRT131208:HRT131211 IBP131208:IBP131211 ILL131208:ILL131211 IVH131208:IVH131211 JFD131208:JFD131211 JOZ131208:JOZ131211 JYV131208:JYV131211 KIR131208:KIR131211 KSN131208:KSN131211 LCJ131208:LCJ131211 LMF131208:LMF131211 LWB131208:LWB131211 MFX131208:MFX131211 MPT131208:MPT131211 MZP131208:MZP131211 NJL131208:NJL131211 NTH131208:NTH131211 ODD131208:ODD131211 OMZ131208:OMZ131211 OWV131208:OWV131211 PGR131208:PGR131211 PQN131208:PQN131211 QAJ131208:QAJ131211 QKF131208:QKF131211 QUB131208:QUB131211 RDX131208:RDX131211 RNT131208:RNT131211 RXP131208:RXP131211 SHL131208:SHL131211 SRH131208:SRH131211 TBD131208:TBD131211 TKZ131208:TKZ131211 TUV131208:TUV131211 UER131208:UER131211 UON131208:UON131211 UYJ131208:UYJ131211 VIF131208:VIF131211 VSB131208:VSB131211 WBX131208:WBX131211 WLT131208:WLT131211 WVP131208:WVP131211 H196744:H196747 JD196744:JD196747 SZ196744:SZ196747 ACV196744:ACV196747 AMR196744:AMR196747 AWN196744:AWN196747 BGJ196744:BGJ196747 BQF196744:BQF196747 CAB196744:CAB196747 CJX196744:CJX196747 CTT196744:CTT196747 DDP196744:DDP196747 DNL196744:DNL196747 DXH196744:DXH196747 EHD196744:EHD196747 EQZ196744:EQZ196747 FAV196744:FAV196747 FKR196744:FKR196747 FUN196744:FUN196747 GEJ196744:GEJ196747 GOF196744:GOF196747 GYB196744:GYB196747 HHX196744:HHX196747 HRT196744:HRT196747 IBP196744:IBP196747 ILL196744:ILL196747 IVH196744:IVH196747 JFD196744:JFD196747 JOZ196744:JOZ196747 JYV196744:JYV196747 KIR196744:KIR196747 KSN196744:KSN196747 LCJ196744:LCJ196747 LMF196744:LMF196747 LWB196744:LWB196747 MFX196744:MFX196747 MPT196744:MPT196747 MZP196744:MZP196747 NJL196744:NJL196747 NTH196744:NTH196747 ODD196744:ODD196747 OMZ196744:OMZ196747 OWV196744:OWV196747 PGR196744:PGR196747 PQN196744:PQN196747 QAJ196744:QAJ196747 QKF196744:QKF196747 QUB196744:QUB196747 RDX196744:RDX196747 RNT196744:RNT196747 RXP196744:RXP196747 SHL196744:SHL196747 SRH196744:SRH196747 TBD196744:TBD196747 TKZ196744:TKZ196747 TUV196744:TUV196747 UER196744:UER196747 UON196744:UON196747 UYJ196744:UYJ196747 VIF196744:VIF196747 VSB196744:VSB196747 WBX196744:WBX196747 WLT196744:WLT196747 WVP196744:WVP196747 H262280:H262283 JD262280:JD262283 SZ262280:SZ262283 ACV262280:ACV262283 AMR262280:AMR262283 AWN262280:AWN262283 BGJ262280:BGJ262283 BQF262280:BQF262283 CAB262280:CAB262283 CJX262280:CJX262283 CTT262280:CTT262283 DDP262280:DDP262283 DNL262280:DNL262283 DXH262280:DXH262283 EHD262280:EHD262283 EQZ262280:EQZ262283 FAV262280:FAV262283 FKR262280:FKR262283 FUN262280:FUN262283 GEJ262280:GEJ262283 GOF262280:GOF262283 GYB262280:GYB262283 HHX262280:HHX262283 HRT262280:HRT262283 IBP262280:IBP262283 ILL262280:ILL262283 IVH262280:IVH262283 JFD262280:JFD262283 JOZ262280:JOZ262283 JYV262280:JYV262283 KIR262280:KIR262283 KSN262280:KSN262283 LCJ262280:LCJ262283 LMF262280:LMF262283 LWB262280:LWB262283 MFX262280:MFX262283 MPT262280:MPT262283 MZP262280:MZP262283 NJL262280:NJL262283 NTH262280:NTH262283 ODD262280:ODD262283 OMZ262280:OMZ262283 OWV262280:OWV262283 PGR262280:PGR262283 PQN262280:PQN262283 QAJ262280:QAJ262283 QKF262280:QKF262283 QUB262280:QUB262283 RDX262280:RDX262283 RNT262280:RNT262283 RXP262280:RXP262283 SHL262280:SHL262283 SRH262280:SRH262283 TBD262280:TBD262283 TKZ262280:TKZ262283 TUV262280:TUV262283 UER262280:UER262283 UON262280:UON262283 UYJ262280:UYJ262283 VIF262280:VIF262283 VSB262280:VSB262283 WBX262280:WBX262283 WLT262280:WLT262283 WVP262280:WVP262283 H327816:H327819 JD327816:JD327819 SZ327816:SZ327819 ACV327816:ACV327819 AMR327816:AMR327819 AWN327816:AWN327819 BGJ327816:BGJ327819 BQF327816:BQF327819 CAB327816:CAB327819 CJX327816:CJX327819 CTT327816:CTT327819 DDP327816:DDP327819 DNL327816:DNL327819 DXH327816:DXH327819 EHD327816:EHD327819 EQZ327816:EQZ327819 FAV327816:FAV327819 FKR327816:FKR327819 FUN327816:FUN327819 GEJ327816:GEJ327819 GOF327816:GOF327819 GYB327816:GYB327819 HHX327816:HHX327819 HRT327816:HRT327819 IBP327816:IBP327819 ILL327816:ILL327819 IVH327816:IVH327819 JFD327816:JFD327819 JOZ327816:JOZ327819 JYV327816:JYV327819 KIR327816:KIR327819 KSN327816:KSN327819 LCJ327816:LCJ327819 LMF327816:LMF327819 LWB327816:LWB327819 MFX327816:MFX327819 MPT327816:MPT327819 MZP327816:MZP327819 NJL327816:NJL327819 NTH327816:NTH327819 ODD327816:ODD327819 OMZ327816:OMZ327819 OWV327816:OWV327819 PGR327816:PGR327819 PQN327816:PQN327819 QAJ327816:QAJ327819 QKF327816:QKF327819 QUB327816:QUB327819 RDX327816:RDX327819 RNT327816:RNT327819 RXP327816:RXP327819 SHL327816:SHL327819 SRH327816:SRH327819 TBD327816:TBD327819 TKZ327816:TKZ327819 TUV327816:TUV327819 UER327816:UER327819 UON327816:UON327819 UYJ327816:UYJ327819 VIF327816:VIF327819 VSB327816:VSB327819 WBX327816:WBX327819 WLT327816:WLT327819 WVP327816:WVP327819 H393352:H393355 JD393352:JD393355 SZ393352:SZ393355 ACV393352:ACV393355 AMR393352:AMR393355 AWN393352:AWN393355 BGJ393352:BGJ393355 BQF393352:BQF393355 CAB393352:CAB393355 CJX393352:CJX393355 CTT393352:CTT393355 DDP393352:DDP393355 DNL393352:DNL393355 DXH393352:DXH393355 EHD393352:EHD393355 EQZ393352:EQZ393355 FAV393352:FAV393355 FKR393352:FKR393355 FUN393352:FUN393355 GEJ393352:GEJ393355 GOF393352:GOF393355 GYB393352:GYB393355 HHX393352:HHX393355 HRT393352:HRT393355 IBP393352:IBP393355 ILL393352:ILL393355 IVH393352:IVH393355 JFD393352:JFD393355 JOZ393352:JOZ393355 JYV393352:JYV393355 KIR393352:KIR393355 KSN393352:KSN393355 LCJ393352:LCJ393355 LMF393352:LMF393355 LWB393352:LWB393355 MFX393352:MFX393355 MPT393352:MPT393355 MZP393352:MZP393355 NJL393352:NJL393355 NTH393352:NTH393355 ODD393352:ODD393355 OMZ393352:OMZ393355 OWV393352:OWV393355 PGR393352:PGR393355 PQN393352:PQN393355 QAJ393352:QAJ393355 QKF393352:QKF393355 QUB393352:QUB393355 RDX393352:RDX393355 RNT393352:RNT393355 RXP393352:RXP393355 SHL393352:SHL393355 SRH393352:SRH393355 TBD393352:TBD393355 TKZ393352:TKZ393355 TUV393352:TUV393355 UER393352:UER393355 UON393352:UON393355 UYJ393352:UYJ393355 VIF393352:VIF393355 VSB393352:VSB393355 WBX393352:WBX393355 WLT393352:WLT393355 WVP393352:WVP393355 H458888:H458891 JD458888:JD458891 SZ458888:SZ458891 ACV458888:ACV458891 AMR458888:AMR458891 AWN458888:AWN458891 BGJ458888:BGJ458891 BQF458888:BQF458891 CAB458888:CAB458891 CJX458888:CJX458891 CTT458888:CTT458891 DDP458888:DDP458891 DNL458888:DNL458891 DXH458888:DXH458891 EHD458888:EHD458891 EQZ458888:EQZ458891 FAV458888:FAV458891 FKR458888:FKR458891 FUN458888:FUN458891 GEJ458888:GEJ458891 GOF458888:GOF458891 GYB458888:GYB458891 HHX458888:HHX458891 HRT458888:HRT458891 IBP458888:IBP458891 ILL458888:ILL458891 IVH458888:IVH458891 JFD458888:JFD458891 JOZ458888:JOZ458891 JYV458888:JYV458891 KIR458888:KIR458891 KSN458888:KSN458891 LCJ458888:LCJ458891 LMF458888:LMF458891 LWB458888:LWB458891 MFX458888:MFX458891 MPT458888:MPT458891 MZP458888:MZP458891 NJL458888:NJL458891 NTH458888:NTH458891 ODD458888:ODD458891 OMZ458888:OMZ458891 OWV458888:OWV458891 PGR458888:PGR458891 PQN458888:PQN458891 QAJ458888:QAJ458891 QKF458888:QKF458891 QUB458888:QUB458891 RDX458888:RDX458891 RNT458888:RNT458891 RXP458888:RXP458891 SHL458888:SHL458891 SRH458888:SRH458891 TBD458888:TBD458891 TKZ458888:TKZ458891 TUV458888:TUV458891 UER458888:UER458891 UON458888:UON458891 UYJ458888:UYJ458891 VIF458888:VIF458891 VSB458888:VSB458891 WBX458888:WBX458891 WLT458888:WLT458891 WVP458888:WVP458891 H524424:H524427 JD524424:JD524427 SZ524424:SZ524427 ACV524424:ACV524427 AMR524424:AMR524427 AWN524424:AWN524427 BGJ524424:BGJ524427 BQF524424:BQF524427 CAB524424:CAB524427 CJX524424:CJX524427 CTT524424:CTT524427 DDP524424:DDP524427 DNL524424:DNL524427 DXH524424:DXH524427 EHD524424:EHD524427 EQZ524424:EQZ524427 FAV524424:FAV524427 FKR524424:FKR524427 FUN524424:FUN524427 GEJ524424:GEJ524427 GOF524424:GOF524427 GYB524424:GYB524427 HHX524424:HHX524427 HRT524424:HRT524427 IBP524424:IBP524427 ILL524424:ILL524427 IVH524424:IVH524427 JFD524424:JFD524427 JOZ524424:JOZ524427 JYV524424:JYV524427 KIR524424:KIR524427 KSN524424:KSN524427 LCJ524424:LCJ524427 LMF524424:LMF524427 LWB524424:LWB524427 MFX524424:MFX524427 MPT524424:MPT524427 MZP524424:MZP524427 NJL524424:NJL524427 NTH524424:NTH524427 ODD524424:ODD524427 OMZ524424:OMZ524427 OWV524424:OWV524427 PGR524424:PGR524427 PQN524424:PQN524427 QAJ524424:QAJ524427 QKF524424:QKF524427 QUB524424:QUB524427 RDX524424:RDX524427 RNT524424:RNT524427 RXP524424:RXP524427 SHL524424:SHL524427 SRH524424:SRH524427 TBD524424:TBD524427 TKZ524424:TKZ524427 TUV524424:TUV524427 UER524424:UER524427 UON524424:UON524427 UYJ524424:UYJ524427 VIF524424:VIF524427 VSB524424:VSB524427 WBX524424:WBX524427 WLT524424:WLT524427 WVP524424:WVP524427 H589960:H589963 JD589960:JD589963 SZ589960:SZ589963 ACV589960:ACV589963 AMR589960:AMR589963 AWN589960:AWN589963 BGJ589960:BGJ589963 BQF589960:BQF589963 CAB589960:CAB589963 CJX589960:CJX589963 CTT589960:CTT589963 DDP589960:DDP589963 DNL589960:DNL589963 DXH589960:DXH589963 EHD589960:EHD589963 EQZ589960:EQZ589963 FAV589960:FAV589963 FKR589960:FKR589963 FUN589960:FUN589963 GEJ589960:GEJ589963 GOF589960:GOF589963 GYB589960:GYB589963 HHX589960:HHX589963 HRT589960:HRT589963 IBP589960:IBP589963 ILL589960:ILL589963 IVH589960:IVH589963 JFD589960:JFD589963 JOZ589960:JOZ589963 JYV589960:JYV589963 KIR589960:KIR589963 KSN589960:KSN589963 LCJ589960:LCJ589963 LMF589960:LMF589963 LWB589960:LWB589963 MFX589960:MFX589963 MPT589960:MPT589963 MZP589960:MZP589963 NJL589960:NJL589963 NTH589960:NTH589963 ODD589960:ODD589963 OMZ589960:OMZ589963 OWV589960:OWV589963 PGR589960:PGR589963 PQN589960:PQN589963 QAJ589960:QAJ589963 QKF589960:QKF589963 QUB589960:QUB589963 RDX589960:RDX589963 RNT589960:RNT589963 RXP589960:RXP589963 SHL589960:SHL589963 SRH589960:SRH589963 TBD589960:TBD589963 TKZ589960:TKZ589963 TUV589960:TUV589963 UER589960:UER589963 UON589960:UON589963 UYJ589960:UYJ589963 VIF589960:VIF589963 VSB589960:VSB589963 WBX589960:WBX589963 WLT589960:WLT589963 WVP589960:WVP589963 H655496:H655499 JD655496:JD655499 SZ655496:SZ655499 ACV655496:ACV655499 AMR655496:AMR655499 AWN655496:AWN655499 BGJ655496:BGJ655499 BQF655496:BQF655499 CAB655496:CAB655499 CJX655496:CJX655499 CTT655496:CTT655499 DDP655496:DDP655499 DNL655496:DNL655499 DXH655496:DXH655499 EHD655496:EHD655499 EQZ655496:EQZ655499 FAV655496:FAV655499 FKR655496:FKR655499 FUN655496:FUN655499 GEJ655496:GEJ655499 GOF655496:GOF655499 GYB655496:GYB655499 HHX655496:HHX655499 HRT655496:HRT655499 IBP655496:IBP655499 ILL655496:ILL655499 IVH655496:IVH655499 JFD655496:JFD655499 JOZ655496:JOZ655499 JYV655496:JYV655499 KIR655496:KIR655499 KSN655496:KSN655499 LCJ655496:LCJ655499 LMF655496:LMF655499 LWB655496:LWB655499 MFX655496:MFX655499 MPT655496:MPT655499 MZP655496:MZP655499 NJL655496:NJL655499 NTH655496:NTH655499 ODD655496:ODD655499 OMZ655496:OMZ655499 OWV655496:OWV655499 PGR655496:PGR655499 PQN655496:PQN655499 QAJ655496:QAJ655499 QKF655496:QKF655499 QUB655496:QUB655499 RDX655496:RDX655499 RNT655496:RNT655499 RXP655496:RXP655499 SHL655496:SHL655499 SRH655496:SRH655499 TBD655496:TBD655499 TKZ655496:TKZ655499 TUV655496:TUV655499 UER655496:UER655499 UON655496:UON655499 UYJ655496:UYJ655499 VIF655496:VIF655499 VSB655496:VSB655499 WBX655496:WBX655499 WLT655496:WLT655499 WVP655496:WVP655499 H721032:H721035 JD721032:JD721035 SZ721032:SZ721035 ACV721032:ACV721035 AMR721032:AMR721035 AWN721032:AWN721035 BGJ721032:BGJ721035 BQF721032:BQF721035 CAB721032:CAB721035 CJX721032:CJX721035 CTT721032:CTT721035 DDP721032:DDP721035 DNL721032:DNL721035 DXH721032:DXH721035 EHD721032:EHD721035 EQZ721032:EQZ721035 FAV721032:FAV721035 FKR721032:FKR721035 FUN721032:FUN721035 GEJ721032:GEJ721035 GOF721032:GOF721035 GYB721032:GYB721035 HHX721032:HHX721035 HRT721032:HRT721035 IBP721032:IBP721035 ILL721032:ILL721035 IVH721032:IVH721035 JFD721032:JFD721035 JOZ721032:JOZ721035 JYV721032:JYV721035 KIR721032:KIR721035 KSN721032:KSN721035 LCJ721032:LCJ721035 LMF721032:LMF721035 LWB721032:LWB721035 MFX721032:MFX721035 MPT721032:MPT721035 MZP721032:MZP721035 NJL721032:NJL721035 NTH721032:NTH721035 ODD721032:ODD721035 OMZ721032:OMZ721035 OWV721032:OWV721035 PGR721032:PGR721035 PQN721032:PQN721035 QAJ721032:QAJ721035 QKF721032:QKF721035 QUB721032:QUB721035 RDX721032:RDX721035 RNT721032:RNT721035 RXP721032:RXP721035 SHL721032:SHL721035 SRH721032:SRH721035 TBD721032:TBD721035 TKZ721032:TKZ721035 TUV721032:TUV721035 UER721032:UER721035 UON721032:UON721035 UYJ721032:UYJ721035 VIF721032:VIF721035 VSB721032:VSB721035 WBX721032:WBX721035 WLT721032:WLT721035 WVP721032:WVP721035 H786568:H786571 JD786568:JD786571 SZ786568:SZ786571 ACV786568:ACV786571 AMR786568:AMR786571 AWN786568:AWN786571 BGJ786568:BGJ786571 BQF786568:BQF786571 CAB786568:CAB786571 CJX786568:CJX786571 CTT786568:CTT786571 DDP786568:DDP786571 DNL786568:DNL786571 DXH786568:DXH786571 EHD786568:EHD786571 EQZ786568:EQZ786571 FAV786568:FAV786571 FKR786568:FKR786571 FUN786568:FUN786571 GEJ786568:GEJ786571 GOF786568:GOF786571 GYB786568:GYB786571 HHX786568:HHX786571 HRT786568:HRT786571 IBP786568:IBP786571 ILL786568:ILL786571 IVH786568:IVH786571 JFD786568:JFD786571 JOZ786568:JOZ786571 JYV786568:JYV786571 KIR786568:KIR786571 KSN786568:KSN786571 LCJ786568:LCJ786571 LMF786568:LMF786571 LWB786568:LWB786571 MFX786568:MFX786571 MPT786568:MPT786571 MZP786568:MZP786571 NJL786568:NJL786571 NTH786568:NTH786571 ODD786568:ODD786571 OMZ786568:OMZ786571 OWV786568:OWV786571 PGR786568:PGR786571 PQN786568:PQN786571 QAJ786568:QAJ786571 QKF786568:QKF786571 QUB786568:QUB786571 RDX786568:RDX786571 RNT786568:RNT786571 RXP786568:RXP786571 SHL786568:SHL786571 SRH786568:SRH786571 TBD786568:TBD786571 TKZ786568:TKZ786571 TUV786568:TUV786571 UER786568:UER786571 UON786568:UON786571 UYJ786568:UYJ786571 VIF786568:VIF786571 VSB786568:VSB786571 WBX786568:WBX786571 WLT786568:WLT786571 WVP786568:WVP786571 H852104:H852107 JD852104:JD852107 SZ852104:SZ852107 ACV852104:ACV852107 AMR852104:AMR852107 AWN852104:AWN852107 BGJ852104:BGJ852107 BQF852104:BQF852107 CAB852104:CAB852107 CJX852104:CJX852107 CTT852104:CTT852107 DDP852104:DDP852107 DNL852104:DNL852107 DXH852104:DXH852107 EHD852104:EHD852107 EQZ852104:EQZ852107 FAV852104:FAV852107 FKR852104:FKR852107 FUN852104:FUN852107 GEJ852104:GEJ852107 GOF852104:GOF852107 GYB852104:GYB852107 HHX852104:HHX852107 HRT852104:HRT852107 IBP852104:IBP852107 ILL852104:ILL852107 IVH852104:IVH852107 JFD852104:JFD852107 JOZ852104:JOZ852107 JYV852104:JYV852107 KIR852104:KIR852107 KSN852104:KSN852107 LCJ852104:LCJ852107 LMF852104:LMF852107 LWB852104:LWB852107 MFX852104:MFX852107 MPT852104:MPT852107 MZP852104:MZP852107 NJL852104:NJL852107 NTH852104:NTH852107 ODD852104:ODD852107 OMZ852104:OMZ852107 OWV852104:OWV852107 PGR852104:PGR852107 PQN852104:PQN852107 QAJ852104:QAJ852107 QKF852104:QKF852107 QUB852104:QUB852107 RDX852104:RDX852107 RNT852104:RNT852107 RXP852104:RXP852107 SHL852104:SHL852107 SRH852104:SRH852107 TBD852104:TBD852107 TKZ852104:TKZ852107 TUV852104:TUV852107 UER852104:UER852107 UON852104:UON852107 UYJ852104:UYJ852107 VIF852104:VIF852107 VSB852104:VSB852107 WBX852104:WBX852107 WLT852104:WLT852107 WVP852104:WVP852107 H917640:H917643 JD917640:JD917643 SZ917640:SZ917643 ACV917640:ACV917643 AMR917640:AMR917643 AWN917640:AWN917643 BGJ917640:BGJ917643 BQF917640:BQF917643 CAB917640:CAB917643 CJX917640:CJX917643 CTT917640:CTT917643 DDP917640:DDP917643 DNL917640:DNL917643 DXH917640:DXH917643 EHD917640:EHD917643 EQZ917640:EQZ917643 FAV917640:FAV917643 FKR917640:FKR917643 FUN917640:FUN917643 GEJ917640:GEJ917643 GOF917640:GOF917643 GYB917640:GYB917643 HHX917640:HHX917643 HRT917640:HRT917643 IBP917640:IBP917643 ILL917640:ILL917643 IVH917640:IVH917643 JFD917640:JFD917643 JOZ917640:JOZ917643 JYV917640:JYV917643 KIR917640:KIR917643 KSN917640:KSN917643 LCJ917640:LCJ917643 LMF917640:LMF917643 LWB917640:LWB917643 MFX917640:MFX917643 MPT917640:MPT917643 MZP917640:MZP917643 NJL917640:NJL917643 NTH917640:NTH917643 ODD917640:ODD917643 OMZ917640:OMZ917643 OWV917640:OWV917643 PGR917640:PGR917643 PQN917640:PQN917643 QAJ917640:QAJ917643 QKF917640:QKF917643 QUB917640:QUB917643 RDX917640:RDX917643 RNT917640:RNT917643 RXP917640:RXP917643 SHL917640:SHL917643 SRH917640:SRH917643 TBD917640:TBD917643 TKZ917640:TKZ917643 TUV917640:TUV917643 UER917640:UER917643 UON917640:UON917643 UYJ917640:UYJ917643 VIF917640:VIF917643 VSB917640:VSB917643 WBX917640:WBX917643 WLT917640:WLT917643 WVP917640:WVP917643 H983176:H983179 JD983176:JD983179 SZ983176:SZ983179 ACV983176:ACV983179 AMR983176:AMR983179 AWN983176:AWN983179 BGJ983176:BGJ983179 BQF983176:BQF983179 CAB983176:CAB983179 CJX983176:CJX983179 CTT983176:CTT983179 DDP983176:DDP983179 DNL983176:DNL983179 DXH983176:DXH983179 EHD983176:EHD983179 EQZ983176:EQZ983179 FAV983176:FAV983179 FKR983176:FKR983179 FUN983176:FUN983179 GEJ983176:GEJ983179 GOF983176:GOF983179 GYB983176:GYB983179 HHX983176:HHX983179 HRT983176:HRT983179 IBP983176:IBP983179 ILL983176:ILL983179 IVH983176:IVH983179 JFD983176:JFD983179 JOZ983176:JOZ983179 JYV983176:JYV983179 KIR983176:KIR983179 KSN983176:KSN983179 LCJ983176:LCJ983179 LMF983176:LMF983179 LWB983176:LWB983179 MFX983176:MFX983179 MPT983176:MPT983179 MZP983176:MZP983179 NJL983176:NJL983179 NTH983176:NTH983179 ODD983176:ODD983179 OMZ983176:OMZ983179 OWV983176:OWV983179 PGR983176:PGR983179 PQN983176:PQN983179 QAJ983176:QAJ983179 QKF983176:QKF983179 QUB983176:QUB983179 RDX983176:RDX983179 RNT983176:RNT983179 RXP983176:RXP983179 SHL983176:SHL983179 SRH983176:SRH983179 TBD983176:TBD983179 TKZ983176:TKZ983179 TUV983176:TUV983179 UER983176:UER983179 UON983176:UON983179 UYJ983176:UYJ983179 VIF983176:VIF983179 VSB983176:VSB983179 WBX983176:WBX983179 WLT983176:WLT983179 WVP983176:WVP983179" xr:uid="{00000000-0002-0000-3400-00000B000000}">
      <formula1>"Yes, No, Don't know, Not applicable"</formula1>
    </dataValidation>
    <dataValidation type="list" allowBlank="1" showErrorMessage="1" error="Please choose from the dropdown list." sqref="I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I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I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I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I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I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I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I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I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I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I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I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I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I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I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I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xr:uid="{00000000-0002-0000-3400-00000C000000}">
      <formula1>"Yes, No, Don't know"</formula1>
    </dataValidation>
    <dataValidation type="list" allowBlank="1" showInputMessage="1" showErrorMessage="1" error="Please choose from the dropdown list." sqref="J95:K95 JF95:JG95 TB95:TC95 ACX95:ACY95 AMT95:AMU95 AWP95:AWQ95 BGL95:BGM95 BQH95:BQI95 CAD95:CAE95 CJZ95:CKA95 CTV95:CTW95 DDR95:DDS95 DNN95:DNO95 DXJ95:DXK95 EHF95:EHG95 ERB95:ERC95 FAX95:FAY95 FKT95:FKU95 FUP95:FUQ95 GEL95:GEM95 GOH95:GOI95 GYD95:GYE95 HHZ95:HIA95 HRV95:HRW95 IBR95:IBS95 ILN95:ILO95 IVJ95:IVK95 JFF95:JFG95 JPB95:JPC95 JYX95:JYY95 KIT95:KIU95 KSP95:KSQ95 LCL95:LCM95 LMH95:LMI95 LWD95:LWE95 MFZ95:MGA95 MPV95:MPW95 MZR95:MZS95 NJN95:NJO95 NTJ95:NTK95 ODF95:ODG95 ONB95:ONC95 OWX95:OWY95 PGT95:PGU95 PQP95:PQQ95 QAL95:QAM95 QKH95:QKI95 QUD95:QUE95 RDZ95:REA95 RNV95:RNW95 RXR95:RXS95 SHN95:SHO95 SRJ95:SRK95 TBF95:TBG95 TLB95:TLC95 TUX95:TUY95 UET95:UEU95 UOP95:UOQ95 UYL95:UYM95 VIH95:VII95 VSD95:VSE95 WBZ95:WCA95 WLV95:WLW95 WVR95:WVS95 J65631:K65631 JF65631:JG65631 TB65631:TC65631 ACX65631:ACY65631 AMT65631:AMU65631 AWP65631:AWQ65631 BGL65631:BGM65631 BQH65631:BQI65631 CAD65631:CAE65631 CJZ65631:CKA65631 CTV65631:CTW65631 DDR65631:DDS65631 DNN65631:DNO65631 DXJ65631:DXK65631 EHF65631:EHG65631 ERB65631:ERC65631 FAX65631:FAY65631 FKT65631:FKU65631 FUP65631:FUQ65631 GEL65631:GEM65631 GOH65631:GOI65631 GYD65631:GYE65631 HHZ65631:HIA65631 HRV65631:HRW65631 IBR65631:IBS65631 ILN65631:ILO65631 IVJ65631:IVK65631 JFF65631:JFG65631 JPB65631:JPC65631 JYX65631:JYY65631 KIT65631:KIU65631 KSP65631:KSQ65631 LCL65631:LCM65631 LMH65631:LMI65631 LWD65631:LWE65631 MFZ65631:MGA65631 MPV65631:MPW65631 MZR65631:MZS65631 NJN65631:NJO65631 NTJ65631:NTK65631 ODF65631:ODG65631 ONB65631:ONC65631 OWX65631:OWY65631 PGT65631:PGU65631 PQP65631:PQQ65631 QAL65631:QAM65631 QKH65631:QKI65631 QUD65631:QUE65631 RDZ65631:REA65631 RNV65631:RNW65631 RXR65631:RXS65631 SHN65631:SHO65631 SRJ65631:SRK65631 TBF65631:TBG65631 TLB65631:TLC65631 TUX65631:TUY65631 UET65631:UEU65631 UOP65631:UOQ65631 UYL65631:UYM65631 VIH65631:VII65631 VSD65631:VSE65631 WBZ65631:WCA65631 WLV65631:WLW65631 WVR65631:WVS65631 J131167:K131167 JF131167:JG131167 TB131167:TC131167 ACX131167:ACY131167 AMT131167:AMU131167 AWP131167:AWQ131167 BGL131167:BGM131167 BQH131167:BQI131167 CAD131167:CAE131167 CJZ131167:CKA131167 CTV131167:CTW131167 DDR131167:DDS131167 DNN131167:DNO131167 DXJ131167:DXK131167 EHF131167:EHG131167 ERB131167:ERC131167 FAX131167:FAY131167 FKT131167:FKU131167 FUP131167:FUQ131167 GEL131167:GEM131167 GOH131167:GOI131167 GYD131167:GYE131167 HHZ131167:HIA131167 HRV131167:HRW131167 IBR131167:IBS131167 ILN131167:ILO131167 IVJ131167:IVK131167 JFF131167:JFG131167 JPB131167:JPC131167 JYX131167:JYY131167 KIT131167:KIU131167 KSP131167:KSQ131167 LCL131167:LCM131167 LMH131167:LMI131167 LWD131167:LWE131167 MFZ131167:MGA131167 MPV131167:MPW131167 MZR131167:MZS131167 NJN131167:NJO131167 NTJ131167:NTK131167 ODF131167:ODG131167 ONB131167:ONC131167 OWX131167:OWY131167 PGT131167:PGU131167 PQP131167:PQQ131167 QAL131167:QAM131167 QKH131167:QKI131167 QUD131167:QUE131167 RDZ131167:REA131167 RNV131167:RNW131167 RXR131167:RXS131167 SHN131167:SHO131167 SRJ131167:SRK131167 TBF131167:TBG131167 TLB131167:TLC131167 TUX131167:TUY131167 UET131167:UEU131167 UOP131167:UOQ131167 UYL131167:UYM131167 VIH131167:VII131167 VSD131167:VSE131167 WBZ131167:WCA131167 WLV131167:WLW131167 WVR131167:WVS131167 J196703:K196703 JF196703:JG196703 TB196703:TC196703 ACX196703:ACY196703 AMT196703:AMU196703 AWP196703:AWQ196703 BGL196703:BGM196703 BQH196703:BQI196703 CAD196703:CAE196703 CJZ196703:CKA196703 CTV196703:CTW196703 DDR196703:DDS196703 DNN196703:DNO196703 DXJ196703:DXK196703 EHF196703:EHG196703 ERB196703:ERC196703 FAX196703:FAY196703 FKT196703:FKU196703 FUP196703:FUQ196703 GEL196703:GEM196703 GOH196703:GOI196703 GYD196703:GYE196703 HHZ196703:HIA196703 HRV196703:HRW196703 IBR196703:IBS196703 ILN196703:ILO196703 IVJ196703:IVK196703 JFF196703:JFG196703 JPB196703:JPC196703 JYX196703:JYY196703 KIT196703:KIU196703 KSP196703:KSQ196703 LCL196703:LCM196703 LMH196703:LMI196703 LWD196703:LWE196703 MFZ196703:MGA196703 MPV196703:MPW196703 MZR196703:MZS196703 NJN196703:NJO196703 NTJ196703:NTK196703 ODF196703:ODG196703 ONB196703:ONC196703 OWX196703:OWY196703 PGT196703:PGU196703 PQP196703:PQQ196703 QAL196703:QAM196703 QKH196703:QKI196703 QUD196703:QUE196703 RDZ196703:REA196703 RNV196703:RNW196703 RXR196703:RXS196703 SHN196703:SHO196703 SRJ196703:SRK196703 TBF196703:TBG196703 TLB196703:TLC196703 TUX196703:TUY196703 UET196703:UEU196703 UOP196703:UOQ196703 UYL196703:UYM196703 VIH196703:VII196703 VSD196703:VSE196703 WBZ196703:WCA196703 WLV196703:WLW196703 WVR196703:WVS196703 J262239:K262239 JF262239:JG262239 TB262239:TC262239 ACX262239:ACY262239 AMT262239:AMU262239 AWP262239:AWQ262239 BGL262239:BGM262239 BQH262239:BQI262239 CAD262239:CAE262239 CJZ262239:CKA262239 CTV262239:CTW262239 DDR262239:DDS262239 DNN262239:DNO262239 DXJ262239:DXK262239 EHF262239:EHG262239 ERB262239:ERC262239 FAX262239:FAY262239 FKT262239:FKU262239 FUP262239:FUQ262239 GEL262239:GEM262239 GOH262239:GOI262239 GYD262239:GYE262239 HHZ262239:HIA262239 HRV262239:HRW262239 IBR262239:IBS262239 ILN262239:ILO262239 IVJ262239:IVK262239 JFF262239:JFG262239 JPB262239:JPC262239 JYX262239:JYY262239 KIT262239:KIU262239 KSP262239:KSQ262239 LCL262239:LCM262239 LMH262239:LMI262239 LWD262239:LWE262239 MFZ262239:MGA262239 MPV262239:MPW262239 MZR262239:MZS262239 NJN262239:NJO262239 NTJ262239:NTK262239 ODF262239:ODG262239 ONB262239:ONC262239 OWX262239:OWY262239 PGT262239:PGU262239 PQP262239:PQQ262239 QAL262239:QAM262239 QKH262239:QKI262239 QUD262239:QUE262239 RDZ262239:REA262239 RNV262239:RNW262239 RXR262239:RXS262239 SHN262239:SHO262239 SRJ262239:SRK262239 TBF262239:TBG262239 TLB262239:TLC262239 TUX262239:TUY262239 UET262239:UEU262239 UOP262239:UOQ262239 UYL262239:UYM262239 VIH262239:VII262239 VSD262239:VSE262239 WBZ262239:WCA262239 WLV262239:WLW262239 WVR262239:WVS262239 J327775:K327775 JF327775:JG327775 TB327775:TC327775 ACX327775:ACY327775 AMT327775:AMU327775 AWP327775:AWQ327775 BGL327775:BGM327775 BQH327775:BQI327775 CAD327775:CAE327775 CJZ327775:CKA327775 CTV327775:CTW327775 DDR327775:DDS327775 DNN327775:DNO327775 DXJ327775:DXK327775 EHF327775:EHG327775 ERB327775:ERC327775 FAX327775:FAY327775 FKT327775:FKU327775 FUP327775:FUQ327775 GEL327775:GEM327775 GOH327775:GOI327775 GYD327775:GYE327775 HHZ327775:HIA327775 HRV327775:HRW327775 IBR327775:IBS327775 ILN327775:ILO327775 IVJ327775:IVK327775 JFF327775:JFG327775 JPB327775:JPC327775 JYX327775:JYY327775 KIT327775:KIU327775 KSP327775:KSQ327775 LCL327775:LCM327775 LMH327775:LMI327775 LWD327775:LWE327775 MFZ327775:MGA327775 MPV327775:MPW327775 MZR327775:MZS327775 NJN327775:NJO327775 NTJ327775:NTK327775 ODF327775:ODG327775 ONB327775:ONC327775 OWX327775:OWY327775 PGT327775:PGU327775 PQP327775:PQQ327775 QAL327775:QAM327775 QKH327775:QKI327775 QUD327775:QUE327775 RDZ327775:REA327775 RNV327775:RNW327775 RXR327775:RXS327775 SHN327775:SHO327775 SRJ327775:SRK327775 TBF327775:TBG327775 TLB327775:TLC327775 TUX327775:TUY327775 UET327775:UEU327775 UOP327775:UOQ327775 UYL327775:UYM327775 VIH327775:VII327775 VSD327775:VSE327775 WBZ327775:WCA327775 WLV327775:WLW327775 WVR327775:WVS327775 J393311:K393311 JF393311:JG393311 TB393311:TC393311 ACX393311:ACY393311 AMT393311:AMU393311 AWP393311:AWQ393311 BGL393311:BGM393311 BQH393311:BQI393311 CAD393311:CAE393311 CJZ393311:CKA393311 CTV393311:CTW393311 DDR393311:DDS393311 DNN393311:DNO393311 DXJ393311:DXK393311 EHF393311:EHG393311 ERB393311:ERC393311 FAX393311:FAY393311 FKT393311:FKU393311 FUP393311:FUQ393311 GEL393311:GEM393311 GOH393311:GOI393311 GYD393311:GYE393311 HHZ393311:HIA393311 HRV393311:HRW393311 IBR393311:IBS393311 ILN393311:ILO393311 IVJ393311:IVK393311 JFF393311:JFG393311 JPB393311:JPC393311 JYX393311:JYY393311 KIT393311:KIU393311 KSP393311:KSQ393311 LCL393311:LCM393311 LMH393311:LMI393311 LWD393311:LWE393311 MFZ393311:MGA393311 MPV393311:MPW393311 MZR393311:MZS393311 NJN393311:NJO393311 NTJ393311:NTK393311 ODF393311:ODG393311 ONB393311:ONC393311 OWX393311:OWY393311 PGT393311:PGU393311 PQP393311:PQQ393311 QAL393311:QAM393311 QKH393311:QKI393311 QUD393311:QUE393311 RDZ393311:REA393311 RNV393311:RNW393311 RXR393311:RXS393311 SHN393311:SHO393311 SRJ393311:SRK393311 TBF393311:TBG393311 TLB393311:TLC393311 TUX393311:TUY393311 UET393311:UEU393311 UOP393311:UOQ393311 UYL393311:UYM393311 VIH393311:VII393311 VSD393311:VSE393311 WBZ393311:WCA393311 WLV393311:WLW393311 WVR393311:WVS393311 J458847:K458847 JF458847:JG458847 TB458847:TC458847 ACX458847:ACY458847 AMT458847:AMU458847 AWP458847:AWQ458847 BGL458847:BGM458847 BQH458847:BQI458847 CAD458847:CAE458847 CJZ458847:CKA458847 CTV458847:CTW458847 DDR458847:DDS458847 DNN458847:DNO458847 DXJ458847:DXK458847 EHF458847:EHG458847 ERB458847:ERC458847 FAX458847:FAY458847 FKT458847:FKU458847 FUP458847:FUQ458847 GEL458847:GEM458847 GOH458847:GOI458847 GYD458847:GYE458847 HHZ458847:HIA458847 HRV458847:HRW458847 IBR458847:IBS458847 ILN458847:ILO458847 IVJ458847:IVK458847 JFF458847:JFG458847 JPB458847:JPC458847 JYX458847:JYY458847 KIT458847:KIU458847 KSP458847:KSQ458847 LCL458847:LCM458847 LMH458847:LMI458847 LWD458847:LWE458847 MFZ458847:MGA458847 MPV458847:MPW458847 MZR458847:MZS458847 NJN458847:NJO458847 NTJ458847:NTK458847 ODF458847:ODG458847 ONB458847:ONC458847 OWX458847:OWY458847 PGT458847:PGU458847 PQP458847:PQQ458847 QAL458847:QAM458847 QKH458847:QKI458847 QUD458847:QUE458847 RDZ458847:REA458847 RNV458847:RNW458847 RXR458847:RXS458847 SHN458847:SHO458847 SRJ458847:SRK458847 TBF458847:TBG458847 TLB458847:TLC458847 TUX458847:TUY458847 UET458847:UEU458847 UOP458847:UOQ458847 UYL458847:UYM458847 VIH458847:VII458847 VSD458847:VSE458847 WBZ458847:WCA458847 WLV458847:WLW458847 WVR458847:WVS458847 J524383:K524383 JF524383:JG524383 TB524383:TC524383 ACX524383:ACY524383 AMT524383:AMU524383 AWP524383:AWQ524383 BGL524383:BGM524383 BQH524383:BQI524383 CAD524383:CAE524383 CJZ524383:CKA524383 CTV524383:CTW524383 DDR524383:DDS524383 DNN524383:DNO524383 DXJ524383:DXK524383 EHF524383:EHG524383 ERB524383:ERC524383 FAX524383:FAY524383 FKT524383:FKU524383 FUP524383:FUQ524383 GEL524383:GEM524383 GOH524383:GOI524383 GYD524383:GYE524383 HHZ524383:HIA524383 HRV524383:HRW524383 IBR524383:IBS524383 ILN524383:ILO524383 IVJ524383:IVK524383 JFF524383:JFG524383 JPB524383:JPC524383 JYX524383:JYY524383 KIT524383:KIU524383 KSP524383:KSQ524383 LCL524383:LCM524383 LMH524383:LMI524383 LWD524383:LWE524383 MFZ524383:MGA524383 MPV524383:MPW524383 MZR524383:MZS524383 NJN524383:NJO524383 NTJ524383:NTK524383 ODF524383:ODG524383 ONB524383:ONC524383 OWX524383:OWY524383 PGT524383:PGU524383 PQP524383:PQQ524383 QAL524383:QAM524383 QKH524383:QKI524383 QUD524383:QUE524383 RDZ524383:REA524383 RNV524383:RNW524383 RXR524383:RXS524383 SHN524383:SHO524383 SRJ524383:SRK524383 TBF524383:TBG524383 TLB524383:TLC524383 TUX524383:TUY524383 UET524383:UEU524383 UOP524383:UOQ524383 UYL524383:UYM524383 VIH524383:VII524383 VSD524383:VSE524383 WBZ524383:WCA524383 WLV524383:WLW524383 WVR524383:WVS524383 J589919:K589919 JF589919:JG589919 TB589919:TC589919 ACX589919:ACY589919 AMT589919:AMU589919 AWP589919:AWQ589919 BGL589919:BGM589919 BQH589919:BQI589919 CAD589919:CAE589919 CJZ589919:CKA589919 CTV589919:CTW589919 DDR589919:DDS589919 DNN589919:DNO589919 DXJ589919:DXK589919 EHF589919:EHG589919 ERB589919:ERC589919 FAX589919:FAY589919 FKT589919:FKU589919 FUP589919:FUQ589919 GEL589919:GEM589919 GOH589919:GOI589919 GYD589919:GYE589919 HHZ589919:HIA589919 HRV589919:HRW589919 IBR589919:IBS589919 ILN589919:ILO589919 IVJ589919:IVK589919 JFF589919:JFG589919 JPB589919:JPC589919 JYX589919:JYY589919 KIT589919:KIU589919 KSP589919:KSQ589919 LCL589919:LCM589919 LMH589919:LMI589919 LWD589919:LWE589919 MFZ589919:MGA589919 MPV589919:MPW589919 MZR589919:MZS589919 NJN589919:NJO589919 NTJ589919:NTK589919 ODF589919:ODG589919 ONB589919:ONC589919 OWX589919:OWY589919 PGT589919:PGU589919 PQP589919:PQQ589919 QAL589919:QAM589919 QKH589919:QKI589919 QUD589919:QUE589919 RDZ589919:REA589919 RNV589919:RNW589919 RXR589919:RXS589919 SHN589919:SHO589919 SRJ589919:SRK589919 TBF589919:TBG589919 TLB589919:TLC589919 TUX589919:TUY589919 UET589919:UEU589919 UOP589919:UOQ589919 UYL589919:UYM589919 VIH589919:VII589919 VSD589919:VSE589919 WBZ589919:WCA589919 WLV589919:WLW589919 WVR589919:WVS589919 J655455:K655455 JF655455:JG655455 TB655455:TC655455 ACX655455:ACY655455 AMT655455:AMU655455 AWP655455:AWQ655455 BGL655455:BGM655455 BQH655455:BQI655455 CAD655455:CAE655455 CJZ655455:CKA655455 CTV655455:CTW655455 DDR655455:DDS655455 DNN655455:DNO655455 DXJ655455:DXK655455 EHF655455:EHG655455 ERB655455:ERC655455 FAX655455:FAY655455 FKT655455:FKU655455 FUP655455:FUQ655455 GEL655455:GEM655455 GOH655455:GOI655455 GYD655455:GYE655455 HHZ655455:HIA655455 HRV655455:HRW655455 IBR655455:IBS655455 ILN655455:ILO655455 IVJ655455:IVK655455 JFF655455:JFG655455 JPB655455:JPC655455 JYX655455:JYY655455 KIT655455:KIU655455 KSP655455:KSQ655455 LCL655455:LCM655455 LMH655455:LMI655455 LWD655455:LWE655455 MFZ655455:MGA655455 MPV655455:MPW655455 MZR655455:MZS655455 NJN655455:NJO655455 NTJ655455:NTK655455 ODF655455:ODG655455 ONB655455:ONC655455 OWX655455:OWY655455 PGT655455:PGU655455 PQP655455:PQQ655455 QAL655455:QAM655455 QKH655455:QKI655455 QUD655455:QUE655455 RDZ655455:REA655455 RNV655455:RNW655455 RXR655455:RXS655455 SHN655455:SHO655455 SRJ655455:SRK655455 TBF655455:TBG655455 TLB655455:TLC655455 TUX655455:TUY655455 UET655455:UEU655455 UOP655455:UOQ655455 UYL655455:UYM655455 VIH655455:VII655455 VSD655455:VSE655455 WBZ655455:WCA655455 WLV655455:WLW655455 WVR655455:WVS655455 J720991:K720991 JF720991:JG720991 TB720991:TC720991 ACX720991:ACY720991 AMT720991:AMU720991 AWP720991:AWQ720991 BGL720991:BGM720991 BQH720991:BQI720991 CAD720991:CAE720991 CJZ720991:CKA720991 CTV720991:CTW720991 DDR720991:DDS720991 DNN720991:DNO720991 DXJ720991:DXK720991 EHF720991:EHG720991 ERB720991:ERC720991 FAX720991:FAY720991 FKT720991:FKU720991 FUP720991:FUQ720991 GEL720991:GEM720991 GOH720991:GOI720991 GYD720991:GYE720991 HHZ720991:HIA720991 HRV720991:HRW720991 IBR720991:IBS720991 ILN720991:ILO720991 IVJ720991:IVK720991 JFF720991:JFG720991 JPB720991:JPC720991 JYX720991:JYY720991 KIT720991:KIU720991 KSP720991:KSQ720991 LCL720991:LCM720991 LMH720991:LMI720991 LWD720991:LWE720991 MFZ720991:MGA720991 MPV720991:MPW720991 MZR720991:MZS720991 NJN720991:NJO720991 NTJ720991:NTK720991 ODF720991:ODG720991 ONB720991:ONC720991 OWX720991:OWY720991 PGT720991:PGU720991 PQP720991:PQQ720991 QAL720991:QAM720991 QKH720991:QKI720991 QUD720991:QUE720991 RDZ720991:REA720991 RNV720991:RNW720991 RXR720991:RXS720991 SHN720991:SHO720991 SRJ720991:SRK720991 TBF720991:TBG720991 TLB720991:TLC720991 TUX720991:TUY720991 UET720991:UEU720991 UOP720991:UOQ720991 UYL720991:UYM720991 VIH720991:VII720991 VSD720991:VSE720991 WBZ720991:WCA720991 WLV720991:WLW720991 WVR720991:WVS720991 J786527:K786527 JF786527:JG786527 TB786527:TC786527 ACX786527:ACY786527 AMT786527:AMU786527 AWP786527:AWQ786527 BGL786527:BGM786527 BQH786527:BQI786527 CAD786527:CAE786527 CJZ786527:CKA786527 CTV786527:CTW786527 DDR786527:DDS786527 DNN786527:DNO786527 DXJ786527:DXK786527 EHF786527:EHG786527 ERB786527:ERC786527 FAX786527:FAY786527 FKT786527:FKU786527 FUP786527:FUQ786527 GEL786527:GEM786527 GOH786527:GOI786527 GYD786527:GYE786527 HHZ786527:HIA786527 HRV786527:HRW786527 IBR786527:IBS786527 ILN786527:ILO786527 IVJ786527:IVK786527 JFF786527:JFG786527 JPB786527:JPC786527 JYX786527:JYY786527 KIT786527:KIU786527 KSP786527:KSQ786527 LCL786527:LCM786527 LMH786527:LMI786527 LWD786527:LWE786527 MFZ786527:MGA786527 MPV786527:MPW786527 MZR786527:MZS786527 NJN786527:NJO786527 NTJ786527:NTK786527 ODF786527:ODG786527 ONB786527:ONC786527 OWX786527:OWY786527 PGT786527:PGU786527 PQP786527:PQQ786527 QAL786527:QAM786527 QKH786527:QKI786527 QUD786527:QUE786527 RDZ786527:REA786527 RNV786527:RNW786527 RXR786527:RXS786527 SHN786527:SHO786527 SRJ786527:SRK786527 TBF786527:TBG786527 TLB786527:TLC786527 TUX786527:TUY786527 UET786527:UEU786527 UOP786527:UOQ786527 UYL786527:UYM786527 VIH786527:VII786527 VSD786527:VSE786527 WBZ786527:WCA786527 WLV786527:WLW786527 WVR786527:WVS786527 J852063:K852063 JF852063:JG852063 TB852063:TC852063 ACX852063:ACY852063 AMT852063:AMU852063 AWP852063:AWQ852063 BGL852063:BGM852063 BQH852063:BQI852063 CAD852063:CAE852063 CJZ852063:CKA852063 CTV852063:CTW852063 DDR852063:DDS852063 DNN852063:DNO852063 DXJ852063:DXK852063 EHF852063:EHG852063 ERB852063:ERC852063 FAX852063:FAY852063 FKT852063:FKU852063 FUP852063:FUQ852063 GEL852063:GEM852063 GOH852063:GOI852063 GYD852063:GYE852063 HHZ852063:HIA852063 HRV852063:HRW852063 IBR852063:IBS852063 ILN852063:ILO852063 IVJ852063:IVK852063 JFF852063:JFG852063 JPB852063:JPC852063 JYX852063:JYY852063 KIT852063:KIU852063 KSP852063:KSQ852063 LCL852063:LCM852063 LMH852063:LMI852063 LWD852063:LWE852063 MFZ852063:MGA852063 MPV852063:MPW852063 MZR852063:MZS852063 NJN852063:NJO852063 NTJ852063:NTK852063 ODF852063:ODG852063 ONB852063:ONC852063 OWX852063:OWY852063 PGT852063:PGU852063 PQP852063:PQQ852063 QAL852063:QAM852063 QKH852063:QKI852063 QUD852063:QUE852063 RDZ852063:REA852063 RNV852063:RNW852063 RXR852063:RXS852063 SHN852063:SHO852063 SRJ852063:SRK852063 TBF852063:TBG852063 TLB852063:TLC852063 TUX852063:TUY852063 UET852063:UEU852063 UOP852063:UOQ852063 UYL852063:UYM852063 VIH852063:VII852063 VSD852063:VSE852063 WBZ852063:WCA852063 WLV852063:WLW852063 WVR852063:WVS852063 J917599:K917599 JF917599:JG917599 TB917599:TC917599 ACX917599:ACY917599 AMT917599:AMU917599 AWP917599:AWQ917599 BGL917599:BGM917599 BQH917599:BQI917599 CAD917599:CAE917599 CJZ917599:CKA917599 CTV917599:CTW917599 DDR917599:DDS917599 DNN917599:DNO917599 DXJ917599:DXK917599 EHF917599:EHG917599 ERB917599:ERC917599 FAX917599:FAY917599 FKT917599:FKU917599 FUP917599:FUQ917599 GEL917599:GEM917599 GOH917599:GOI917599 GYD917599:GYE917599 HHZ917599:HIA917599 HRV917599:HRW917599 IBR917599:IBS917599 ILN917599:ILO917599 IVJ917599:IVK917599 JFF917599:JFG917599 JPB917599:JPC917599 JYX917599:JYY917599 KIT917599:KIU917599 KSP917599:KSQ917599 LCL917599:LCM917599 LMH917599:LMI917599 LWD917599:LWE917599 MFZ917599:MGA917599 MPV917599:MPW917599 MZR917599:MZS917599 NJN917599:NJO917599 NTJ917599:NTK917599 ODF917599:ODG917599 ONB917599:ONC917599 OWX917599:OWY917599 PGT917599:PGU917599 PQP917599:PQQ917599 QAL917599:QAM917599 QKH917599:QKI917599 QUD917599:QUE917599 RDZ917599:REA917599 RNV917599:RNW917599 RXR917599:RXS917599 SHN917599:SHO917599 SRJ917599:SRK917599 TBF917599:TBG917599 TLB917599:TLC917599 TUX917599:TUY917599 UET917599:UEU917599 UOP917599:UOQ917599 UYL917599:UYM917599 VIH917599:VII917599 VSD917599:VSE917599 WBZ917599:WCA917599 WLV917599:WLW917599 WVR917599:WVS917599 J983135:K983135 JF983135:JG983135 TB983135:TC983135 ACX983135:ACY983135 AMT983135:AMU983135 AWP983135:AWQ983135 BGL983135:BGM983135 BQH983135:BQI983135 CAD983135:CAE983135 CJZ983135:CKA983135 CTV983135:CTW983135 DDR983135:DDS983135 DNN983135:DNO983135 DXJ983135:DXK983135 EHF983135:EHG983135 ERB983135:ERC983135 FAX983135:FAY983135 FKT983135:FKU983135 FUP983135:FUQ983135 GEL983135:GEM983135 GOH983135:GOI983135 GYD983135:GYE983135 HHZ983135:HIA983135 HRV983135:HRW983135 IBR983135:IBS983135 ILN983135:ILO983135 IVJ983135:IVK983135 JFF983135:JFG983135 JPB983135:JPC983135 JYX983135:JYY983135 KIT983135:KIU983135 KSP983135:KSQ983135 LCL983135:LCM983135 LMH983135:LMI983135 LWD983135:LWE983135 MFZ983135:MGA983135 MPV983135:MPW983135 MZR983135:MZS983135 NJN983135:NJO983135 NTJ983135:NTK983135 ODF983135:ODG983135 ONB983135:ONC983135 OWX983135:OWY983135 PGT983135:PGU983135 PQP983135:PQQ983135 QAL983135:QAM983135 QKH983135:QKI983135 QUD983135:QUE983135 RDZ983135:REA983135 RNV983135:RNW983135 RXR983135:RXS983135 SHN983135:SHO983135 SRJ983135:SRK983135 TBF983135:TBG983135 TLB983135:TLC983135 TUX983135:TUY983135 UET983135:UEU983135 UOP983135:UOQ983135 UYL983135:UYM983135 VIH983135:VII983135 VSD983135:VSE983135 WBZ983135:WCA983135 WLV983135:WLW983135 WVR983135:WVS983135 J97:K97 JF97:JG97 TB97:TC97 ACX97:ACY97 AMT97:AMU97 AWP97:AWQ97 BGL97:BGM97 BQH97:BQI97 CAD97:CAE97 CJZ97:CKA97 CTV97:CTW97 DDR97:DDS97 DNN97:DNO97 DXJ97:DXK97 EHF97:EHG97 ERB97:ERC97 FAX97:FAY97 FKT97:FKU97 FUP97:FUQ97 GEL97:GEM97 GOH97:GOI97 GYD97:GYE97 HHZ97:HIA97 HRV97:HRW97 IBR97:IBS97 ILN97:ILO97 IVJ97:IVK97 JFF97:JFG97 JPB97:JPC97 JYX97:JYY97 KIT97:KIU97 KSP97:KSQ97 LCL97:LCM97 LMH97:LMI97 LWD97:LWE97 MFZ97:MGA97 MPV97:MPW97 MZR97:MZS97 NJN97:NJO97 NTJ97:NTK97 ODF97:ODG97 ONB97:ONC97 OWX97:OWY97 PGT97:PGU97 PQP97:PQQ97 QAL97:QAM97 QKH97:QKI97 QUD97:QUE97 RDZ97:REA97 RNV97:RNW97 RXR97:RXS97 SHN97:SHO97 SRJ97:SRK97 TBF97:TBG97 TLB97:TLC97 TUX97:TUY97 UET97:UEU97 UOP97:UOQ97 UYL97:UYM97 VIH97:VII97 VSD97:VSE97 WBZ97:WCA97 WLV97:WLW97 WVR97:WVS97 J65633:K65633 JF65633:JG65633 TB65633:TC65633 ACX65633:ACY65633 AMT65633:AMU65633 AWP65633:AWQ65633 BGL65633:BGM65633 BQH65633:BQI65633 CAD65633:CAE65633 CJZ65633:CKA65633 CTV65633:CTW65633 DDR65633:DDS65633 DNN65633:DNO65633 DXJ65633:DXK65633 EHF65633:EHG65633 ERB65633:ERC65633 FAX65633:FAY65633 FKT65633:FKU65633 FUP65633:FUQ65633 GEL65633:GEM65633 GOH65633:GOI65633 GYD65633:GYE65633 HHZ65633:HIA65633 HRV65633:HRW65633 IBR65633:IBS65633 ILN65633:ILO65633 IVJ65633:IVK65633 JFF65633:JFG65633 JPB65633:JPC65633 JYX65633:JYY65633 KIT65633:KIU65633 KSP65633:KSQ65633 LCL65633:LCM65633 LMH65633:LMI65633 LWD65633:LWE65633 MFZ65633:MGA65633 MPV65633:MPW65633 MZR65633:MZS65633 NJN65633:NJO65633 NTJ65633:NTK65633 ODF65633:ODG65633 ONB65633:ONC65633 OWX65633:OWY65633 PGT65633:PGU65633 PQP65633:PQQ65633 QAL65633:QAM65633 QKH65633:QKI65633 QUD65633:QUE65633 RDZ65633:REA65633 RNV65633:RNW65633 RXR65633:RXS65633 SHN65633:SHO65633 SRJ65633:SRK65633 TBF65633:TBG65633 TLB65633:TLC65633 TUX65633:TUY65633 UET65633:UEU65633 UOP65633:UOQ65633 UYL65633:UYM65633 VIH65633:VII65633 VSD65633:VSE65633 WBZ65633:WCA65633 WLV65633:WLW65633 WVR65633:WVS65633 J131169:K131169 JF131169:JG131169 TB131169:TC131169 ACX131169:ACY131169 AMT131169:AMU131169 AWP131169:AWQ131169 BGL131169:BGM131169 BQH131169:BQI131169 CAD131169:CAE131169 CJZ131169:CKA131169 CTV131169:CTW131169 DDR131169:DDS131169 DNN131169:DNO131169 DXJ131169:DXK131169 EHF131169:EHG131169 ERB131169:ERC131169 FAX131169:FAY131169 FKT131169:FKU131169 FUP131169:FUQ131169 GEL131169:GEM131169 GOH131169:GOI131169 GYD131169:GYE131169 HHZ131169:HIA131169 HRV131169:HRW131169 IBR131169:IBS131169 ILN131169:ILO131169 IVJ131169:IVK131169 JFF131169:JFG131169 JPB131169:JPC131169 JYX131169:JYY131169 KIT131169:KIU131169 KSP131169:KSQ131169 LCL131169:LCM131169 LMH131169:LMI131169 LWD131169:LWE131169 MFZ131169:MGA131169 MPV131169:MPW131169 MZR131169:MZS131169 NJN131169:NJO131169 NTJ131169:NTK131169 ODF131169:ODG131169 ONB131169:ONC131169 OWX131169:OWY131169 PGT131169:PGU131169 PQP131169:PQQ131169 QAL131169:QAM131169 QKH131169:QKI131169 QUD131169:QUE131169 RDZ131169:REA131169 RNV131169:RNW131169 RXR131169:RXS131169 SHN131169:SHO131169 SRJ131169:SRK131169 TBF131169:TBG131169 TLB131169:TLC131169 TUX131169:TUY131169 UET131169:UEU131169 UOP131169:UOQ131169 UYL131169:UYM131169 VIH131169:VII131169 VSD131169:VSE131169 WBZ131169:WCA131169 WLV131169:WLW131169 WVR131169:WVS131169 J196705:K196705 JF196705:JG196705 TB196705:TC196705 ACX196705:ACY196705 AMT196705:AMU196705 AWP196705:AWQ196705 BGL196705:BGM196705 BQH196705:BQI196705 CAD196705:CAE196705 CJZ196705:CKA196705 CTV196705:CTW196705 DDR196705:DDS196705 DNN196705:DNO196705 DXJ196705:DXK196705 EHF196705:EHG196705 ERB196705:ERC196705 FAX196705:FAY196705 FKT196705:FKU196705 FUP196705:FUQ196705 GEL196705:GEM196705 GOH196705:GOI196705 GYD196705:GYE196705 HHZ196705:HIA196705 HRV196705:HRW196705 IBR196705:IBS196705 ILN196705:ILO196705 IVJ196705:IVK196705 JFF196705:JFG196705 JPB196705:JPC196705 JYX196705:JYY196705 KIT196705:KIU196705 KSP196705:KSQ196705 LCL196705:LCM196705 LMH196705:LMI196705 LWD196705:LWE196705 MFZ196705:MGA196705 MPV196705:MPW196705 MZR196705:MZS196705 NJN196705:NJO196705 NTJ196705:NTK196705 ODF196705:ODG196705 ONB196705:ONC196705 OWX196705:OWY196705 PGT196705:PGU196705 PQP196705:PQQ196705 QAL196705:QAM196705 QKH196705:QKI196705 QUD196705:QUE196705 RDZ196705:REA196705 RNV196705:RNW196705 RXR196705:RXS196705 SHN196705:SHO196705 SRJ196705:SRK196705 TBF196705:TBG196705 TLB196705:TLC196705 TUX196705:TUY196705 UET196705:UEU196705 UOP196705:UOQ196705 UYL196705:UYM196705 VIH196705:VII196705 VSD196705:VSE196705 WBZ196705:WCA196705 WLV196705:WLW196705 WVR196705:WVS196705 J262241:K262241 JF262241:JG262241 TB262241:TC262241 ACX262241:ACY262241 AMT262241:AMU262241 AWP262241:AWQ262241 BGL262241:BGM262241 BQH262241:BQI262241 CAD262241:CAE262241 CJZ262241:CKA262241 CTV262241:CTW262241 DDR262241:DDS262241 DNN262241:DNO262241 DXJ262241:DXK262241 EHF262241:EHG262241 ERB262241:ERC262241 FAX262241:FAY262241 FKT262241:FKU262241 FUP262241:FUQ262241 GEL262241:GEM262241 GOH262241:GOI262241 GYD262241:GYE262241 HHZ262241:HIA262241 HRV262241:HRW262241 IBR262241:IBS262241 ILN262241:ILO262241 IVJ262241:IVK262241 JFF262241:JFG262241 JPB262241:JPC262241 JYX262241:JYY262241 KIT262241:KIU262241 KSP262241:KSQ262241 LCL262241:LCM262241 LMH262241:LMI262241 LWD262241:LWE262241 MFZ262241:MGA262241 MPV262241:MPW262241 MZR262241:MZS262241 NJN262241:NJO262241 NTJ262241:NTK262241 ODF262241:ODG262241 ONB262241:ONC262241 OWX262241:OWY262241 PGT262241:PGU262241 PQP262241:PQQ262241 QAL262241:QAM262241 QKH262241:QKI262241 QUD262241:QUE262241 RDZ262241:REA262241 RNV262241:RNW262241 RXR262241:RXS262241 SHN262241:SHO262241 SRJ262241:SRK262241 TBF262241:TBG262241 TLB262241:TLC262241 TUX262241:TUY262241 UET262241:UEU262241 UOP262241:UOQ262241 UYL262241:UYM262241 VIH262241:VII262241 VSD262241:VSE262241 WBZ262241:WCA262241 WLV262241:WLW262241 WVR262241:WVS262241 J327777:K327777 JF327777:JG327777 TB327777:TC327777 ACX327777:ACY327777 AMT327777:AMU327777 AWP327777:AWQ327777 BGL327777:BGM327777 BQH327777:BQI327777 CAD327777:CAE327777 CJZ327777:CKA327777 CTV327777:CTW327777 DDR327777:DDS327777 DNN327777:DNO327777 DXJ327777:DXK327777 EHF327777:EHG327777 ERB327777:ERC327777 FAX327777:FAY327777 FKT327777:FKU327777 FUP327777:FUQ327777 GEL327777:GEM327777 GOH327777:GOI327777 GYD327777:GYE327777 HHZ327777:HIA327777 HRV327777:HRW327777 IBR327777:IBS327777 ILN327777:ILO327777 IVJ327777:IVK327777 JFF327777:JFG327777 JPB327777:JPC327777 JYX327777:JYY327777 KIT327777:KIU327777 KSP327777:KSQ327777 LCL327777:LCM327777 LMH327777:LMI327777 LWD327777:LWE327777 MFZ327777:MGA327777 MPV327777:MPW327777 MZR327777:MZS327777 NJN327777:NJO327777 NTJ327777:NTK327777 ODF327777:ODG327777 ONB327777:ONC327777 OWX327777:OWY327777 PGT327777:PGU327777 PQP327777:PQQ327777 QAL327777:QAM327777 QKH327777:QKI327777 QUD327777:QUE327777 RDZ327777:REA327777 RNV327777:RNW327777 RXR327777:RXS327777 SHN327777:SHO327777 SRJ327777:SRK327777 TBF327777:TBG327777 TLB327777:TLC327777 TUX327777:TUY327777 UET327777:UEU327777 UOP327777:UOQ327777 UYL327777:UYM327777 VIH327777:VII327777 VSD327777:VSE327777 WBZ327777:WCA327777 WLV327777:WLW327777 WVR327777:WVS327777 J393313:K393313 JF393313:JG393313 TB393313:TC393313 ACX393313:ACY393313 AMT393313:AMU393313 AWP393313:AWQ393313 BGL393313:BGM393313 BQH393313:BQI393313 CAD393313:CAE393313 CJZ393313:CKA393313 CTV393313:CTW393313 DDR393313:DDS393313 DNN393313:DNO393313 DXJ393313:DXK393313 EHF393313:EHG393313 ERB393313:ERC393313 FAX393313:FAY393313 FKT393313:FKU393313 FUP393313:FUQ393313 GEL393313:GEM393313 GOH393313:GOI393313 GYD393313:GYE393313 HHZ393313:HIA393313 HRV393313:HRW393313 IBR393313:IBS393313 ILN393313:ILO393313 IVJ393313:IVK393313 JFF393313:JFG393313 JPB393313:JPC393313 JYX393313:JYY393313 KIT393313:KIU393313 KSP393313:KSQ393313 LCL393313:LCM393313 LMH393313:LMI393313 LWD393313:LWE393313 MFZ393313:MGA393313 MPV393313:MPW393313 MZR393313:MZS393313 NJN393313:NJO393313 NTJ393313:NTK393313 ODF393313:ODG393313 ONB393313:ONC393313 OWX393313:OWY393313 PGT393313:PGU393313 PQP393313:PQQ393313 QAL393313:QAM393313 QKH393313:QKI393313 QUD393313:QUE393313 RDZ393313:REA393313 RNV393313:RNW393313 RXR393313:RXS393313 SHN393313:SHO393313 SRJ393313:SRK393313 TBF393313:TBG393313 TLB393313:TLC393313 TUX393313:TUY393313 UET393313:UEU393313 UOP393313:UOQ393313 UYL393313:UYM393313 VIH393313:VII393313 VSD393313:VSE393313 WBZ393313:WCA393313 WLV393313:WLW393313 WVR393313:WVS393313 J458849:K458849 JF458849:JG458849 TB458849:TC458849 ACX458849:ACY458849 AMT458849:AMU458849 AWP458849:AWQ458849 BGL458849:BGM458849 BQH458849:BQI458849 CAD458849:CAE458849 CJZ458849:CKA458849 CTV458849:CTW458849 DDR458849:DDS458849 DNN458849:DNO458849 DXJ458849:DXK458849 EHF458849:EHG458849 ERB458849:ERC458849 FAX458849:FAY458849 FKT458849:FKU458849 FUP458849:FUQ458849 GEL458849:GEM458849 GOH458849:GOI458849 GYD458849:GYE458849 HHZ458849:HIA458849 HRV458849:HRW458849 IBR458849:IBS458849 ILN458849:ILO458849 IVJ458849:IVK458849 JFF458849:JFG458849 JPB458849:JPC458849 JYX458849:JYY458849 KIT458849:KIU458849 KSP458849:KSQ458849 LCL458849:LCM458849 LMH458849:LMI458849 LWD458849:LWE458849 MFZ458849:MGA458849 MPV458849:MPW458849 MZR458849:MZS458849 NJN458849:NJO458849 NTJ458849:NTK458849 ODF458849:ODG458849 ONB458849:ONC458849 OWX458849:OWY458849 PGT458849:PGU458849 PQP458849:PQQ458849 QAL458849:QAM458849 QKH458849:QKI458849 QUD458849:QUE458849 RDZ458849:REA458849 RNV458849:RNW458849 RXR458849:RXS458849 SHN458849:SHO458849 SRJ458849:SRK458849 TBF458849:TBG458849 TLB458849:TLC458849 TUX458849:TUY458849 UET458849:UEU458849 UOP458849:UOQ458849 UYL458849:UYM458849 VIH458849:VII458849 VSD458849:VSE458849 WBZ458849:WCA458849 WLV458849:WLW458849 WVR458849:WVS458849 J524385:K524385 JF524385:JG524385 TB524385:TC524385 ACX524385:ACY524385 AMT524385:AMU524385 AWP524385:AWQ524385 BGL524385:BGM524385 BQH524385:BQI524385 CAD524385:CAE524385 CJZ524385:CKA524385 CTV524385:CTW524385 DDR524385:DDS524385 DNN524385:DNO524385 DXJ524385:DXK524385 EHF524385:EHG524385 ERB524385:ERC524385 FAX524385:FAY524385 FKT524385:FKU524385 FUP524385:FUQ524385 GEL524385:GEM524385 GOH524385:GOI524385 GYD524385:GYE524385 HHZ524385:HIA524385 HRV524385:HRW524385 IBR524385:IBS524385 ILN524385:ILO524385 IVJ524385:IVK524385 JFF524385:JFG524385 JPB524385:JPC524385 JYX524385:JYY524385 KIT524385:KIU524385 KSP524385:KSQ524385 LCL524385:LCM524385 LMH524385:LMI524385 LWD524385:LWE524385 MFZ524385:MGA524385 MPV524385:MPW524385 MZR524385:MZS524385 NJN524385:NJO524385 NTJ524385:NTK524385 ODF524385:ODG524385 ONB524385:ONC524385 OWX524385:OWY524385 PGT524385:PGU524385 PQP524385:PQQ524385 QAL524385:QAM524385 QKH524385:QKI524385 QUD524385:QUE524385 RDZ524385:REA524385 RNV524385:RNW524385 RXR524385:RXS524385 SHN524385:SHO524385 SRJ524385:SRK524385 TBF524385:TBG524385 TLB524385:TLC524385 TUX524385:TUY524385 UET524385:UEU524385 UOP524385:UOQ524385 UYL524385:UYM524385 VIH524385:VII524385 VSD524385:VSE524385 WBZ524385:WCA524385 WLV524385:WLW524385 WVR524385:WVS524385 J589921:K589921 JF589921:JG589921 TB589921:TC589921 ACX589921:ACY589921 AMT589921:AMU589921 AWP589921:AWQ589921 BGL589921:BGM589921 BQH589921:BQI589921 CAD589921:CAE589921 CJZ589921:CKA589921 CTV589921:CTW589921 DDR589921:DDS589921 DNN589921:DNO589921 DXJ589921:DXK589921 EHF589921:EHG589921 ERB589921:ERC589921 FAX589921:FAY589921 FKT589921:FKU589921 FUP589921:FUQ589921 GEL589921:GEM589921 GOH589921:GOI589921 GYD589921:GYE589921 HHZ589921:HIA589921 HRV589921:HRW589921 IBR589921:IBS589921 ILN589921:ILO589921 IVJ589921:IVK589921 JFF589921:JFG589921 JPB589921:JPC589921 JYX589921:JYY589921 KIT589921:KIU589921 KSP589921:KSQ589921 LCL589921:LCM589921 LMH589921:LMI589921 LWD589921:LWE589921 MFZ589921:MGA589921 MPV589921:MPW589921 MZR589921:MZS589921 NJN589921:NJO589921 NTJ589921:NTK589921 ODF589921:ODG589921 ONB589921:ONC589921 OWX589921:OWY589921 PGT589921:PGU589921 PQP589921:PQQ589921 QAL589921:QAM589921 QKH589921:QKI589921 QUD589921:QUE589921 RDZ589921:REA589921 RNV589921:RNW589921 RXR589921:RXS589921 SHN589921:SHO589921 SRJ589921:SRK589921 TBF589921:TBG589921 TLB589921:TLC589921 TUX589921:TUY589921 UET589921:UEU589921 UOP589921:UOQ589921 UYL589921:UYM589921 VIH589921:VII589921 VSD589921:VSE589921 WBZ589921:WCA589921 WLV589921:WLW589921 WVR589921:WVS589921 J655457:K655457 JF655457:JG655457 TB655457:TC655457 ACX655457:ACY655457 AMT655457:AMU655457 AWP655457:AWQ655457 BGL655457:BGM655457 BQH655457:BQI655457 CAD655457:CAE655457 CJZ655457:CKA655457 CTV655457:CTW655457 DDR655457:DDS655457 DNN655457:DNO655457 DXJ655457:DXK655457 EHF655457:EHG655457 ERB655457:ERC655457 FAX655457:FAY655457 FKT655457:FKU655457 FUP655457:FUQ655457 GEL655457:GEM655457 GOH655457:GOI655457 GYD655457:GYE655457 HHZ655457:HIA655457 HRV655457:HRW655457 IBR655457:IBS655457 ILN655457:ILO655457 IVJ655457:IVK655457 JFF655457:JFG655457 JPB655457:JPC655457 JYX655457:JYY655457 KIT655457:KIU655457 KSP655457:KSQ655457 LCL655457:LCM655457 LMH655457:LMI655457 LWD655457:LWE655457 MFZ655457:MGA655457 MPV655457:MPW655457 MZR655457:MZS655457 NJN655457:NJO655457 NTJ655457:NTK655457 ODF655457:ODG655457 ONB655457:ONC655457 OWX655457:OWY655457 PGT655457:PGU655457 PQP655457:PQQ655457 QAL655457:QAM655457 QKH655457:QKI655457 QUD655457:QUE655457 RDZ655457:REA655457 RNV655457:RNW655457 RXR655457:RXS655457 SHN655457:SHO655457 SRJ655457:SRK655457 TBF655457:TBG655457 TLB655457:TLC655457 TUX655457:TUY655457 UET655457:UEU655457 UOP655457:UOQ655457 UYL655457:UYM655457 VIH655457:VII655457 VSD655457:VSE655457 WBZ655457:WCA655457 WLV655457:WLW655457 WVR655457:WVS655457 J720993:K720993 JF720993:JG720993 TB720993:TC720993 ACX720993:ACY720993 AMT720993:AMU720993 AWP720993:AWQ720993 BGL720993:BGM720993 BQH720993:BQI720993 CAD720993:CAE720993 CJZ720993:CKA720993 CTV720993:CTW720993 DDR720993:DDS720993 DNN720993:DNO720993 DXJ720993:DXK720993 EHF720993:EHG720993 ERB720993:ERC720993 FAX720993:FAY720993 FKT720993:FKU720993 FUP720993:FUQ720993 GEL720993:GEM720993 GOH720993:GOI720993 GYD720993:GYE720993 HHZ720993:HIA720993 HRV720993:HRW720993 IBR720993:IBS720993 ILN720993:ILO720993 IVJ720993:IVK720993 JFF720993:JFG720993 JPB720993:JPC720993 JYX720993:JYY720993 KIT720993:KIU720993 KSP720993:KSQ720993 LCL720993:LCM720993 LMH720993:LMI720993 LWD720993:LWE720993 MFZ720993:MGA720993 MPV720993:MPW720993 MZR720993:MZS720993 NJN720993:NJO720993 NTJ720993:NTK720993 ODF720993:ODG720993 ONB720993:ONC720993 OWX720993:OWY720993 PGT720993:PGU720993 PQP720993:PQQ720993 QAL720993:QAM720993 QKH720993:QKI720993 QUD720993:QUE720993 RDZ720993:REA720993 RNV720993:RNW720993 RXR720993:RXS720993 SHN720993:SHO720993 SRJ720993:SRK720993 TBF720993:TBG720993 TLB720993:TLC720993 TUX720993:TUY720993 UET720993:UEU720993 UOP720993:UOQ720993 UYL720993:UYM720993 VIH720993:VII720993 VSD720993:VSE720993 WBZ720993:WCA720993 WLV720993:WLW720993 WVR720993:WVS720993 J786529:K786529 JF786529:JG786529 TB786529:TC786529 ACX786529:ACY786529 AMT786529:AMU786529 AWP786529:AWQ786529 BGL786529:BGM786529 BQH786529:BQI786529 CAD786529:CAE786529 CJZ786529:CKA786529 CTV786529:CTW786529 DDR786529:DDS786529 DNN786529:DNO786529 DXJ786529:DXK786529 EHF786529:EHG786529 ERB786529:ERC786529 FAX786529:FAY786529 FKT786529:FKU786529 FUP786529:FUQ786529 GEL786529:GEM786529 GOH786529:GOI786529 GYD786529:GYE786529 HHZ786529:HIA786529 HRV786529:HRW786529 IBR786529:IBS786529 ILN786529:ILO786529 IVJ786529:IVK786529 JFF786529:JFG786529 JPB786529:JPC786529 JYX786529:JYY786529 KIT786529:KIU786529 KSP786529:KSQ786529 LCL786529:LCM786529 LMH786529:LMI786529 LWD786529:LWE786529 MFZ786529:MGA786529 MPV786529:MPW786529 MZR786529:MZS786529 NJN786529:NJO786529 NTJ786529:NTK786529 ODF786529:ODG786529 ONB786529:ONC786529 OWX786529:OWY786529 PGT786529:PGU786529 PQP786529:PQQ786529 QAL786529:QAM786529 QKH786529:QKI786529 QUD786529:QUE786529 RDZ786529:REA786529 RNV786529:RNW786529 RXR786529:RXS786529 SHN786529:SHO786529 SRJ786529:SRK786529 TBF786529:TBG786529 TLB786529:TLC786529 TUX786529:TUY786529 UET786529:UEU786529 UOP786529:UOQ786529 UYL786529:UYM786529 VIH786529:VII786529 VSD786529:VSE786529 WBZ786529:WCA786529 WLV786529:WLW786529 WVR786529:WVS786529 J852065:K852065 JF852065:JG852065 TB852065:TC852065 ACX852065:ACY852065 AMT852065:AMU852065 AWP852065:AWQ852065 BGL852065:BGM852065 BQH852065:BQI852065 CAD852065:CAE852065 CJZ852065:CKA852065 CTV852065:CTW852065 DDR852065:DDS852065 DNN852065:DNO852065 DXJ852065:DXK852065 EHF852065:EHG852065 ERB852065:ERC852065 FAX852065:FAY852065 FKT852065:FKU852065 FUP852065:FUQ852065 GEL852065:GEM852065 GOH852065:GOI852065 GYD852065:GYE852065 HHZ852065:HIA852065 HRV852065:HRW852065 IBR852065:IBS852065 ILN852065:ILO852065 IVJ852065:IVK852065 JFF852065:JFG852065 JPB852065:JPC852065 JYX852065:JYY852065 KIT852065:KIU852065 KSP852065:KSQ852065 LCL852065:LCM852065 LMH852065:LMI852065 LWD852065:LWE852065 MFZ852065:MGA852065 MPV852065:MPW852065 MZR852065:MZS852065 NJN852065:NJO852065 NTJ852065:NTK852065 ODF852065:ODG852065 ONB852065:ONC852065 OWX852065:OWY852065 PGT852065:PGU852065 PQP852065:PQQ852065 QAL852065:QAM852065 QKH852065:QKI852065 QUD852065:QUE852065 RDZ852065:REA852065 RNV852065:RNW852065 RXR852065:RXS852065 SHN852065:SHO852065 SRJ852065:SRK852065 TBF852065:TBG852065 TLB852065:TLC852065 TUX852065:TUY852065 UET852065:UEU852065 UOP852065:UOQ852065 UYL852065:UYM852065 VIH852065:VII852065 VSD852065:VSE852065 WBZ852065:WCA852065 WLV852065:WLW852065 WVR852065:WVS852065 J917601:K917601 JF917601:JG917601 TB917601:TC917601 ACX917601:ACY917601 AMT917601:AMU917601 AWP917601:AWQ917601 BGL917601:BGM917601 BQH917601:BQI917601 CAD917601:CAE917601 CJZ917601:CKA917601 CTV917601:CTW917601 DDR917601:DDS917601 DNN917601:DNO917601 DXJ917601:DXK917601 EHF917601:EHG917601 ERB917601:ERC917601 FAX917601:FAY917601 FKT917601:FKU917601 FUP917601:FUQ917601 GEL917601:GEM917601 GOH917601:GOI917601 GYD917601:GYE917601 HHZ917601:HIA917601 HRV917601:HRW917601 IBR917601:IBS917601 ILN917601:ILO917601 IVJ917601:IVK917601 JFF917601:JFG917601 JPB917601:JPC917601 JYX917601:JYY917601 KIT917601:KIU917601 KSP917601:KSQ917601 LCL917601:LCM917601 LMH917601:LMI917601 LWD917601:LWE917601 MFZ917601:MGA917601 MPV917601:MPW917601 MZR917601:MZS917601 NJN917601:NJO917601 NTJ917601:NTK917601 ODF917601:ODG917601 ONB917601:ONC917601 OWX917601:OWY917601 PGT917601:PGU917601 PQP917601:PQQ917601 QAL917601:QAM917601 QKH917601:QKI917601 QUD917601:QUE917601 RDZ917601:REA917601 RNV917601:RNW917601 RXR917601:RXS917601 SHN917601:SHO917601 SRJ917601:SRK917601 TBF917601:TBG917601 TLB917601:TLC917601 TUX917601:TUY917601 UET917601:UEU917601 UOP917601:UOQ917601 UYL917601:UYM917601 VIH917601:VII917601 VSD917601:VSE917601 WBZ917601:WCA917601 WLV917601:WLW917601 WVR917601:WVS917601 J983137:K983137 JF983137:JG983137 TB983137:TC983137 ACX983137:ACY983137 AMT983137:AMU983137 AWP983137:AWQ983137 BGL983137:BGM983137 BQH983137:BQI983137 CAD983137:CAE983137 CJZ983137:CKA983137 CTV983137:CTW983137 DDR983137:DDS983137 DNN983137:DNO983137 DXJ983137:DXK983137 EHF983137:EHG983137 ERB983137:ERC983137 FAX983137:FAY983137 FKT983137:FKU983137 FUP983137:FUQ983137 GEL983137:GEM983137 GOH983137:GOI983137 GYD983137:GYE983137 HHZ983137:HIA983137 HRV983137:HRW983137 IBR983137:IBS983137 ILN983137:ILO983137 IVJ983137:IVK983137 JFF983137:JFG983137 JPB983137:JPC983137 JYX983137:JYY983137 KIT983137:KIU983137 KSP983137:KSQ983137 LCL983137:LCM983137 LMH983137:LMI983137 LWD983137:LWE983137 MFZ983137:MGA983137 MPV983137:MPW983137 MZR983137:MZS983137 NJN983137:NJO983137 NTJ983137:NTK983137 ODF983137:ODG983137 ONB983137:ONC983137 OWX983137:OWY983137 PGT983137:PGU983137 PQP983137:PQQ983137 QAL983137:QAM983137 QKH983137:QKI983137 QUD983137:QUE983137 RDZ983137:REA983137 RNV983137:RNW983137 RXR983137:RXS983137 SHN983137:SHO983137 SRJ983137:SRK983137 TBF983137:TBG983137 TLB983137:TLC983137 TUX983137:TUY983137 UET983137:UEU983137 UOP983137:UOQ983137 UYL983137:UYM983137 VIH983137:VII983137 VSD983137:VSE983137 WBZ983137:WCA983137 WLV983137:WLW983137 WVR983137:WVS983137 G60 JC60 SY60 ACU60 AMQ60 AWM60 BGI60 BQE60 CAA60 CJW60 CTS60 DDO60 DNK60 DXG60 EHC60 EQY60 FAU60 FKQ60 FUM60 GEI60 GOE60 GYA60 HHW60 HRS60 IBO60 ILK60 IVG60 JFC60 JOY60 JYU60 KIQ60 KSM60 LCI60 LME60 LWA60 MFW60 MPS60 MZO60 NJK60 NTG60 ODC60 OMY60 OWU60 PGQ60 PQM60 QAI60 QKE60 QUA60 RDW60 RNS60 RXO60 SHK60 SRG60 TBC60 TKY60 TUU60 UEQ60 UOM60 UYI60 VIE60 VSA60 WBW60 WLS60 WVO60 G65596 JC65596 SY65596 ACU65596 AMQ65596 AWM65596 BGI65596 BQE65596 CAA65596 CJW65596 CTS65596 DDO65596 DNK65596 DXG65596 EHC65596 EQY65596 FAU65596 FKQ65596 FUM65596 GEI65596 GOE65596 GYA65596 HHW65596 HRS65596 IBO65596 ILK65596 IVG65596 JFC65596 JOY65596 JYU65596 KIQ65596 KSM65596 LCI65596 LME65596 LWA65596 MFW65596 MPS65596 MZO65596 NJK65596 NTG65596 ODC65596 OMY65596 OWU65596 PGQ65596 PQM65596 QAI65596 QKE65596 QUA65596 RDW65596 RNS65596 RXO65596 SHK65596 SRG65596 TBC65596 TKY65596 TUU65596 UEQ65596 UOM65596 UYI65596 VIE65596 VSA65596 WBW65596 WLS65596 WVO65596 G131132 JC131132 SY131132 ACU131132 AMQ131132 AWM131132 BGI131132 BQE131132 CAA131132 CJW131132 CTS131132 DDO131132 DNK131132 DXG131132 EHC131132 EQY131132 FAU131132 FKQ131132 FUM131132 GEI131132 GOE131132 GYA131132 HHW131132 HRS131132 IBO131132 ILK131132 IVG131132 JFC131132 JOY131132 JYU131132 KIQ131132 KSM131132 LCI131132 LME131132 LWA131132 MFW131132 MPS131132 MZO131132 NJK131132 NTG131132 ODC131132 OMY131132 OWU131132 PGQ131132 PQM131132 QAI131132 QKE131132 QUA131132 RDW131132 RNS131132 RXO131132 SHK131132 SRG131132 TBC131132 TKY131132 TUU131132 UEQ131132 UOM131132 UYI131132 VIE131132 VSA131132 WBW131132 WLS131132 WVO131132 G196668 JC196668 SY196668 ACU196668 AMQ196668 AWM196668 BGI196668 BQE196668 CAA196668 CJW196668 CTS196668 DDO196668 DNK196668 DXG196668 EHC196668 EQY196668 FAU196668 FKQ196668 FUM196668 GEI196668 GOE196668 GYA196668 HHW196668 HRS196668 IBO196668 ILK196668 IVG196668 JFC196668 JOY196668 JYU196668 KIQ196668 KSM196668 LCI196668 LME196668 LWA196668 MFW196668 MPS196668 MZO196668 NJK196668 NTG196668 ODC196668 OMY196668 OWU196668 PGQ196668 PQM196668 QAI196668 QKE196668 QUA196668 RDW196668 RNS196668 RXO196668 SHK196668 SRG196668 TBC196668 TKY196668 TUU196668 UEQ196668 UOM196668 UYI196668 VIE196668 VSA196668 WBW196668 WLS196668 WVO196668 G262204 JC262204 SY262204 ACU262204 AMQ262204 AWM262204 BGI262204 BQE262204 CAA262204 CJW262204 CTS262204 DDO262204 DNK262204 DXG262204 EHC262204 EQY262204 FAU262204 FKQ262204 FUM262204 GEI262204 GOE262204 GYA262204 HHW262204 HRS262204 IBO262204 ILK262204 IVG262204 JFC262204 JOY262204 JYU262204 KIQ262204 KSM262204 LCI262204 LME262204 LWA262204 MFW262204 MPS262204 MZO262204 NJK262204 NTG262204 ODC262204 OMY262204 OWU262204 PGQ262204 PQM262204 QAI262204 QKE262204 QUA262204 RDW262204 RNS262204 RXO262204 SHK262204 SRG262204 TBC262204 TKY262204 TUU262204 UEQ262204 UOM262204 UYI262204 VIE262204 VSA262204 WBW262204 WLS262204 WVO262204 G327740 JC327740 SY327740 ACU327740 AMQ327740 AWM327740 BGI327740 BQE327740 CAA327740 CJW327740 CTS327740 DDO327740 DNK327740 DXG327740 EHC327740 EQY327740 FAU327740 FKQ327740 FUM327740 GEI327740 GOE327740 GYA327740 HHW327740 HRS327740 IBO327740 ILK327740 IVG327740 JFC327740 JOY327740 JYU327740 KIQ327740 KSM327740 LCI327740 LME327740 LWA327740 MFW327740 MPS327740 MZO327740 NJK327740 NTG327740 ODC327740 OMY327740 OWU327740 PGQ327740 PQM327740 QAI327740 QKE327740 QUA327740 RDW327740 RNS327740 RXO327740 SHK327740 SRG327740 TBC327740 TKY327740 TUU327740 UEQ327740 UOM327740 UYI327740 VIE327740 VSA327740 WBW327740 WLS327740 WVO327740 G393276 JC393276 SY393276 ACU393276 AMQ393276 AWM393276 BGI393276 BQE393276 CAA393276 CJW393276 CTS393276 DDO393276 DNK393276 DXG393276 EHC393276 EQY393276 FAU393276 FKQ393276 FUM393276 GEI393276 GOE393276 GYA393276 HHW393276 HRS393276 IBO393276 ILK393276 IVG393276 JFC393276 JOY393276 JYU393276 KIQ393276 KSM393276 LCI393276 LME393276 LWA393276 MFW393276 MPS393276 MZO393276 NJK393276 NTG393276 ODC393276 OMY393276 OWU393276 PGQ393276 PQM393276 QAI393276 QKE393276 QUA393276 RDW393276 RNS393276 RXO393276 SHK393276 SRG393276 TBC393276 TKY393276 TUU393276 UEQ393276 UOM393276 UYI393276 VIE393276 VSA393276 WBW393276 WLS393276 WVO393276 G458812 JC458812 SY458812 ACU458812 AMQ458812 AWM458812 BGI458812 BQE458812 CAA458812 CJW458812 CTS458812 DDO458812 DNK458812 DXG458812 EHC458812 EQY458812 FAU458812 FKQ458812 FUM458812 GEI458812 GOE458812 GYA458812 HHW458812 HRS458812 IBO458812 ILK458812 IVG458812 JFC458812 JOY458812 JYU458812 KIQ458812 KSM458812 LCI458812 LME458812 LWA458812 MFW458812 MPS458812 MZO458812 NJK458812 NTG458812 ODC458812 OMY458812 OWU458812 PGQ458812 PQM458812 QAI458812 QKE458812 QUA458812 RDW458812 RNS458812 RXO458812 SHK458812 SRG458812 TBC458812 TKY458812 TUU458812 UEQ458812 UOM458812 UYI458812 VIE458812 VSA458812 WBW458812 WLS458812 WVO458812 G524348 JC524348 SY524348 ACU524348 AMQ524348 AWM524348 BGI524348 BQE524348 CAA524348 CJW524348 CTS524348 DDO524348 DNK524348 DXG524348 EHC524348 EQY524348 FAU524348 FKQ524348 FUM524348 GEI524348 GOE524348 GYA524348 HHW524348 HRS524348 IBO524348 ILK524348 IVG524348 JFC524348 JOY524348 JYU524348 KIQ524348 KSM524348 LCI524348 LME524348 LWA524348 MFW524348 MPS524348 MZO524348 NJK524348 NTG524348 ODC524348 OMY524348 OWU524348 PGQ524348 PQM524348 QAI524348 QKE524348 QUA524348 RDW524348 RNS524348 RXO524348 SHK524348 SRG524348 TBC524348 TKY524348 TUU524348 UEQ524348 UOM524348 UYI524348 VIE524348 VSA524348 WBW524348 WLS524348 WVO524348 G589884 JC589884 SY589884 ACU589884 AMQ589884 AWM589884 BGI589884 BQE589884 CAA589884 CJW589884 CTS589884 DDO589884 DNK589884 DXG589884 EHC589884 EQY589884 FAU589884 FKQ589884 FUM589884 GEI589884 GOE589884 GYA589884 HHW589884 HRS589884 IBO589884 ILK589884 IVG589884 JFC589884 JOY589884 JYU589884 KIQ589884 KSM589884 LCI589884 LME589884 LWA589884 MFW589884 MPS589884 MZO589884 NJK589884 NTG589884 ODC589884 OMY589884 OWU589884 PGQ589884 PQM589884 QAI589884 QKE589884 QUA589884 RDW589884 RNS589884 RXO589884 SHK589884 SRG589884 TBC589884 TKY589884 TUU589884 UEQ589884 UOM589884 UYI589884 VIE589884 VSA589884 WBW589884 WLS589884 WVO589884 G655420 JC655420 SY655420 ACU655420 AMQ655420 AWM655420 BGI655420 BQE655420 CAA655420 CJW655420 CTS655420 DDO655420 DNK655420 DXG655420 EHC655420 EQY655420 FAU655420 FKQ655420 FUM655420 GEI655420 GOE655420 GYA655420 HHW655420 HRS655420 IBO655420 ILK655420 IVG655420 JFC655420 JOY655420 JYU655420 KIQ655420 KSM655420 LCI655420 LME655420 LWA655420 MFW655420 MPS655420 MZO655420 NJK655420 NTG655420 ODC655420 OMY655420 OWU655420 PGQ655420 PQM655420 QAI655420 QKE655420 QUA655420 RDW655420 RNS655420 RXO655420 SHK655420 SRG655420 TBC655420 TKY655420 TUU655420 UEQ655420 UOM655420 UYI655420 VIE655420 VSA655420 WBW655420 WLS655420 WVO655420 G720956 JC720956 SY720956 ACU720956 AMQ720956 AWM720956 BGI720956 BQE720956 CAA720956 CJW720956 CTS720956 DDO720956 DNK720956 DXG720956 EHC720956 EQY720956 FAU720956 FKQ720956 FUM720956 GEI720956 GOE720956 GYA720956 HHW720956 HRS720956 IBO720956 ILK720956 IVG720956 JFC720956 JOY720956 JYU720956 KIQ720956 KSM720956 LCI720956 LME720956 LWA720956 MFW720956 MPS720956 MZO720956 NJK720956 NTG720956 ODC720956 OMY720956 OWU720956 PGQ720956 PQM720956 QAI720956 QKE720956 QUA720956 RDW720956 RNS720956 RXO720956 SHK720956 SRG720956 TBC720956 TKY720956 TUU720956 UEQ720956 UOM720956 UYI720956 VIE720956 VSA720956 WBW720956 WLS720956 WVO720956 G786492 JC786492 SY786492 ACU786492 AMQ786492 AWM786492 BGI786492 BQE786492 CAA786492 CJW786492 CTS786492 DDO786492 DNK786492 DXG786492 EHC786492 EQY786492 FAU786492 FKQ786492 FUM786492 GEI786492 GOE786492 GYA786492 HHW786492 HRS786492 IBO786492 ILK786492 IVG786492 JFC786492 JOY786492 JYU786492 KIQ786492 KSM786492 LCI786492 LME786492 LWA786492 MFW786492 MPS786492 MZO786492 NJK786492 NTG786492 ODC786492 OMY786492 OWU786492 PGQ786492 PQM786492 QAI786492 QKE786492 QUA786492 RDW786492 RNS786492 RXO786492 SHK786492 SRG786492 TBC786492 TKY786492 TUU786492 UEQ786492 UOM786492 UYI786492 VIE786492 VSA786492 WBW786492 WLS786492 WVO786492 G852028 JC852028 SY852028 ACU852028 AMQ852028 AWM852028 BGI852028 BQE852028 CAA852028 CJW852028 CTS852028 DDO852028 DNK852028 DXG852028 EHC852028 EQY852028 FAU852028 FKQ852028 FUM852028 GEI852028 GOE852028 GYA852028 HHW852028 HRS852028 IBO852028 ILK852028 IVG852028 JFC852028 JOY852028 JYU852028 KIQ852028 KSM852028 LCI852028 LME852028 LWA852028 MFW852028 MPS852028 MZO852028 NJK852028 NTG852028 ODC852028 OMY852028 OWU852028 PGQ852028 PQM852028 QAI852028 QKE852028 QUA852028 RDW852028 RNS852028 RXO852028 SHK852028 SRG852028 TBC852028 TKY852028 TUU852028 UEQ852028 UOM852028 UYI852028 VIE852028 VSA852028 WBW852028 WLS852028 WVO852028 G917564 JC917564 SY917564 ACU917564 AMQ917564 AWM917564 BGI917564 BQE917564 CAA917564 CJW917564 CTS917564 DDO917564 DNK917564 DXG917564 EHC917564 EQY917564 FAU917564 FKQ917564 FUM917564 GEI917564 GOE917564 GYA917564 HHW917564 HRS917564 IBO917564 ILK917564 IVG917564 JFC917564 JOY917564 JYU917564 KIQ917564 KSM917564 LCI917564 LME917564 LWA917564 MFW917564 MPS917564 MZO917564 NJK917564 NTG917564 ODC917564 OMY917564 OWU917564 PGQ917564 PQM917564 QAI917564 QKE917564 QUA917564 RDW917564 RNS917564 RXO917564 SHK917564 SRG917564 TBC917564 TKY917564 TUU917564 UEQ917564 UOM917564 UYI917564 VIE917564 VSA917564 WBW917564 WLS917564 WVO917564 G983100 JC983100 SY983100 ACU983100 AMQ983100 AWM983100 BGI983100 BQE983100 CAA983100 CJW983100 CTS983100 DDO983100 DNK983100 DXG983100 EHC983100 EQY983100 FAU983100 FKQ983100 FUM983100 GEI983100 GOE983100 GYA983100 HHW983100 HRS983100 IBO983100 ILK983100 IVG983100 JFC983100 JOY983100 JYU983100 KIQ983100 KSM983100 LCI983100 LME983100 LWA983100 MFW983100 MPS983100 MZO983100 NJK983100 NTG983100 ODC983100 OMY983100 OWU983100 PGQ983100 PQM983100 QAI983100 QKE983100 QUA983100 RDW983100 RNS983100 RXO983100 SHK983100 SRG983100 TBC983100 TKY983100 TUU983100 UEQ983100 UOM983100 UYI983100 VIE983100 VSA983100 WBW983100 WLS983100 WVO983100 I34 JE34 TA34 ACW34 AMS34 AWO34 BGK34 BQG34 CAC34 CJY34 CTU34 DDQ34 DNM34 DXI34 EHE34 ERA34 FAW34 FKS34 FUO34 GEK34 GOG34 GYC34 HHY34 HRU34 IBQ34 ILM34 IVI34 JFE34 JPA34 JYW34 KIS34 KSO34 LCK34 LMG34 LWC34 MFY34 MPU34 MZQ34 NJM34 NTI34 ODE34 ONA34 OWW34 PGS34 PQO34 QAK34 QKG34 QUC34 RDY34 RNU34 RXQ34 SHM34 SRI34 TBE34 TLA34 TUW34 UES34 UOO34 UYK34 VIG34 VSC34 WBY34 WLU34 WVQ34 I65570 JE65570 TA65570 ACW65570 AMS65570 AWO65570 BGK65570 BQG65570 CAC65570 CJY65570 CTU65570 DDQ65570 DNM65570 DXI65570 EHE65570 ERA65570 FAW65570 FKS65570 FUO65570 GEK65570 GOG65570 GYC65570 HHY65570 HRU65570 IBQ65570 ILM65570 IVI65570 JFE65570 JPA65570 JYW65570 KIS65570 KSO65570 LCK65570 LMG65570 LWC65570 MFY65570 MPU65570 MZQ65570 NJM65570 NTI65570 ODE65570 ONA65570 OWW65570 PGS65570 PQO65570 QAK65570 QKG65570 QUC65570 RDY65570 RNU65570 RXQ65570 SHM65570 SRI65570 TBE65570 TLA65570 TUW65570 UES65570 UOO65570 UYK65570 VIG65570 VSC65570 WBY65570 WLU65570 WVQ65570 I131106 JE131106 TA131106 ACW131106 AMS131106 AWO131106 BGK131106 BQG131106 CAC131106 CJY131106 CTU131106 DDQ131106 DNM131106 DXI131106 EHE131106 ERA131106 FAW131106 FKS131106 FUO131106 GEK131106 GOG131106 GYC131106 HHY131106 HRU131106 IBQ131106 ILM131106 IVI131106 JFE131106 JPA131106 JYW131106 KIS131106 KSO131106 LCK131106 LMG131106 LWC131106 MFY131106 MPU131106 MZQ131106 NJM131106 NTI131106 ODE131106 ONA131106 OWW131106 PGS131106 PQO131106 QAK131106 QKG131106 QUC131106 RDY131106 RNU131106 RXQ131106 SHM131106 SRI131106 TBE131106 TLA131106 TUW131106 UES131106 UOO131106 UYK131106 VIG131106 VSC131106 WBY131106 WLU131106 WVQ131106 I196642 JE196642 TA196642 ACW196642 AMS196642 AWO196642 BGK196642 BQG196642 CAC196642 CJY196642 CTU196642 DDQ196642 DNM196642 DXI196642 EHE196642 ERA196642 FAW196642 FKS196642 FUO196642 GEK196642 GOG196642 GYC196642 HHY196642 HRU196642 IBQ196642 ILM196642 IVI196642 JFE196642 JPA196642 JYW196642 KIS196642 KSO196642 LCK196642 LMG196642 LWC196642 MFY196642 MPU196642 MZQ196642 NJM196642 NTI196642 ODE196642 ONA196642 OWW196642 PGS196642 PQO196642 QAK196642 QKG196642 QUC196642 RDY196642 RNU196642 RXQ196642 SHM196642 SRI196642 TBE196642 TLA196642 TUW196642 UES196642 UOO196642 UYK196642 VIG196642 VSC196642 WBY196642 WLU196642 WVQ196642 I262178 JE262178 TA262178 ACW262178 AMS262178 AWO262178 BGK262178 BQG262178 CAC262178 CJY262178 CTU262178 DDQ262178 DNM262178 DXI262178 EHE262178 ERA262178 FAW262178 FKS262178 FUO262178 GEK262178 GOG262178 GYC262178 HHY262178 HRU262178 IBQ262178 ILM262178 IVI262178 JFE262178 JPA262178 JYW262178 KIS262178 KSO262178 LCK262178 LMG262178 LWC262178 MFY262178 MPU262178 MZQ262178 NJM262178 NTI262178 ODE262178 ONA262178 OWW262178 PGS262178 PQO262178 QAK262178 QKG262178 QUC262178 RDY262178 RNU262178 RXQ262178 SHM262178 SRI262178 TBE262178 TLA262178 TUW262178 UES262178 UOO262178 UYK262178 VIG262178 VSC262178 WBY262178 WLU262178 WVQ262178 I327714 JE327714 TA327714 ACW327714 AMS327714 AWO327714 BGK327714 BQG327714 CAC327714 CJY327714 CTU327714 DDQ327714 DNM327714 DXI327714 EHE327714 ERA327714 FAW327714 FKS327714 FUO327714 GEK327714 GOG327714 GYC327714 HHY327714 HRU327714 IBQ327714 ILM327714 IVI327714 JFE327714 JPA327714 JYW327714 KIS327714 KSO327714 LCK327714 LMG327714 LWC327714 MFY327714 MPU327714 MZQ327714 NJM327714 NTI327714 ODE327714 ONA327714 OWW327714 PGS327714 PQO327714 QAK327714 QKG327714 QUC327714 RDY327714 RNU327714 RXQ327714 SHM327714 SRI327714 TBE327714 TLA327714 TUW327714 UES327714 UOO327714 UYK327714 VIG327714 VSC327714 WBY327714 WLU327714 WVQ327714 I393250 JE393250 TA393250 ACW393250 AMS393250 AWO393250 BGK393250 BQG393250 CAC393250 CJY393250 CTU393250 DDQ393250 DNM393250 DXI393250 EHE393250 ERA393250 FAW393250 FKS393250 FUO393250 GEK393250 GOG393250 GYC393250 HHY393250 HRU393250 IBQ393250 ILM393250 IVI393250 JFE393250 JPA393250 JYW393250 KIS393250 KSO393250 LCK393250 LMG393250 LWC393250 MFY393250 MPU393250 MZQ393250 NJM393250 NTI393250 ODE393250 ONA393250 OWW393250 PGS393250 PQO393250 QAK393250 QKG393250 QUC393250 RDY393250 RNU393250 RXQ393250 SHM393250 SRI393250 TBE393250 TLA393250 TUW393250 UES393250 UOO393250 UYK393250 VIG393250 VSC393250 WBY393250 WLU393250 WVQ393250 I458786 JE458786 TA458786 ACW458786 AMS458786 AWO458786 BGK458786 BQG458786 CAC458786 CJY458786 CTU458786 DDQ458786 DNM458786 DXI458786 EHE458786 ERA458786 FAW458786 FKS458786 FUO458786 GEK458786 GOG458786 GYC458786 HHY458786 HRU458786 IBQ458786 ILM458786 IVI458786 JFE458786 JPA458786 JYW458786 KIS458786 KSO458786 LCK458786 LMG458786 LWC458786 MFY458786 MPU458786 MZQ458786 NJM458786 NTI458786 ODE458786 ONA458786 OWW458786 PGS458786 PQO458786 QAK458786 QKG458786 QUC458786 RDY458786 RNU458786 RXQ458786 SHM458786 SRI458786 TBE458786 TLA458786 TUW458786 UES458786 UOO458786 UYK458786 VIG458786 VSC458786 WBY458786 WLU458786 WVQ458786 I524322 JE524322 TA524322 ACW524322 AMS524322 AWO524322 BGK524322 BQG524322 CAC524322 CJY524322 CTU524322 DDQ524322 DNM524322 DXI524322 EHE524322 ERA524322 FAW524322 FKS524322 FUO524322 GEK524322 GOG524322 GYC524322 HHY524322 HRU524322 IBQ524322 ILM524322 IVI524322 JFE524322 JPA524322 JYW524322 KIS524322 KSO524322 LCK524322 LMG524322 LWC524322 MFY524322 MPU524322 MZQ524322 NJM524322 NTI524322 ODE524322 ONA524322 OWW524322 PGS524322 PQO524322 QAK524322 QKG524322 QUC524322 RDY524322 RNU524322 RXQ524322 SHM524322 SRI524322 TBE524322 TLA524322 TUW524322 UES524322 UOO524322 UYK524322 VIG524322 VSC524322 WBY524322 WLU524322 WVQ524322 I589858 JE589858 TA589858 ACW589858 AMS589858 AWO589858 BGK589858 BQG589858 CAC589858 CJY589858 CTU589858 DDQ589858 DNM589858 DXI589858 EHE589858 ERA589858 FAW589858 FKS589858 FUO589858 GEK589858 GOG589858 GYC589858 HHY589858 HRU589858 IBQ589858 ILM589858 IVI589858 JFE589858 JPA589858 JYW589858 KIS589858 KSO589858 LCK589858 LMG589858 LWC589858 MFY589858 MPU589858 MZQ589858 NJM589858 NTI589858 ODE589858 ONA589858 OWW589858 PGS589858 PQO589858 QAK589858 QKG589858 QUC589858 RDY589858 RNU589858 RXQ589858 SHM589858 SRI589858 TBE589858 TLA589858 TUW589858 UES589858 UOO589858 UYK589858 VIG589858 VSC589858 WBY589858 WLU589858 WVQ589858 I655394 JE655394 TA655394 ACW655394 AMS655394 AWO655394 BGK655394 BQG655394 CAC655394 CJY655394 CTU655394 DDQ655394 DNM655394 DXI655394 EHE655394 ERA655394 FAW655394 FKS655394 FUO655394 GEK655394 GOG655394 GYC655394 HHY655394 HRU655394 IBQ655394 ILM655394 IVI655394 JFE655394 JPA655394 JYW655394 KIS655394 KSO655394 LCK655394 LMG655394 LWC655394 MFY655394 MPU655394 MZQ655394 NJM655394 NTI655394 ODE655394 ONA655394 OWW655394 PGS655394 PQO655394 QAK655394 QKG655394 QUC655394 RDY655394 RNU655394 RXQ655394 SHM655394 SRI655394 TBE655394 TLA655394 TUW655394 UES655394 UOO655394 UYK655394 VIG655394 VSC655394 WBY655394 WLU655394 WVQ655394 I720930 JE720930 TA720930 ACW720930 AMS720930 AWO720930 BGK720930 BQG720930 CAC720930 CJY720930 CTU720930 DDQ720930 DNM720930 DXI720930 EHE720930 ERA720930 FAW720930 FKS720930 FUO720930 GEK720930 GOG720930 GYC720930 HHY720930 HRU720930 IBQ720930 ILM720930 IVI720930 JFE720930 JPA720930 JYW720930 KIS720930 KSO720930 LCK720930 LMG720930 LWC720930 MFY720930 MPU720930 MZQ720930 NJM720930 NTI720930 ODE720930 ONA720930 OWW720930 PGS720930 PQO720930 QAK720930 QKG720930 QUC720930 RDY720930 RNU720930 RXQ720930 SHM720930 SRI720930 TBE720930 TLA720930 TUW720930 UES720930 UOO720930 UYK720930 VIG720930 VSC720930 WBY720930 WLU720930 WVQ720930 I786466 JE786466 TA786466 ACW786466 AMS786466 AWO786466 BGK786466 BQG786466 CAC786466 CJY786466 CTU786466 DDQ786466 DNM786466 DXI786466 EHE786466 ERA786466 FAW786466 FKS786466 FUO786466 GEK786466 GOG786466 GYC786466 HHY786466 HRU786466 IBQ786466 ILM786466 IVI786466 JFE786466 JPA786466 JYW786466 KIS786466 KSO786466 LCK786466 LMG786466 LWC786466 MFY786466 MPU786466 MZQ786466 NJM786466 NTI786466 ODE786466 ONA786466 OWW786466 PGS786466 PQO786466 QAK786466 QKG786466 QUC786466 RDY786466 RNU786466 RXQ786466 SHM786466 SRI786466 TBE786466 TLA786466 TUW786466 UES786466 UOO786466 UYK786466 VIG786466 VSC786466 WBY786466 WLU786466 WVQ786466 I852002 JE852002 TA852002 ACW852002 AMS852002 AWO852002 BGK852002 BQG852002 CAC852002 CJY852002 CTU852002 DDQ852002 DNM852002 DXI852002 EHE852002 ERA852002 FAW852002 FKS852002 FUO852002 GEK852002 GOG852002 GYC852002 HHY852002 HRU852002 IBQ852002 ILM852002 IVI852002 JFE852002 JPA852002 JYW852002 KIS852002 KSO852002 LCK852002 LMG852002 LWC852002 MFY852002 MPU852002 MZQ852002 NJM852002 NTI852002 ODE852002 ONA852002 OWW852002 PGS852002 PQO852002 QAK852002 QKG852002 QUC852002 RDY852002 RNU852002 RXQ852002 SHM852002 SRI852002 TBE852002 TLA852002 TUW852002 UES852002 UOO852002 UYK852002 VIG852002 VSC852002 WBY852002 WLU852002 WVQ852002 I917538 JE917538 TA917538 ACW917538 AMS917538 AWO917538 BGK917538 BQG917538 CAC917538 CJY917538 CTU917538 DDQ917538 DNM917538 DXI917538 EHE917538 ERA917538 FAW917538 FKS917538 FUO917538 GEK917538 GOG917538 GYC917538 HHY917538 HRU917538 IBQ917538 ILM917538 IVI917538 JFE917538 JPA917538 JYW917538 KIS917538 KSO917538 LCK917538 LMG917538 LWC917538 MFY917538 MPU917538 MZQ917538 NJM917538 NTI917538 ODE917538 ONA917538 OWW917538 PGS917538 PQO917538 QAK917538 QKG917538 QUC917538 RDY917538 RNU917538 RXQ917538 SHM917538 SRI917538 TBE917538 TLA917538 TUW917538 UES917538 UOO917538 UYK917538 VIG917538 VSC917538 WBY917538 WLU917538 WVQ917538 I983074 JE983074 TA983074 ACW983074 AMS983074 AWO983074 BGK983074 BQG983074 CAC983074 CJY983074 CTU983074 DDQ983074 DNM983074 DXI983074 EHE983074 ERA983074 FAW983074 FKS983074 FUO983074 GEK983074 GOG983074 GYC983074 HHY983074 HRU983074 IBQ983074 ILM983074 IVI983074 JFE983074 JPA983074 JYW983074 KIS983074 KSO983074 LCK983074 LMG983074 LWC983074 MFY983074 MPU983074 MZQ983074 NJM983074 NTI983074 ODE983074 ONA983074 OWW983074 PGS983074 PQO983074 QAK983074 QKG983074 QUC983074 RDY983074 RNU983074 RXQ983074 SHM983074 SRI983074 TBE983074 TLA983074 TUW983074 UES983074 UOO983074 UYK983074 VIG983074 VSC983074 WBY983074 WLU983074 WVQ983074 I32 JE32 TA32 ACW32 AMS32 AWO32 BGK32 BQG32 CAC32 CJY32 CTU32 DDQ32 DNM32 DXI32 EHE32 ERA32 FAW32 FKS32 FUO32 GEK32 GOG32 GYC32 HHY32 HRU32 IBQ32 ILM32 IVI32 JFE32 JPA32 JYW32 KIS32 KSO32 LCK32 LMG32 LWC32 MFY32 MPU32 MZQ32 NJM32 NTI32 ODE32 ONA32 OWW32 PGS32 PQO32 QAK32 QKG32 QUC32 RDY32 RNU32 RXQ32 SHM32 SRI32 TBE32 TLA32 TUW32 UES32 UOO32 UYK32 VIG32 VSC32 WBY32 WLU32 WVQ32 I65568 JE65568 TA65568 ACW65568 AMS65568 AWO65568 BGK65568 BQG65568 CAC65568 CJY65568 CTU65568 DDQ65568 DNM65568 DXI65568 EHE65568 ERA65568 FAW65568 FKS65568 FUO65568 GEK65568 GOG65568 GYC65568 HHY65568 HRU65568 IBQ65568 ILM65568 IVI65568 JFE65568 JPA65568 JYW65568 KIS65568 KSO65568 LCK65568 LMG65568 LWC65568 MFY65568 MPU65568 MZQ65568 NJM65568 NTI65568 ODE65568 ONA65568 OWW65568 PGS65568 PQO65568 QAK65568 QKG65568 QUC65568 RDY65568 RNU65568 RXQ65568 SHM65568 SRI65568 TBE65568 TLA65568 TUW65568 UES65568 UOO65568 UYK65568 VIG65568 VSC65568 WBY65568 WLU65568 WVQ65568 I131104 JE131104 TA131104 ACW131104 AMS131104 AWO131104 BGK131104 BQG131104 CAC131104 CJY131104 CTU131104 DDQ131104 DNM131104 DXI131104 EHE131104 ERA131104 FAW131104 FKS131104 FUO131104 GEK131104 GOG131104 GYC131104 HHY131104 HRU131104 IBQ131104 ILM131104 IVI131104 JFE131104 JPA131104 JYW131104 KIS131104 KSO131104 LCK131104 LMG131104 LWC131104 MFY131104 MPU131104 MZQ131104 NJM131104 NTI131104 ODE131104 ONA131104 OWW131104 PGS131104 PQO131104 QAK131104 QKG131104 QUC131104 RDY131104 RNU131104 RXQ131104 SHM131104 SRI131104 TBE131104 TLA131104 TUW131104 UES131104 UOO131104 UYK131104 VIG131104 VSC131104 WBY131104 WLU131104 WVQ131104 I196640 JE196640 TA196640 ACW196640 AMS196640 AWO196640 BGK196640 BQG196640 CAC196640 CJY196640 CTU196640 DDQ196640 DNM196640 DXI196640 EHE196640 ERA196640 FAW196640 FKS196640 FUO196640 GEK196640 GOG196640 GYC196640 HHY196640 HRU196640 IBQ196640 ILM196640 IVI196640 JFE196640 JPA196640 JYW196640 KIS196640 KSO196640 LCK196640 LMG196640 LWC196640 MFY196640 MPU196640 MZQ196640 NJM196640 NTI196640 ODE196640 ONA196640 OWW196640 PGS196640 PQO196640 QAK196640 QKG196640 QUC196640 RDY196640 RNU196640 RXQ196640 SHM196640 SRI196640 TBE196640 TLA196640 TUW196640 UES196640 UOO196640 UYK196640 VIG196640 VSC196640 WBY196640 WLU196640 WVQ196640 I262176 JE262176 TA262176 ACW262176 AMS262176 AWO262176 BGK262176 BQG262176 CAC262176 CJY262176 CTU262176 DDQ262176 DNM262176 DXI262176 EHE262176 ERA262176 FAW262176 FKS262176 FUO262176 GEK262176 GOG262176 GYC262176 HHY262176 HRU262176 IBQ262176 ILM262176 IVI262176 JFE262176 JPA262176 JYW262176 KIS262176 KSO262176 LCK262176 LMG262176 LWC262176 MFY262176 MPU262176 MZQ262176 NJM262176 NTI262176 ODE262176 ONA262176 OWW262176 PGS262176 PQO262176 QAK262176 QKG262176 QUC262176 RDY262176 RNU262176 RXQ262176 SHM262176 SRI262176 TBE262176 TLA262176 TUW262176 UES262176 UOO262176 UYK262176 VIG262176 VSC262176 WBY262176 WLU262176 WVQ262176 I327712 JE327712 TA327712 ACW327712 AMS327712 AWO327712 BGK327712 BQG327712 CAC327712 CJY327712 CTU327712 DDQ327712 DNM327712 DXI327712 EHE327712 ERA327712 FAW327712 FKS327712 FUO327712 GEK327712 GOG327712 GYC327712 HHY327712 HRU327712 IBQ327712 ILM327712 IVI327712 JFE327712 JPA327712 JYW327712 KIS327712 KSO327712 LCK327712 LMG327712 LWC327712 MFY327712 MPU327712 MZQ327712 NJM327712 NTI327712 ODE327712 ONA327712 OWW327712 PGS327712 PQO327712 QAK327712 QKG327712 QUC327712 RDY327712 RNU327712 RXQ327712 SHM327712 SRI327712 TBE327712 TLA327712 TUW327712 UES327712 UOO327712 UYK327712 VIG327712 VSC327712 WBY327712 WLU327712 WVQ327712 I393248 JE393248 TA393248 ACW393248 AMS393248 AWO393248 BGK393248 BQG393248 CAC393248 CJY393248 CTU393248 DDQ393248 DNM393248 DXI393248 EHE393248 ERA393248 FAW393248 FKS393248 FUO393248 GEK393248 GOG393248 GYC393248 HHY393248 HRU393248 IBQ393248 ILM393248 IVI393248 JFE393248 JPA393248 JYW393248 KIS393248 KSO393248 LCK393248 LMG393248 LWC393248 MFY393248 MPU393248 MZQ393248 NJM393248 NTI393248 ODE393248 ONA393248 OWW393248 PGS393248 PQO393248 QAK393248 QKG393248 QUC393248 RDY393248 RNU393248 RXQ393248 SHM393248 SRI393248 TBE393248 TLA393248 TUW393248 UES393248 UOO393248 UYK393248 VIG393248 VSC393248 WBY393248 WLU393248 WVQ393248 I458784 JE458784 TA458784 ACW458784 AMS458784 AWO458784 BGK458784 BQG458784 CAC458784 CJY458784 CTU458784 DDQ458784 DNM458784 DXI458784 EHE458784 ERA458784 FAW458784 FKS458784 FUO458784 GEK458784 GOG458784 GYC458784 HHY458784 HRU458784 IBQ458784 ILM458784 IVI458784 JFE458784 JPA458784 JYW458784 KIS458784 KSO458784 LCK458784 LMG458784 LWC458784 MFY458784 MPU458784 MZQ458784 NJM458784 NTI458784 ODE458784 ONA458784 OWW458784 PGS458784 PQO458784 QAK458784 QKG458784 QUC458784 RDY458784 RNU458784 RXQ458784 SHM458784 SRI458784 TBE458784 TLA458784 TUW458784 UES458784 UOO458784 UYK458784 VIG458784 VSC458784 WBY458784 WLU458784 WVQ458784 I524320 JE524320 TA524320 ACW524320 AMS524320 AWO524320 BGK524320 BQG524320 CAC524320 CJY524320 CTU524320 DDQ524320 DNM524320 DXI524320 EHE524320 ERA524320 FAW524320 FKS524320 FUO524320 GEK524320 GOG524320 GYC524320 HHY524320 HRU524320 IBQ524320 ILM524320 IVI524320 JFE524320 JPA524320 JYW524320 KIS524320 KSO524320 LCK524320 LMG524320 LWC524320 MFY524320 MPU524320 MZQ524320 NJM524320 NTI524320 ODE524320 ONA524320 OWW524320 PGS524320 PQO524320 QAK524320 QKG524320 QUC524320 RDY524320 RNU524320 RXQ524320 SHM524320 SRI524320 TBE524320 TLA524320 TUW524320 UES524320 UOO524320 UYK524320 VIG524320 VSC524320 WBY524320 WLU524320 WVQ524320 I589856 JE589856 TA589856 ACW589856 AMS589856 AWO589856 BGK589856 BQG589856 CAC589856 CJY589856 CTU589856 DDQ589856 DNM589856 DXI589856 EHE589856 ERA589856 FAW589856 FKS589856 FUO589856 GEK589856 GOG589856 GYC589856 HHY589856 HRU589856 IBQ589856 ILM589856 IVI589856 JFE589856 JPA589856 JYW589856 KIS589856 KSO589856 LCK589856 LMG589856 LWC589856 MFY589856 MPU589856 MZQ589856 NJM589856 NTI589856 ODE589856 ONA589856 OWW589856 PGS589856 PQO589856 QAK589856 QKG589856 QUC589856 RDY589856 RNU589856 RXQ589856 SHM589856 SRI589856 TBE589856 TLA589856 TUW589856 UES589856 UOO589856 UYK589856 VIG589856 VSC589856 WBY589856 WLU589856 WVQ589856 I655392 JE655392 TA655392 ACW655392 AMS655392 AWO655392 BGK655392 BQG655392 CAC655392 CJY655392 CTU655392 DDQ655392 DNM655392 DXI655392 EHE655392 ERA655392 FAW655392 FKS655392 FUO655392 GEK655392 GOG655392 GYC655392 HHY655392 HRU655392 IBQ655392 ILM655392 IVI655392 JFE655392 JPA655392 JYW655392 KIS655392 KSO655392 LCK655392 LMG655392 LWC655392 MFY655392 MPU655392 MZQ655392 NJM655392 NTI655392 ODE655392 ONA655392 OWW655392 PGS655392 PQO655392 QAK655392 QKG655392 QUC655392 RDY655392 RNU655392 RXQ655392 SHM655392 SRI655392 TBE655392 TLA655392 TUW655392 UES655392 UOO655392 UYK655392 VIG655392 VSC655392 WBY655392 WLU655392 WVQ655392 I720928 JE720928 TA720928 ACW720928 AMS720928 AWO720928 BGK720928 BQG720928 CAC720928 CJY720928 CTU720928 DDQ720928 DNM720928 DXI720928 EHE720928 ERA720928 FAW720928 FKS720928 FUO720928 GEK720928 GOG720928 GYC720928 HHY720928 HRU720928 IBQ720928 ILM720928 IVI720928 JFE720928 JPA720928 JYW720928 KIS720928 KSO720928 LCK720928 LMG720928 LWC720928 MFY720928 MPU720928 MZQ720928 NJM720928 NTI720928 ODE720928 ONA720928 OWW720928 PGS720928 PQO720928 QAK720928 QKG720928 QUC720928 RDY720928 RNU720928 RXQ720928 SHM720928 SRI720928 TBE720928 TLA720928 TUW720928 UES720928 UOO720928 UYK720928 VIG720928 VSC720928 WBY720928 WLU720928 WVQ720928 I786464 JE786464 TA786464 ACW786464 AMS786464 AWO786464 BGK786464 BQG786464 CAC786464 CJY786464 CTU786464 DDQ786464 DNM786464 DXI786464 EHE786464 ERA786464 FAW786464 FKS786464 FUO786464 GEK786464 GOG786464 GYC786464 HHY786464 HRU786464 IBQ786464 ILM786464 IVI786464 JFE786464 JPA786464 JYW786464 KIS786464 KSO786464 LCK786464 LMG786464 LWC786464 MFY786464 MPU786464 MZQ786464 NJM786464 NTI786464 ODE786464 ONA786464 OWW786464 PGS786464 PQO786464 QAK786464 QKG786464 QUC786464 RDY786464 RNU786464 RXQ786464 SHM786464 SRI786464 TBE786464 TLA786464 TUW786464 UES786464 UOO786464 UYK786464 VIG786464 VSC786464 WBY786464 WLU786464 WVQ786464 I852000 JE852000 TA852000 ACW852000 AMS852000 AWO852000 BGK852000 BQG852000 CAC852000 CJY852000 CTU852000 DDQ852000 DNM852000 DXI852000 EHE852000 ERA852000 FAW852000 FKS852000 FUO852000 GEK852000 GOG852000 GYC852000 HHY852000 HRU852000 IBQ852000 ILM852000 IVI852000 JFE852000 JPA852000 JYW852000 KIS852000 KSO852000 LCK852000 LMG852000 LWC852000 MFY852000 MPU852000 MZQ852000 NJM852000 NTI852000 ODE852000 ONA852000 OWW852000 PGS852000 PQO852000 QAK852000 QKG852000 QUC852000 RDY852000 RNU852000 RXQ852000 SHM852000 SRI852000 TBE852000 TLA852000 TUW852000 UES852000 UOO852000 UYK852000 VIG852000 VSC852000 WBY852000 WLU852000 WVQ852000 I917536 JE917536 TA917536 ACW917536 AMS917536 AWO917536 BGK917536 BQG917536 CAC917536 CJY917536 CTU917536 DDQ917536 DNM917536 DXI917536 EHE917536 ERA917536 FAW917536 FKS917536 FUO917536 GEK917536 GOG917536 GYC917536 HHY917536 HRU917536 IBQ917536 ILM917536 IVI917536 JFE917536 JPA917536 JYW917536 KIS917536 KSO917536 LCK917536 LMG917536 LWC917536 MFY917536 MPU917536 MZQ917536 NJM917536 NTI917536 ODE917536 ONA917536 OWW917536 PGS917536 PQO917536 QAK917536 QKG917536 QUC917536 RDY917536 RNU917536 RXQ917536 SHM917536 SRI917536 TBE917536 TLA917536 TUW917536 UES917536 UOO917536 UYK917536 VIG917536 VSC917536 WBY917536 WLU917536 WVQ917536 I983072 JE983072 TA983072 ACW983072 AMS983072 AWO983072 BGK983072 BQG983072 CAC983072 CJY983072 CTU983072 DDQ983072 DNM983072 DXI983072 EHE983072 ERA983072 FAW983072 FKS983072 FUO983072 GEK983072 GOG983072 GYC983072 HHY983072 HRU983072 IBQ983072 ILM983072 IVI983072 JFE983072 JPA983072 JYW983072 KIS983072 KSO983072 LCK983072 LMG983072 LWC983072 MFY983072 MPU983072 MZQ983072 NJM983072 NTI983072 ODE983072 ONA983072 OWW983072 PGS983072 PQO983072 QAK983072 QKG983072 QUC983072 RDY983072 RNU983072 RXQ983072 SHM983072 SRI983072 TBE983072 TLA983072 TUW983072 UES983072 UOO983072 UYK983072 VIG983072 VSC983072 WBY983072 WLU983072 WVQ983072 G92:I92 JC92:JE92 SY92:TA92 ACU92:ACW92 AMQ92:AMS92 AWM92:AWO92 BGI92:BGK92 BQE92:BQG92 CAA92:CAC92 CJW92:CJY92 CTS92:CTU92 DDO92:DDQ92 DNK92:DNM92 DXG92:DXI92 EHC92:EHE92 EQY92:ERA92 FAU92:FAW92 FKQ92:FKS92 FUM92:FUO92 GEI92:GEK92 GOE92:GOG92 GYA92:GYC92 HHW92:HHY92 HRS92:HRU92 IBO92:IBQ92 ILK92:ILM92 IVG92:IVI92 JFC92:JFE92 JOY92:JPA92 JYU92:JYW92 KIQ92:KIS92 KSM92:KSO92 LCI92:LCK92 LME92:LMG92 LWA92:LWC92 MFW92:MFY92 MPS92:MPU92 MZO92:MZQ92 NJK92:NJM92 NTG92:NTI92 ODC92:ODE92 OMY92:ONA92 OWU92:OWW92 PGQ92:PGS92 PQM92:PQO92 QAI92:QAK92 QKE92:QKG92 QUA92:QUC92 RDW92:RDY92 RNS92:RNU92 RXO92:RXQ92 SHK92:SHM92 SRG92:SRI92 TBC92:TBE92 TKY92:TLA92 TUU92:TUW92 UEQ92:UES92 UOM92:UOO92 UYI92:UYK92 VIE92:VIG92 VSA92:VSC92 WBW92:WBY92 WLS92:WLU92 WVO92:WVQ92 G65628:I65628 JC65628:JE65628 SY65628:TA65628 ACU65628:ACW65628 AMQ65628:AMS65628 AWM65628:AWO65628 BGI65628:BGK65628 BQE65628:BQG65628 CAA65628:CAC65628 CJW65628:CJY65628 CTS65628:CTU65628 DDO65628:DDQ65628 DNK65628:DNM65628 DXG65628:DXI65628 EHC65628:EHE65628 EQY65628:ERA65628 FAU65628:FAW65628 FKQ65628:FKS65628 FUM65628:FUO65628 GEI65628:GEK65628 GOE65628:GOG65628 GYA65628:GYC65628 HHW65628:HHY65628 HRS65628:HRU65628 IBO65628:IBQ65628 ILK65628:ILM65628 IVG65628:IVI65628 JFC65628:JFE65628 JOY65628:JPA65628 JYU65628:JYW65628 KIQ65628:KIS65628 KSM65628:KSO65628 LCI65628:LCK65628 LME65628:LMG65628 LWA65628:LWC65628 MFW65628:MFY65628 MPS65628:MPU65628 MZO65628:MZQ65628 NJK65628:NJM65628 NTG65628:NTI65628 ODC65628:ODE65628 OMY65628:ONA65628 OWU65628:OWW65628 PGQ65628:PGS65628 PQM65628:PQO65628 QAI65628:QAK65628 QKE65628:QKG65628 QUA65628:QUC65628 RDW65628:RDY65628 RNS65628:RNU65628 RXO65628:RXQ65628 SHK65628:SHM65628 SRG65628:SRI65628 TBC65628:TBE65628 TKY65628:TLA65628 TUU65628:TUW65628 UEQ65628:UES65628 UOM65628:UOO65628 UYI65628:UYK65628 VIE65628:VIG65628 VSA65628:VSC65628 WBW65628:WBY65628 WLS65628:WLU65628 WVO65628:WVQ65628 G131164:I131164 JC131164:JE131164 SY131164:TA131164 ACU131164:ACW131164 AMQ131164:AMS131164 AWM131164:AWO131164 BGI131164:BGK131164 BQE131164:BQG131164 CAA131164:CAC131164 CJW131164:CJY131164 CTS131164:CTU131164 DDO131164:DDQ131164 DNK131164:DNM131164 DXG131164:DXI131164 EHC131164:EHE131164 EQY131164:ERA131164 FAU131164:FAW131164 FKQ131164:FKS131164 FUM131164:FUO131164 GEI131164:GEK131164 GOE131164:GOG131164 GYA131164:GYC131164 HHW131164:HHY131164 HRS131164:HRU131164 IBO131164:IBQ131164 ILK131164:ILM131164 IVG131164:IVI131164 JFC131164:JFE131164 JOY131164:JPA131164 JYU131164:JYW131164 KIQ131164:KIS131164 KSM131164:KSO131164 LCI131164:LCK131164 LME131164:LMG131164 LWA131164:LWC131164 MFW131164:MFY131164 MPS131164:MPU131164 MZO131164:MZQ131164 NJK131164:NJM131164 NTG131164:NTI131164 ODC131164:ODE131164 OMY131164:ONA131164 OWU131164:OWW131164 PGQ131164:PGS131164 PQM131164:PQO131164 QAI131164:QAK131164 QKE131164:QKG131164 QUA131164:QUC131164 RDW131164:RDY131164 RNS131164:RNU131164 RXO131164:RXQ131164 SHK131164:SHM131164 SRG131164:SRI131164 TBC131164:TBE131164 TKY131164:TLA131164 TUU131164:TUW131164 UEQ131164:UES131164 UOM131164:UOO131164 UYI131164:UYK131164 VIE131164:VIG131164 VSA131164:VSC131164 WBW131164:WBY131164 WLS131164:WLU131164 WVO131164:WVQ131164 G196700:I196700 JC196700:JE196700 SY196700:TA196700 ACU196700:ACW196700 AMQ196700:AMS196700 AWM196700:AWO196700 BGI196700:BGK196700 BQE196700:BQG196700 CAA196700:CAC196700 CJW196700:CJY196700 CTS196700:CTU196700 DDO196700:DDQ196700 DNK196700:DNM196700 DXG196700:DXI196700 EHC196700:EHE196700 EQY196700:ERA196700 FAU196700:FAW196700 FKQ196700:FKS196700 FUM196700:FUO196700 GEI196700:GEK196700 GOE196700:GOG196700 GYA196700:GYC196700 HHW196700:HHY196700 HRS196700:HRU196700 IBO196700:IBQ196700 ILK196700:ILM196700 IVG196700:IVI196700 JFC196700:JFE196700 JOY196700:JPA196700 JYU196700:JYW196700 KIQ196700:KIS196700 KSM196700:KSO196700 LCI196700:LCK196700 LME196700:LMG196700 LWA196700:LWC196700 MFW196700:MFY196700 MPS196700:MPU196700 MZO196700:MZQ196700 NJK196700:NJM196700 NTG196700:NTI196700 ODC196700:ODE196700 OMY196700:ONA196700 OWU196700:OWW196700 PGQ196700:PGS196700 PQM196700:PQO196700 QAI196700:QAK196700 QKE196700:QKG196700 QUA196700:QUC196700 RDW196700:RDY196700 RNS196700:RNU196700 RXO196700:RXQ196700 SHK196700:SHM196700 SRG196700:SRI196700 TBC196700:TBE196700 TKY196700:TLA196700 TUU196700:TUW196700 UEQ196700:UES196700 UOM196700:UOO196700 UYI196700:UYK196700 VIE196700:VIG196700 VSA196700:VSC196700 WBW196700:WBY196700 WLS196700:WLU196700 WVO196700:WVQ196700 G262236:I262236 JC262236:JE262236 SY262236:TA262236 ACU262236:ACW262236 AMQ262236:AMS262236 AWM262236:AWO262236 BGI262236:BGK262236 BQE262236:BQG262236 CAA262236:CAC262236 CJW262236:CJY262236 CTS262236:CTU262236 DDO262236:DDQ262236 DNK262236:DNM262236 DXG262236:DXI262236 EHC262236:EHE262236 EQY262236:ERA262236 FAU262236:FAW262236 FKQ262236:FKS262236 FUM262236:FUO262236 GEI262236:GEK262236 GOE262236:GOG262236 GYA262236:GYC262236 HHW262236:HHY262236 HRS262236:HRU262236 IBO262236:IBQ262236 ILK262236:ILM262236 IVG262236:IVI262236 JFC262236:JFE262236 JOY262236:JPA262236 JYU262236:JYW262236 KIQ262236:KIS262236 KSM262236:KSO262236 LCI262236:LCK262236 LME262236:LMG262236 LWA262236:LWC262236 MFW262236:MFY262236 MPS262236:MPU262236 MZO262236:MZQ262236 NJK262236:NJM262236 NTG262236:NTI262236 ODC262236:ODE262236 OMY262236:ONA262236 OWU262236:OWW262236 PGQ262236:PGS262236 PQM262236:PQO262236 QAI262236:QAK262236 QKE262236:QKG262236 QUA262236:QUC262236 RDW262236:RDY262236 RNS262236:RNU262236 RXO262236:RXQ262236 SHK262236:SHM262236 SRG262236:SRI262236 TBC262236:TBE262236 TKY262236:TLA262236 TUU262236:TUW262236 UEQ262236:UES262236 UOM262236:UOO262236 UYI262236:UYK262236 VIE262236:VIG262236 VSA262236:VSC262236 WBW262236:WBY262236 WLS262236:WLU262236 WVO262236:WVQ262236 G327772:I327772 JC327772:JE327772 SY327772:TA327772 ACU327772:ACW327772 AMQ327772:AMS327772 AWM327772:AWO327772 BGI327772:BGK327772 BQE327772:BQG327772 CAA327772:CAC327772 CJW327772:CJY327772 CTS327772:CTU327772 DDO327772:DDQ327772 DNK327772:DNM327772 DXG327772:DXI327772 EHC327772:EHE327772 EQY327772:ERA327772 FAU327772:FAW327772 FKQ327772:FKS327772 FUM327772:FUO327772 GEI327772:GEK327772 GOE327772:GOG327772 GYA327772:GYC327772 HHW327772:HHY327772 HRS327772:HRU327772 IBO327772:IBQ327772 ILK327772:ILM327772 IVG327772:IVI327772 JFC327772:JFE327772 JOY327772:JPA327772 JYU327772:JYW327772 KIQ327772:KIS327772 KSM327772:KSO327772 LCI327772:LCK327772 LME327772:LMG327772 LWA327772:LWC327772 MFW327772:MFY327772 MPS327772:MPU327772 MZO327772:MZQ327772 NJK327772:NJM327772 NTG327772:NTI327772 ODC327772:ODE327772 OMY327772:ONA327772 OWU327772:OWW327772 PGQ327772:PGS327772 PQM327772:PQO327772 QAI327772:QAK327772 QKE327772:QKG327772 QUA327772:QUC327772 RDW327772:RDY327772 RNS327772:RNU327772 RXO327772:RXQ327772 SHK327772:SHM327772 SRG327772:SRI327772 TBC327772:TBE327772 TKY327772:TLA327772 TUU327772:TUW327772 UEQ327772:UES327772 UOM327772:UOO327772 UYI327772:UYK327772 VIE327772:VIG327772 VSA327772:VSC327772 WBW327772:WBY327772 WLS327772:WLU327772 WVO327772:WVQ327772 G393308:I393308 JC393308:JE393308 SY393308:TA393308 ACU393308:ACW393308 AMQ393308:AMS393308 AWM393308:AWO393308 BGI393308:BGK393308 BQE393308:BQG393308 CAA393308:CAC393308 CJW393308:CJY393308 CTS393308:CTU393308 DDO393308:DDQ393308 DNK393308:DNM393308 DXG393308:DXI393308 EHC393308:EHE393308 EQY393308:ERA393308 FAU393308:FAW393308 FKQ393308:FKS393308 FUM393308:FUO393308 GEI393308:GEK393308 GOE393308:GOG393308 GYA393308:GYC393308 HHW393308:HHY393308 HRS393308:HRU393308 IBO393308:IBQ393308 ILK393308:ILM393308 IVG393308:IVI393308 JFC393308:JFE393308 JOY393308:JPA393308 JYU393308:JYW393308 KIQ393308:KIS393308 KSM393308:KSO393308 LCI393308:LCK393308 LME393308:LMG393308 LWA393308:LWC393308 MFW393308:MFY393308 MPS393308:MPU393308 MZO393308:MZQ393308 NJK393308:NJM393308 NTG393308:NTI393308 ODC393308:ODE393308 OMY393308:ONA393308 OWU393308:OWW393308 PGQ393308:PGS393308 PQM393308:PQO393308 QAI393308:QAK393308 QKE393308:QKG393308 QUA393308:QUC393308 RDW393308:RDY393308 RNS393308:RNU393308 RXO393308:RXQ393308 SHK393308:SHM393308 SRG393308:SRI393308 TBC393308:TBE393308 TKY393308:TLA393308 TUU393308:TUW393308 UEQ393308:UES393308 UOM393308:UOO393308 UYI393308:UYK393308 VIE393308:VIG393308 VSA393308:VSC393308 WBW393308:WBY393308 WLS393308:WLU393308 WVO393308:WVQ393308 G458844:I458844 JC458844:JE458844 SY458844:TA458844 ACU458844:ACW458844 AMQ458844:AMS458844 AWM458844:AWO458844 BGI458844:BGK458844 BQE458844:BQG458844 CAA458844:CAC458844 CJW458844:CJY458844 CTS458844:CTU458844 DDO458844:DDQ458844 DNK458844:DNM458844 DXG458844:DXI458844 EHC458844:EHE458844 EQY458844:ERA458844 FAU458844:FAW458844 FKQ458844:FKS458844 FUM458844:FUO458844 GEI458844:GEK458844 GOE458844:GOG458844 GYA458844:GYC458844 HHW458844:HHY458844 HRS458844:HRU458844 IBO458844:IBQ458844 ILK458844:ILM458844 IVG458844:IVI458844 JFC458844:JFE458844 JOY458844:JPA458844 JYU458844:JYW458844 KIQ458844:KIS458844 KSM458844:KSO458844 LCI458844:LCK458844 LME458844:LMG458844 LWA458844:LWC458844 MFW458844:MFY458844 MPS458844:MPU458844 MZO458844:MZQ458844 NJK458844:NJM458844 NTG458844:NTI458844 ODC458844:ODE458844 OMY458844:ONA458844 OWU458844:OWW458844 PGQ458844:PGS458844 PQM458844:PQO458844 QAI458844:QAK458844 QKE458844:QKG458844 QUA458844:QUC458844 RDW458844:RDY458844 RNS458844:RNU458844 RXO458844:RXQ458844 SHK458844:SHM458844 SRG458844:SRI458844 TBC458844:TBE458844 TKY458844:TLA458844 TUU458844:TUW458844 UEQ458844:UES458844 UOM458844:UOO458844 UYI458844:UYK458844 VIE458844:VIG458844 VSA458844:VSC458844 WBW458844:WBY458844 WLS458844:WLU458844 WVO458844:WVQ458844 G524380:I524380 JC524380:JE524380 SY524380:TA524380 ACU524380:ACW524380 AMQ524380:AMS524380 AWM524380:AWO524380 BGI524380:BGK524380 BQE524380:BQG524380 CAA524380:CAC524380 CJW524380:CJY524380 CTS524380:CTU524380 DDO524380:DDQ524380 DNK524380:DNM524380 DXG524380:DXI524380 EHC524380:EHE524380 EQY524380:ERA524380 FAU524380:FAW524380 FKQ524380:FKS524380 FUM524380:FUO524380 GEI524380:GEK524380 GOE524380:GOG524380 GYA524380:GYC524380 HHW524380:HHY524380 HRS524380:HRU524380 IBO524380:IBQ524380 ILK524380:ILM524380 IVG524380:IVI524380 JFC524380:JFE524380 JOY524380:JPA524380 JYU524380:JYW524380 KIQ524380:KIS524380 KSM524380:KSO524380 LCI524380:LCK524380 LME524380:LMG524380 LWA524380:LWC524380 MFW524380:MFY524380 MPS524380:MPU524380 MZO524380:MZQ524380 NJK524380:NJM524380 NTG524380:NTI524380 ODC524380:ODE524380 OMY524380:ONA524380 OWU524380:OWW524380 PGQ524380:PGS524380 PQM524380:PQO524380 QAI524380:QAK524380 QKE524380:QKG524380 QUA524380:QUC524380 RDW524380:RDY524380 RNS524380:RNU524380 RXO524380:RXQ524380 SHK524380:SHM524380 SRG524380:SRI524380 TBC524380:TBE524380 TKY524380:TLA524380 TUU524380:TUW524380 UEQ524380:UES524380 UOM524380:UOO524380 UYI524380:UYK524380 VIE524380:VIG524380 VSA524380:VSC524380 WBW524380:WBY524380 WLS524380:WLU524380 WVO524380:WVQ524380 G589916:I589916 JC589916:JE589916 SY589916:TA589916 ACU589916:ACW589916 AMQ589916:AMS589916 AWM589916:AWO589916 BGI589916:BGK589916 BQE589916:BQG589916 CAA589916:CAC589916 CJW589916:CJY589916 CTS589916:CTU589916 DDO589916:DDQ589916 DNK589916:DNM589916 DXG589916:DXI589916 EHC589916:EHE589916 EQY589916:ERA589916 FAU589916:FAW589916 FKQ589916:FKS589916 FUM589916:FUO589916 GEI589916:GEK589916 GOE589916:GOG589916 GYA589916:GYC589916 HHW589916:HHY589916 HRS589916:HRU589916 IBO589916:IBQ589916 ILK589916:ILM589916 IVG589916:IVI589916 JFC589916:JFE589916 JOY589916:JPA589916 JYU589916:JYW589916 KIQ589916:KIS589916 KSM589916:KSO589916 LCI589916:LCK589916 LME589916:LMG589916 LWA589916:LWC589916 MFW589916:MFY589916 MPS589916:MPU589916 MZO589916:MZQ589916 NJK589916:NJM589916 NTG589916:NTI589916 ODC589916:ODE589916 OMY589916:ONA589916 OWU589916:OWW589916 PGQ589916:PGS589916 PQM589916:PQO589916 QAI589916:QAK589916 QKE589916:QKG589916 QUA589916:QUC589916 RDW589916:RDY589916 RNS589916:RNU589916 RXO589916:RXQ589916 SHK589916:SHM589916 SRG589916:SRI589916 TBC589916:TBE589916 TKY589916:TLA589916 TUU589916:TUW589916 UEQ589916:UES589916 UOM589916:UOO589916 UYI589916:UYK589916 VIE589916:VIG589916 VSA589916:VSC589916 WBW589916:WBY589916 WLS589916:WLU589916 WVO589916:WVQ589916 G655452:I655452 JC655452:JE655452 SY655452:TA655452 ACU655452:ACW655452 AMQ655452:AMS655452 AWM655452:AWO655452 BGI655452:BGK655452 BQE655452:BQG655452 CAA655452:CAC655452 CJW655452:CJY655452 CTS655452:CTU655452 DDO655452:DDQ655452 DNK655452:DNM655452 DXG655452:DXI655452 EHC655452:EHE655452 EQY655452:ERA655452 FAU655452:FAW655452 FKQ655452:FKS655452 FUM655452:FUO655452 GEI655452:GEK655452 GOE655452:GOG655452 GYA655452:GYC655452 HHW655452:HHY655452 HRS655452:HRU655452 IBO655452:IBQ655452 ILK655452:ILM655452 IVG655452:IVI655452 JFC655452:JFE655452 JOY655452:JPA655452 JYU655452:JYW655452 KIQ655452:KIS655452 KSM655452:KSO655452 LCI655452:LCK655452 LME655452:LMG655452 LWA655452:LWC655452 MFW655452:MFY655452 MPS655452:MPU655452 MZO655452:MZQ655452 NJK655452:NJM655452 NTG655452:NTI655452 ODC655452:ODE655452 OMY655452:ONA655452 OWU655452:OWW655452 PGQ655452:PGS655452 PQM655452:PQO655452 QAI655452:QAK655452 QKE655452:QKG655452 QUA655452:QUC655452 RDW655452:RDY655452 RNS655452:RNU655452 RXO655452:RXQ655452 SHK655452:SHM655452 SRG655452:SRI655452 TBC655452:TBE655452 TKY655452:TLA655452 TUU655452:TUW655452 UEQ655452:UES655452 UOM655452:UOO655452 UYI655452:UYK655452 VIE655452:VIG655452 VSA655452:VSC655452 WBW655452:WBY655452 WLS655452:WLU655452 WVO655452:WVQ655452 G720988:I720988 JC720988:JE720988 SY720988:TA720988 ACU720988:ACW720988 AMQ720988:AMS720988 AWM720988:AWO720988 BGI720988:BGK720988 BQE720988:BQG720988 CAA720988:CAC720988 CJW720988:CJY720988 CTS720988:CTU720988 DDO720988:DDQ720988 DNK720988:DNM720988 DXG720988:DXI720988 EHC720988:EHE720988 EQY720988:ERA720988 FAU720988:FAW720988 FKQ720988:FKS720988 FUM720988:FUO720988 GEI720988:GEK720988 GOE720988:GOG720988 GYA720988:GYC720988 HHW720988:HHY720988 HRS720988:HRU720988 IBO720988:IBQ720988 ILK720988:ILM720988 IVG720988:IVI720988 JFC720988:JFE720988 JOY720988:JPA720988 JYU720988:JYW720988 KIQ720988:KIS720988 KSM720988:KSO720988 LCI720988:LCK720988 LME720988:LMG720988 LWA720988:LWC720988 MFW720988:MFY720988 MPS720988:MPU720988 MZO720988:MZQ720988 NJK720988:NJM720988 NTG720988:NTI720988 ODC720988:ODE720988 OMY720988:ONA720988 OWU720988:OWW720988 PGQ720988:PGS720988 PQM720988:PQO720988 QAI720988:QAK720988 QKE720988:QKG720988 QUA720988:QUC720988 RDW720988:RDY720988 RNS720988:RNU720988 RXO720988:RXQ720988 SHK720988:SHM720988 SRG720988:SRI720988 TBC720988:TBE720988 TKY720988:TLA720988 TUU720988:TUW720988 UEQ720988:UES720988 UOM720988:UOO720988 UYI720988:UYK720988 VIE720988:VIG720988 VSA720988:VSC720988 WBW720988:WBY720988 WLS720988:WLU720988 WVO720988:WVQ720988 G786524:I786524 JC786524:JE786524 SY786524:TA786524 ACU786524:ACW786524 AMQ786524:AMS786524 AWM786524:AWO786524 BGI786524:BGK786524 BQE786524:BQG786524 CAA786524:CAC786524 CJW786524:CJY786524 CTS786524:CTU786524 DDO786524:DDQ786524 DNK786524:DNM786524 DXG786524:DXI786524 EHC786524:EHE786524 EQY786524:ERA786524 FAU786524:FAW786524 FKQ786524:FKS786524 FUM786524:FUO786524 GEI786524:GEK786524 GOE786524:GOG786524 GYA786524:GYC786524 HHW786524:HHY786524 HRS786524:HRU786524 IBO786524:IBQ786524 ILK786524:ILM786524 IVG786524:IVI786524 JFC786524:JFE786524 JOY786524:JPA786524 JYU786524:JYW786524 KIQ786524:KIS786524 KSM786524:KSO786524 LCI786524:LCK786524 LME786524:LMG786524 LWA786524:LWC786524 MFW786524:MFY786524 MPS786524:MPU786524 MZO786524:MZQ786524 NJK786524:NJM786524 NTG786524:NTI786524 ODC786524:ODE786524 OMY786524:ONA786524 OWU786524:OWW786524 PGQ786524:PGS786524 PQM786524:PQO786524 QAI786524:QAK786524 QKE786524:QKG786524 QUA786524:QUC786524 RDW786524:RDY786524 RNS786524:RNU786524 RXO786524:RXQ786524 SHK786524:SHM786524 SRG786524:SRI786524 TBC786524:TBE786524 TKY786524:TLA786524 TUU786524:TUW786524 UEQ786524:UES786524 UOM786524:UOO786524 UYI786524:UYK786524 VIE786524:VIG786524 VSA786524:VSC786524 WBW786524:WBY786524 WLS786524:WLU786524 WVO786524:WVQ786524 G852060:I852060 JC852060:JE852060 SY852060:TA852060 ACU852060:ACW852060 AMQ852060:AMS852060 AWM852060:AWO852060 BGI852060:BGK852060 BQE852060:BQG852060 CAA852060:CAC852060 CJW852060:CJY852060 CTS852060:CTU852060 DDO852060:DDQ852060 DNK852060:DNM852060 DXG852060:DXI852060 EHC852060:EHE852060 EQY852060:ERA852060 FAU852060:FAW852060 FKQ852060:FKS852060 FUM852060:FUO852060 GEI852060:GEK852060 GOE852060:GOG852060 GYA852060:GYC852060 HHW852060:HHY852060 HRS852060:HRU852060 IBO852060:IBQ852060 ILK852060:ILM852060 IVG852060:IVI852060 JFC852060:JFE852060 JOY852060:JPA852060 JYU852060:JYW852060 KIQ852060:KIS852060 KSM852060:KSO852060 LCI852060:LCK852060 LME852060:LMG852060 LWA852060:LWC852060 MFW852060:MFY852060 MPS852060:MPU852060 MZO852060:MZQ852060 NJK852060:NJM852060 NTG852060:NTI852060 ODC852060:ODE852060 OMY852060:ONA852060 OWU852060:OWW852060 PGQ852060:PGS852060 PQM852060:PQO852060 QAI852060:QAK852060 QKE852060:QKG852060 QUA852060:QUC852060 RDW852060:RDY852060 RNS852060:RNU852060 RXO852060:RXQ852060 SHK852060:SHM852060 SRG852060:SRI852060 TBC852060:TBE852060 TKY852060:TLA852060 TUU852060:TUW852060 UEQ852060:UES852060 UOM852060:UOO852060 UYI852060:UYK852060 VIE852060:VIG852060 VSA852060:VSC852060 WBW852060:WBY852060 WLS852060:WLU852060 WVO852060:WVQ852060 G917596:I917596 JC917596:JE917596 SY917596:TA917596 ACU917596:ACW917596 AMQ917596:AMS917596 AWM917596:AWO917596 BGI917596:BGK917596 BQE917596:BQG917596 CAA917596:CAC917596 CJW917596:CJY917596 CTS917596:CTU917596 DDO917596:DDQ917596 DNK917596:DNM917596 DXG917596:DXI917596 EHC917596:EHE917596 EQY917596:ERA917596 FAU917596:FAW917596 FKQ917596:FKS917596 FUM917596:FUO917596 GEI917596:GEK917596 GOE917596:GOG917596 GYA917596:GYC917596 HHW917596:HHY917596 HRS917596:HRU917596 IBO917596:IBQ917596 ILK917596:ILM917596 IVG917596:IVI917596 JFC917596:JFE917596 JOY917596:JPA917596 JYU917596:JYW917596 KIQ917596:KIS917596 KSM917596:KSO917596 LCI917596:LCK917596 LME917596:LMG917596 LWA917596:LWC917596 MFW917596:MFY917596 MPS917596:MPU917596 MZO917596:MZQ917596 NJK917596:NJM917596 NTG917596:NTI917596 ODC917596:ODE917596 OMY917596:ONA917596 OWU917596:OWW917596 PGQ917596:PGS917596 PQM917596:PQO917596 QAI917596:QAK917596 QKE917596:QKG917596 QUA917596:QUC917596 RDW917596:RDY917596 RNS917596:RNU917596 RXO917596:RXQ917596 SHK917596:SHM917596 SRG917596:SRI917596 TBC917596:TBE917596 TKY917596:TLA917596 TUU917596:TUW917596 UEQ917596:UES917596 UOM917596:UOO917596 UYI917596:UYK917596 VIE917596:VIG917596 VSA917596:VSC917596 WBW917596:WBY917596 WLS917596:WLU917596 WVO917596:WVQ917596 G983132:I983132 JC983132:JE983132 SY983132:TA983132 ACU983132:ACW983132 AMQ983132:AMS983132 AWM983132:AWO983132 BGI983132:BGK983132 BQE983132:BQG983132 CAA983132:CAC983132 CJW983132:CJY983132 CTS983132:CTU983132 DDO983132:DDQ983132 DNK983132:DNM983132 DXG983132:DXI983132 EHC983132:EHE983132 EQY983132:ERA983132 FAU983132:FAW983132 FKQ983132:FKS983132 FUM983132:FUO983132 GEI983132:GEK983132 GOE983132:GOG983132 GYA983132:GYC983132 HHW983132:HHY983132 HRS983132:HRU983132 IBO983132:IBQ983132 ILK983132:ILM983132 IVG983132:IVI983132 JFC983132:JFE983132 JOY983132:JPA983132 JYU983132:JYW983132 KIQ983132:KIS983132 KSM983132:KSO983132 LCI983132:LCK983132 LME983132:LMG983132 LWA983132:LWC983132 MFW983132:MFY983132 MPS983132:MPU983132 MZO983132:MZQ983132 NJK983132:NJM983132 NTG983132:NTI983132 ODC983132:ODE983132 OMY983132:ONA983132 OWU983132:OWW983132 PGQ983132:PGS983132 PQM983132:PQO983132 QAI983132:QAK983132 QKE983132:QKG983132 QUA983132:QUC983132 RDW983132:RDY983132 RNS983132:RNU983132 RXO983132:RXQ983132 SHK983132:SHM983132 SRG983132:SRI983132 TBC983132:TBE983132 TKY983132:TLA983132 TUU983132:TUW983132 UEQ983132:UES983132 UOM983132:UOO983132 UYI983132:UYK983132 VIE983132:VIG983132 VSA983132:VSC983132 WBW983132:WBY983132 WLS983132:WLU983132 WVO983132:WVQ983132 E53" xr:uid="{00000000-0002-0000-3400-00000D000000}">
      <formula1>"Yes, No, Don't know"</formula1>
    </dataValidation>
    <dataValidation type="list" allowBlank="1" showInputMessage="1" showErrorMessage="1" error="Please choose from the dropdown list." sqref="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xr:uid="{00000000-0002-0000-3400-00000E000000}">
      <formula1>"0 times, 1-2 times, 3-5 times, 6 or more times, Don't know"</formula1>
    </dataValidation>
    <dataValidation type="list" allowBlank="1" showInputMessage="1" showErrorMessage="1" errorTitle="Choose from dropdown" error="Please choose from the dropdown list." prompt="Please select from the dropdown list." sqref="I86 JE86 TA86 ACW86 AMS86 AWO86 BGK86 BQG86 CAC86 CJY86 CTU86 DDQ86 DNM86 DXI86 EHE86 ERA86 FAW86 FKS86 FUO86 GEK86 GOG86 GYC86 HHY86 HRU86 IBQ86 ILM86 IVI86 JFE86 JPA86 JYW86 KIS86 KSO86 LCK86 LMG86 LWC86 MFY86 MPU86 MZQ86 NJM86 NTI86 ODE86 ONA86 OWW86 PGS86 PQO86 QAK86 QKG86 QUC86 RDY86 RNU86 RXQ86 SHM86 SRI86 TBE86 TLA86 TUW86 UES86 UOO86 UYK86 VIG86 VSC86 WBY86 WLU86 WVQ86 I65622 JE65622 TA65622 ACW65622 AMS65622 AWO65622 BGK65622 BQG65622 CAC65622 CJY65622 CTU65622 DDQ65622 DNM65622 DXI65622 EHE65622 ERA65622 FAW65622 FKS65622 FUO65622 GEK65622 GOG65622 GYC65622 HHY65622 HRU65622 IBQ65622 ILM65622 IVI65622 JFE65622 JPA65622 JYW65622 KIS65622 KSO65622 LCK65622 LMG65622 LWC65622 MFY65622 MPU65622 MZQ65622 NJM65622 NTI65622 ODE65622 ONA65622 OWW65622 PGS65622 PQO65622 QAK65622 QKG65622 QUC65622 RDY65622 RNU65622 RXQ65622 SHM65622 SRI65622 TBE65622 TLA65622 TUW65622 UES65622 UOO65622 UYK65622 VIG65622 VSC65622 WBY65622 WLU65622 WVQ65622 I131158 JE131158 TA131158 ACW131158 AMS131158 AWO131158 BGK131158 BQG131158 CAC131158 CJY131158 CTU131158 DDQ131158 DNM131158 DXI131158 EHE131158 ERA131158 FAW131158 FKS131158 FUO131158 GEK131158 GOG131158 GYC131158 HHY131158 HRU131158 IBQ131158 ILM131158 IVI131158 JFE131158 JPA131158 JYW131158 KIS131158 KSO131158 LCK131158 LMG131158 LWC131158 MFY131158 MPU131158 MZQ131158 NJM131158 NTI131158 ODE131158 ONA131158 OWW131158 PGS131158 PQO131158 QAK131158 QKG131158 QUC131158 RDY131158 RNU131158 RXQ131158 SHM131158 SRI131158 TBE131158 TLA131158 TUW131158 UES131158 UOO131158 UYK131158 VIG131158 VSC131158 WBY131158 WLU131158 WVQ131158 I196694 JE196694 TA196694 ACW196694 AMS196694 AWO196694 BGK196694 BQG196694 CAC196694 CJY196694 CTU196694 DDQ196694 DNM196694 DXI196694 EHE196694 ERA196694 FAW196694 FKS196694 FUO196694 GEK196694 GOG196694 GYC196694 HHY196694 HRU196694 IBQ196694 ILM196694 IVI196694 JFE196694 JPA196694 JYW196694 KIS196694 KSO196694 LCK196694 LMG196694 LWC196694 MFY196694 MPU196694 MZQ196694 NJM196694 NTI196694 ODE196694 ONA196694 OWW196694 PGS196694 PQO196694 QAK196694 QKG196694 QUC196694 RDY196694 RNU196694 RXQ196694 SHM196694 SRI196694 TBE196694 TLA196694 TUW196694 UES196694 UOO196694 UYK196694 VIG196694 VSC196694 WBY196694 WLU196694 WVQ196694 I262230 JE262230 TA262230 ACW262230 AMS262230 AWO262230 BGK262230 BQG262230 CAC262230 CJY262230 CTU262230 DDQ262230 DNM262230 DXI262230 EHE262230 ERA262230 FAW262230 FKS262230 FUO262230 GEK262230 GOG262230 GYC262230 HHY262230 HRU262230 IBQ262230 ILM262230 IVI262230 JFE262230 JPA262230 JYW262230 KIS262230 KSO262230 LCK262230 LMG262230 LWC262230 MFY262230 MPU262230 MZQ262230 NJM262230 NTI262230 ODE262230 ONA262230 OWW262230 PGS262230 PQO262230 QAK262230 QKG262230 QUC262230 RDY262230 RNU262230 RXQ262230 SHM262230 SRI262230 TBE262230 TLA262230 TUW262230 UES262230 UOO262230 UYK262230 VIG262230 VSC262230 WBY262230 WLU262230 WVQ262230 I327766 JE327766 TA327766 ACW327766 AMS327766 AWO327766 BGK327766 BQG327766 CAC327766 CJY327766 CTU327766 DDQ327766 DNM327766 DXI327766 EHE327766 ERA327766 FAW327766 FKS327766 FUO327766 GEK327766 GOG327766 GYC327766 HHY327766 HRU327766 IBQ327766 ILM327766 IVI327766 JFE327766 JPA327766 JYW327766 KIS327766 KSO327766 LCK327766 LMG327766 LWC327766 MFY327766 MPU327766 MZQ327766 NJM327766 NTI327766 ODE327766 ONA327766 OWW327766 PGS327766 PQO327766 QAK327766 QKG327766 QUC327766 RDY327766 RNU327766 RXQ327766 SHM327766 SRI327766 TBE327766 TLA327766 TUW327766 UES327766 UOO327766 UYK327766 VIG327766 VSC327766 WBY327766 WLU327766 WVQ327766 I393302 JE393302 TA393302 ACW393302 AMS393302 AWO393302 BGK393302 BQG393302 CAC393302 CJY393302 CTU393302 DDQ393302 DNM393302 DXI393302 EHE393302 ERA393302 FAW393302 FKS393302 FUO393302 GEK393302 GOG393302 GYC393302 HHY393302 HRU393302 IBQ393302 ILM393302 IVI393302 JFE393302 JPA393302 JYW393302 KIS393302 KSO393302 LCK393302 LMG393302 LWC393302 MFY393302 MPU393302 MZQ393302 NJM393302 NTI393302 ODE393302 ONA393302 OWW393302 PGS393302 PQO393302 QAK393302 QKG393302 QUC393302 RDY393302 RNU393302 RXQ393302 SHM393302 SRI393302 TBE393302 TLA393302 TUW393302 UES393302 UOO393302 UYK393302 VIG393302 VSC393302 WBY393302 WLU393302 WVQ393302 I458838 JE458838 TA458838 ACW458838 AMS458838 AWO458838 BGK458838 BQG458838 CAC458838 CJY458838 CTU458838 DDQ458838 DNM458838 DXI458838 EHE458838 ERA458838 FAW458838 FKS458838 FUO458838 GEK458838 GOG458838 GYC458838 HHY458838 HRU458838 IBQ458838 ILM458838 IVI458838 JFE458838 JPA458838 JYW458838 KIS458838 KSO458838 LCK458838 LMG458838 LWC458838 MFY458838 MPU458838 MZQ458838 NJM458838 NTI458838 ODE458838 ONA458838 OWW458838 PGS458838 PQO458838 QAK458838 QKG458838 QUC458838 RDY458838 RNU458838 RXQ458838 SHM458838 SRI458838 TBE458838 TLA458838 TUW458838 UES458838 UOO458838 UYK458838 VIG458838 VSC458838 WBY458838 WLU458838 WVQ458838 I524374 JE524374 TA524374 ACW524374 AMS524374 AWO524374 BGK524374 BQG524374 CAC524374 CJY524374 CTU524374 DDQ524374 DNM524374 DXI524374 EHE524374 ERA524374 FAW524374 FKS524374 FUO524374 GEK524374 GOG524374 GYC524374 HHY524374 HRU524374 IBQ524374 ILM524374 IVI524374 JFE524374 JPA524374 JYW524374 KIS524374 KSO524374 LCK524374 LMG524374 LWC524374 MFY524374 MPU524374 MZQ524374 NJM524374 NTI524374 ODE524374 ONA524374 OWW524374 PGS524374 PQO524374 QAK524374 QKG524374 QUC524374 RDY524374 RNU524374 RXQ524374 SHM524374 SRI524374 TBE524374 TLA524374 TUW524374 UES524374 UOO524374 UYK524374 VIG524374 VSC524374 WBY524374 WLU524374 WVQ524374 I589910 JE589910 TA589910 ACW589910 AMS589910 AWO589910 BGK589910 BQG589910 CAC589910 CJY589910 CTU589910 DDQ589910 DNM589910 DXI589910 EHE589910 ERA589910 FAW589910 FKS589910 FUO589910 GEK589910 GOG589910 GYC589910 HHY589910 HRU589910 IBQ589910 ILM589910 IVI589910 JFE589910 JPA589910 JYW589910 KIS589910 KSO589910 LCK589910 LMG589910 LWC589910 MFY589910 MPU589910 MZQ589910 NJM589910 NTI589910 ODE589910 ONA589910 OWW589910 PGS589910 PQO589910 QAK589910 QKG589910 QUC589910 RDY589910 RNU589910 RXQ589910 SHM589910 SRI589910 TBE589910 TLA589910 TUW589910 UES589910 UOO589910 UYK589910 VIG589910 VSC589910 WBY589910 WLU589910 WVQ589910 I655446 JE655446 TA655446 ACW655446 AMS655446 AWO655446 BGK655446 BQG655446 CAC655446 CJY655446 CTU655446 DDQ655446 DNM655446 DXI655446 EHE655446 ERA655446 FAW655446 FKS655446 FUO655446 GEK655446 GOG655446 GYC655446 HHY655446 HRU655446 IBQ655446 ILM655446 IVI655446 JFE655446 JPA655446 JYW655446 KIS655446 KSO655446 LCK655446 LMG655446 LWC655446 MFY655446 MPU655446 MZQ655446 NJM655446 NTI655446 ODE655446 ONA655446 OWW655446 PGS655446 PQO655446 QAK655446 QKG655446 QUC655446 RDY655446 RNU655446 RXQ655446 SHM655446 SRI655446 TBE655446 TLA655446 TUW655446 UES655446 UOO655446 UYK655446 VIG655446 VSC655446 WBY655446 WLU655446 WVQ655446 I720982 JE720982 TA720982 ACW720982 AMS720982 AWO720982 BGK720982 BQG720982 CAC720982 CJY720982 CTU720982 DDQ720982 DNM720982 DXI720982 EHE720982 ERA720982 FAW720982 FKS720982 FUO720982 GEK720982 GOG720982 GYC720982 HHY720982 HRU720982 IBQ720982 ILM720982 IVI720982 JFE720982 JPA720982 JYW720982 KIS720982 KSO720982 LCK720982 LMG720982 LWC720982 MFY720982 MPU720982 MZQ720982 NJM720982 NTI720982 ODE720982 ONA720982 OWW720982 PGS720982 PQO720982 QAK720982 QKG720982 QUC720982 RDY720982 RNU720982 RXQ720982 SHM720982 SRI720982 TBE720982 TLA720982 TUW720982 UES720982 UOO720982 UYK720982 VIG720982 VSC720982 WBY720982 WLU720982 WVQ720982 I786518 JE786518 TA786518 ACW786518 AMS786518 AWO786518 BGK786518 BQG786518 CAC786518 CJY786518 CTU786518 DDQ786518 DNM786518 DXI786518 EHE786518 ERA786518 FAW786518 FKS786518 FUO786518 GEK786518 GOG786518 GYC786518 HHY786518 HRU786518 IBQ786518 ILM786518 IVI786518 JFE786518 JPA786518 JYW786518 KIS786518 KSO786518 LCK786518 LMG786518 LWC786518 MFY786518 MPU786518 MZQ786518 NJM786518 NTI786518 ODE786518 ONA786518 OWW786518 PGS786518 PQO786518 QAK786518 QKG786518 QUC786518 RDY786518 RNU786518 RXQ786518 SHM786518 SRI786518 TBE786518 TLA786518 TUW786518 UES786518 UOO786518 UYK786518 VIG786518 VSC786518 WBY786518 WLU786518 WVQ786518 I852054 JE852054 TA852054 ACW852054 AMS852054 AWO852054 BGK852054 BQG852054 CAC852054 CJY852054 CTU852054 DDQ852054 DNM852054 DXI852054 EHE852054 ERA852054 FAW852054 FKS852054 FUO852054 GEK852054 GOG852054 GYC852054 HHY852054 HRU852054 IBQ852054 ILM852054 IVI852054 JFE852054 JPA852054 JYW852054 KIS852054 KSO852054 LCK852054 LMG852054 LWC852054 MFY852054 MPU852054 MZQ852054 NJM852054 NTI852054 ODE852054 ONA852054 OWW852054 PGS852054 PQO852054 QAK852054 QKG852054 QUC852054 RDY852054 RNU852054 RXQ852054 SHM852054 SRI852054 TBE852054 TLA852054 TUW852054 UES852054 UOO852054 UYK852054 VIG852054 VSC852054 WBY852054 WLU852054 WVQ852054 I917590 JE917590 TA917590 ACW917590 AMS917590 AWO917590 BGK917590 BQG917590 CAC917590 CJY917590 CTU917590 DDQ917590 DNM917590 DXI917590 EHE917590 ERA917590 FAW917590 FKS917590 FUO917590 GEK917590 GOG917590 GYC917590 HHY917590 HRU917590 IBQ917590 ILM917590 IVI917590 JFE917590 JPA917590 JYW917590 KIS917590 KSO917590 LCK917590 LMG917590 LWC917590 MFY917590 MPU917590 MZQ917590 NJM917590 NTI917590 ODE917590 ONA917590 OWW917590 PGS917590 PQO917590 QAK917590 QKG917590 QUC917590 RDY917590 RNU917590 RXQ917590 SHM917590 SRI917590 TBE917590 TLA917590 TUW917590 UES917590 UOO917590 UYK917590 VIG917590 VSC917590 WBY917590 WLU917590 WVQ917590 I983126 JE983126 TA983126 ACW983126 AMS983126 AWO983126 BGK983126 BQG983126 CAC983126 CJY983126 CTU983126 DDQ983126 DNM983126 DXI983126 EHE983126 ERA983126 FAW983126 FKS983126 FUO983126 GEK983126 GOG983126 GYC983126 HHY983126 HRU983126 IBQ983126 ILM983126 IVI983126 JFE983126 JPA983126 JYW983126 KIS983126 KSO983126 LCK983126 LMG983126 LWC983126 MFY983126 MPU983126 MZQ983126 NJM983126 NTI983126 ODE983126 ONA983126 OWW983126 PGS983126 PQO983126 QAK983126 QKG983126 QUC983126 RDY983126 RNU983126 RXQ983126 SHM983126 SRI983126 TBE983126 TLA983126 TUW983126 UES983126 UOO983126 UYK983126 VIG983126 VSC983126 WBY983126 WLU983126 WVQ983126" xr:uid="{00000000-0002-0000-3400-00000F000000}">
      <formula1>"Yes, No, Don't know"</formula1>
    </dataValidation>
    <dataValidation type="list" allowBlank="1" showInputMessage="1" showErrorMessage="1" errorTitle="Choose from dropdown" error="Please choose from the dropdown list." prompt="Please select from the dropdown list."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xr:uid="{00000000-0002-0000-3400-000010000000}">
      <formula1>$W$1:$W$4</formula1>
    </dataValidation>
    <dataValidation type="list" allowBlank="1" showInputMessage="1" showErrorMessage="1" error="Please choose from the dropdown list." sqref="E16:E23 JA16:JA23 SW16:SW23 ACS16:ACS23 AMO16:AMO23 AWK16:AWK23 BGG16:BGG23 BQC16:BQC23 BZY16:BZY23 CJU16:CJU23 CTQ16:CTQ23 DDM16:DDM23 DNI16:DNI23 DXE16:DXE23 EHA16:EHA23 EQW16:EQW23 FAS16:FAS23 FKO16:FKO23 FUK16:FUK23 GEG16:GEG23 GOC16:GOC23 GXY16:GXY23 HHU16:HHU23 HRQ16:HRQ23 IBM16:IBM23 ILI16:ILI23 IVE16:IVE23 JFA16:JFA23 JOW16:JOW23 JYS16:JYS23 KIO16:KIO23 KSK16:KSK23 LCG16:LCG23 LMC16:LMC23 LVY16:LVY23 MFU16:MFU23 MPQ16:MPQ23 MZM16:MZM23 NJI16:NJI23 NTE16:NTE23 ODA16:ODA23 OMW16:OMW23 OWS16:OWS23 PGO16:PGO23 PQK16:PQK23 QAG16:QAG23 QKC16:QKC23 QTY16:QTY23 RDU16:RDU23 RNQ16:RNQ23 RXM16:RXM23 SHI16:SHI23 SRE16:SRE23 TBA16:TBA23 TKW16:TKW23 TUS16:TUS23 UEO16:UEO23 UOK16:UOK23 UYG16:UYG23 VIC16:VIC23 VRY16:VRY23 WBU16:WBU23 WLQ16:WLQ23 WVM16:WVM23 E65552:E65559 JA65552:JA65559 SW65552:SW65559 ACS65552:ACS65559 AMO65552:AMO65559 AWK65552:AWK65559 BGG65552:BGG65559 BQC65552:BQC65559 BZY65552:BZY65559 CJU65552:CJU65559 CTQ65552:CTQ65559 DDM65552:DDM65559 DNI65552:DNI65559 DXE65552:DXE65559 EHA65552:EHA65559 EQW65552:EQW65559 FAS65552:FAS65559 FKO65552:FKO65559 FUK65552:FUK65559 GEG65552:GEG65559 GOC65552:GOC65559 GXY65552:GXY65559 HHU65552:HHU65559 HRQ65552:HRQ65559 IBM65552:IBM65559 ILI65552:ILI65559 IVE65552:IVE65559 JFA65552:JFA65559 JOW65552:JOW65559 JYS65552:JYS65559 KIO65552:KIO65559 KSK65552:KSK65559 LCG65552:LCG65559 LMC65552:LMC65559 LVY65552:LVY65559 MFU65552:MFU65559 MPQ65552:MPQ65559 MZM65552:MZM65559 NJI65552:NJI65559 NTE65552:NTE65559 ODA65552:ODA65559 OMW65552:OMW65559 OWS65552:OWS65559 PGO65552:PGO65559 PQK65552:PQK65559 QAG65552:QAG65559 QKC65552:QKC65559 QTY65552:QTY65559 RDU65552:RDU65559 RNQ65552:RNQ65559 RXM65552:RXM65559 SHI65552:SHI65559 SRE65552:SRE65559 TBA65552:TBA65559 TKW65552:TKW65559 TUS65552:TUS65559 UEO65552:UEO65559 UOK65552:UOK65559 UYG65552:UYG65559 VIC65552:VIC65559 VRY65552:VRY65559 WBU65552:WBU65559 WLQ65552:WLQ65559 WVM65552:WVM65559 E131088:E131095 JA131088:JA131095 SW131088:SW131095 ACS131088:ACS131095 AMO131088:AMO131095 AWK131088:AWK131095 BGG131088:BGG131095 BQC131088:BQC131095 BZY131088:BZY131095 CJU131088:CJU131095 CTQ131088:CTQ131095 DDM131088:DDM131095 DNI131088:DNI131095 DXE131088:DXE131095 EHA131088:EHA131095 EQW131088:EQW131095 FAS131088:FAS131095 FKO131088:FKO131095 FUK131088:FUK131095 GEG131088:GEG131095 GOC131088:GOC131095 GXY131088:GXY131095 HHU131088:HHU131095 HRQ131088:HRQ131095 IBM131088:IBM131095 ILI131088:ILI131095 IVE131088:IVE131095 JFA131088:JFA131095 JOW131088:JOW131095 JYS131088:JYS131095 KIO131088:KIO131095 KSK131088:KSK131095 LCG131088:LCG131095 LMC131088:LMC131095 LVY131088:LVY131095 MFU131088:MFU131095 MPQ131088:MPQ131095 MZM131088:MZM131095 NJI131088:NJI131095 NTE131088:NTE131095 ODA131088:ODA131095 OMW131088:OMW131095 OWS131088:OWS131095 PGO131088:PGO131095 PQK131088:PQK131095 QAG131088:QAG131095 QKC131088:QKC131095 QTY131088:QTY131095 RDU131088:RDU131095 RNQ131088:RNQ131095 RXM131088:RXM131095 SHI131088:SHI131095 SRE131088:SRE131095 TBA131088:TBA131095 TKW131088:TKW131095 TUS131088:TUS131095 UEO131088:UEO131095 UOK131088:UOK131095 UYG131088:UYG131095 VIC131088:VIC131095 VRY131088:VRY131095 WBU131088:WBU131095 WLQ131088:WLQ131095 WVM131088:WVM131095 E196624:E196631 JA196624:JA196631 SW196624:SW196631 ACS196624:ACS196631 AMO196624:AMO196631 AWK196624:AWK196631 BGG196624:BGG196631 BQC196624:BQC196631 BZY196624:BZY196631 CJU196624:CJU196631 CTQ196624:CTQ196631 DDM196624:DDM196631 DNI196624:DNI196631 DXE196624:DXE196631 EHA196624:EHA196631 EQW196624:EQW196631 FAS196624:FAS196631 FKO196624:FKO196631 FUK196624:FUK196631 GEG196624:GEG196631 GOC196624:GOC196631 GXY196624:GXY196631 HHU196624:HHU196631 HRQ196624:HRQ196631 IBM196624:IBM196631 ILI196624:ILI196631 IVE196624:IVE196631 JFA196624:JFA196631 JOW196624:JOW196631 JYS196624:JYS196631 KIO196624:KIO196631 KSK196624:KSK196631 LCG196624:LCG196631 LMC196624:LMC196631 LVY196624:LVY196631 MFU196624:MFU196631 MPQ196624:MPQ196631 MZM196624:MZM196631 NJI196624:NJI196631 NTE196624:NTE196631 ODA196624:ODA196631 OMW196624:OMW196631 OWS196624:OWS196631 PGO196624:PGO196631 PQK196624:PQK196631 QAG196624:QAG196631 QKC196624:QKC196631 QTY196624:QTY196631 RDU196624:RDU196631 RNQ196624:RNQ196631 RXM196624:RXM196631 SHI196624:SHI196631 SRE196624:SRE196631 TBA196624:TBA196631 TKW196624:TKW196631 TUS196624:TUS196631 UEO196624:UEO196631 UOK196624:UOK196631 UYG196624:UYG196631 VIC196624:VIC196631 VRY196624:VRY196631 WBU196624:WBU196631 WLQ196624:WLQ196631 WVM196624:WVM196631 E262160:E262167 JA262160:JA262167 SW262160:SW262167 ACS262160:ACS262167 AMO262160:AMO262167 AWK262160:AWK262167 BGG262160:BGG262167 BQC262160:BQC262167 BZY262160:BZY262167 CJU262160:CJU262167 CTQ262160:CTQ262167 DDM262160:DDM262167 DNI262160:DNI262167 DXE262160:DXE262167 EHA262160:EHA262167 EQW262160:EQW262167 FAS262160:FAS262167 FKO262160:FKO262167 FUK262160:FUK262167 GEG262160:GEG262167 GOC262160:GOC262167 GXY262160:GXY262167 HHU262160:HHU262167 HRQ262160:HRQ262167 IBM262160:IBM262167 ILI262160:ILI262167 IVE262160:IVE262167 JFA262160:JFA262167 JOW262160:JOW262167 JYS262160:JYS262167 KIO262160:KIO262167 KSK262160:KSK262167 LCG262160:LCG262167 LMC262160:LMC262167 LVY262160:LVY262167 MFU262160:MFU262167 MPQ262160:MPQ262167 MZM262160:MZM262167 NJI262160:NJI262167 NTE262160:NTE262167 ODA262160:ODA262167 OMW262160:OMW262167 OWS262160:OWS262167 PGO262160:PGO262167 PQK262160:PQK262167 QAG262160:QAG262167 QKC262160:QKC262167 QTY262160:QTY262167 RDU262160:RDU262167 RNQ262160:RNQ262167 RXM262160:RXM262167 SHI262160:SHI262167 SRE262160:SRE262167 TBA262160:TBA262167 TKW262160:TKW262167 TUS262160:TUS262167 UEO262160:UEO262167 UOK262160:UOK262167 UYG262160:UYG262167 VIC262160:VIC262167 VRY262160:VRY262167 WBU262160:WBU262167 WLQ262160:WLQ262167 WVM262160:WVM262167 E327696:E327703 JA327696:JA327703 SW327696:SW327703 ACS327696:ACS327703 AMO327696:AMO327703 AWK327696:AWK327703 BGG327696:BGG327703 BQC327696:BQC327703 BZY327696:BZY327703 CJU327696:CJU327703 CTQ327696:CTQ327703 DDM327696:DDM327703 DNI327696:DNI327703 DXE327696:DXE327703 EHA327696:EHA327703 EQW327696:EQW327703 FAS327696:FAS327703 FKO327696:FKO327703 FUK327696:FUK327703 GEG327696:GEG327703 GOC327696:GOC327703 GXY327696:GXY327703 HHU327696:HHU327703 HRQ327696:HRQ327703 IBM327696:IBM327703 ILI327696:ILI327703 IVE327696:IVE327703 JFA327696:JFA327703 JOW327696:JOW327703 JYS327696:JYS327703 KIO327696:KIO327703 KSK327696:KSK327703 LCG327696:LCG327703 LMC327696:LMC327703 LVY327696:LVY327703 MFU327696:MFU327703 MPQ327696:MPQ327703 MZM327696:MZM327703 NJI327696:NJI327703 NTE327696:NTE327703 ODA327696:ODA327703 OMW327696:OMW327703 OWS327696:OWS327703 PGO327696:PGO327703 PQK327696:PQK327703 QAG327696:QAG327703 QKC327696:QKC327703 QTY327696:QTY327703 RDU327696:RDU327703 RNQ327696:RNQ327703 RXM327696:RXM327703 SHI327696:SHI327703 SRE327696:SRE327703 TBA327696:TBA327703 TKW327696:TKW327703 TUS327696:TUS327703 UEO327696:UEO327703 UOK327696:UOK327703 UYG327696:UYG327703 VIC327696:VIC327703 VRY327696:VRY327703 WBU327696:WBU327703 WLQ327696:WLQ327703 WVM327696:WVM327703 E393232:E393239 JA393232:JA393239 SW393232:SW393239 ACS393232:ACS393239 AMO393232:AMO393239 AWK393232:AWK393239 BGG393232:BGG393239 BQC393232:BQC393239 BZY393232:BZY393239 CJU393232:CJU393239 CTQ393232:CTQ393239 DDM393232:DDM393239 DNI393232:DNI393239 DXE393232:DXE393239 EHA393232:EHA393239 EQW393232:EQW393239 FAS393232:FAS393239 FKO393232:FKO393239 FUK393232:FUK393239 GEG393232:GEG393239 GOC393232:GOC393239 GXY393232:GXY393239 HHU393232:HHU393239 HRQ393232:HRQ393239 IBM393232:IBM393239 ILI393232:ILI393239 IVE393232:IVE393239 JFA393232:JFA393239 JOW393232:JOW393239 JYS393232:JYS393239 KIO393232:KIO393239 KSK393232:KSK393239 LCG393232:LCG393239 LMC393232:LMC393239 LVY393232:LVY393239 MFU393232:MFU393239 MPQ393232:MPQ393239 MZM393232:MZM393239 NJI393232:NJI393239 NTE393232:NTE393239 ODA393232:ODA393239 OMW393232:OMW393239 OWS393232:OWS393239 PGO393232:PGO393239 PQK393232:PQK393239 QAG393232:QAG393239 QKC393232:QKC393239 QTY393232:QTY393239 RDU393232:RDU393239 RNQ393232:RNQ393239 RXM393232:RXM393239 SHI393232:SHI393239 SRE393232:SRE393239 TBA393232:TBA393239 TKW393232:TKW393239 TUS393232:TUS393239 UEO393232:UEO393239 UOK393232:UOK393239 UYG393232:UYG393239 VIC393232:VIC393239 VRY393232:VRY393239 WBU393232:WBU393239 WLQ393232:WLQ393239 WVM393232:WVM393239 E458768:E458775 JA458768:JA458775 SW458768:SW458775 ACS458768:ACS458775 AMO458768:AMO458775 AWK458768:AWK458775 BGG458768:BGG458775 BQC458768:BQC458775 BZY458768:BZY458775 CJU458768:CJU458775 CTQ458768:CTQ458775 DDM458768:DDM458775 DNI458768:DNI458775 DXE458768:DXE458775 EHA458768:EHA458775 EQW458768:EQW458775 FAS458768:FAS458775 FKO458768:FKO458775 FUK458768:FUK458775 GEG458768:GEG458775 GOC458768:GOC458775 GXY458768:GXY458775 HHU458768:HHU458775 HRQ458768:HRQ458775 IBM458768:IBM458775 ILI458768:ILI458775 IVE458768:IVE458775 JFA458768:JFA458775 JOW458768:JOW458775 JYS458768:JYS458775 KIO458768:KIO458775 KSK458768:KSK458775 LCG458768:LCG458775 LMC458768:LMC458775 LVY458768:LVY458775 MFU458768:MFU458775 MPQ458768:MPQ458775 MZM458768:MZM458775 NJI458768:NJI458775 NTE458768:NTE458775 ODA458768:ODA458775 OMW458768:OMW458775 OWS458768:OWS458775 PGO458768:PGO458775 PQK458768:PQK458775 QAG458768:QAG458775 QKC458768:QKC458775 QTY458768:QTY458775 RDU458768:RDU458775 RNQ458768:RNQ458775 RXM458768:RXM458775 SHI458768:SHI458775 SRE458768:SRE458775 TBA458768:TBA458775 TKW458768:TKW458775 TUS458768:TUS458775 UEO458768:UEO458775 UOK458768:UOK458775 UYG458768:UYG458775 VIC458768:VIC458775 VRY458768:VRY458775 WBU458768:WBU458775 WLQ458768:WLQ458775 WVM458768:WVM458775 E524304:E524311 JA524304:JA524311 SW524304:SW524311 ACS524304:ACS524311 AMO524304:AMO524311 AWK524304:AWK524311 BGG524304:BGG524311 BQC524304:BQC524311 BZY524304:BZY524311 CJU524304:CJU524311 CTQ524304:CTQ524311 DDM524304:DDM524311 DNI524304:DNI524311 DXE524304:DXE524311 EHA524304:EHA524311 EQW524304:EQW524311 FAS524304:FAS524311 FKO524304:FKO524311 FUK524304:FUK524311 GEG524304:GEG524311 GOC524304:GOC524311 GXY524304:GXY524311 HHU524304:HHU524311 HRQ524304:HRQ524311 IBM524304:IBM524311 ILI524304:ILI524311 IVE524304:IVE524311 JFA524304:JFA524311 JOW524304:JOW524311 JYS524304:JYS524311 KIO524304:KIO524311 KSK524304:KSK524311 LCG524304:LCG524311 LMC524304:LMC524311 LVY524304:LVY524311 MFU524304:MFU524311 MPQ524304:MPQ524311 MZM524304:MZM524311 NJI524304:NJI524311 NTE524304:NTE524311 ODA524304:ODA524311 OMW524304:OMW524311 OWS524304:OWS524311 PGO524304:PGO524311 PQK524304:PQK524311 QAG524304:QAG524311 QKC524304:QKC524311 QTY524304:QTY524311 RDU524304:RDU524311 RNQ524304:RNQ524311 RXM524304:RXM524311 SHI524304:SHI524311 SRE524304:SRE524311 TBA524304:TBA524311 TKW524304:TKW524311 TUS524304:TUS524311 UEO524304:UEO524311 UOK524304:UOK524311 UYG524304:UYG524311 VIC524304:VIC524311 VRY524304:VRY524311 WBU524304:WBU524311 WLQ524304:WLQ524311 WVM524304:WVM524311 E589840:E589847 JA589840:JA589847 SW589840:SW589847 ACS589840:ACS589847 AMO589840:AMO589847 AWK589840:AWK589847 BGG589840:BGG589847 BQC589840:BQC589847 BZY589840:BZY589847 CJU589840:CJU589847 CTQ589840:CTQ589847 DDM589840:DDM589847 DNI589840:DNI589847 DXE589840:DXE589847 EHA589840:EHA589847 EQW589840:EQW589847 FAS589840:FAS589847 FKO589840:FKO589847 FUK589840:FUK589847 GEG589840:GEG589847 GOC589840:GOC589847 GXY589840:GXY589847 HHU589840:HHU589847 HRQ589840:HRQ589847 IBM589840:IBM589847 ILI589840:ILI589847 IVE589840:IVE589847 JFA589840:JFA589847 JOW589840:JOW589847 JYS589840:JYS589847 KIO589840:KIO589847 KSK589840:KSK589847 LCG589840:LCG589847 LMC589840:LMC589847 LVY589840:LVY589847 MFU589840:MFU589847 MPQ589840:MPQ589847 MZM589840:MZM589847 NJI589840:NJI589847 NTE589840:NTE589847 ODA589840:ODA589847 OMW589840:OMW589847 OWS589840:OWS589847 PGO589840:PGO589847 PQK589840:PQK589847 QAG589840:QAG589847 QKC589840:QKC589847 QTY589840:QTY589847 RDU589840:RDU589847 RNQ589840:RNQ589847 RXM589840:RXM589847 SHI589840:SHI589847 SRE589840:SRE589847 TBA589840:TBA589847 TKW589840:TKW589847 TUS589840:TUS589847 UEO589840:UEO589847 UOK589840:UOK589847 UYG589840:UYG589847 VIC589840:VIC589847 VRY589840:VRY589847 WBU589840:WBU589847 WLQ589840:WLQ589847 WVM589840:WVM589847 E655376:E655383 JA655376:JA655383 SW655376:SW655383 ACS655376:ACS655383 AMO655376:AMO655383 AWK655376:AWK655383 BGG655376:BGG655383 BQC655376:BQC655383 BZY655376:BZY655383 CJU655376:CJU655383 CTQ655376:CTQ655383 DDM655376:DDM655383 DNI655376:DNI655383 DXE655376:DXE655383 EHA655376:EHA655383 EQW655376:EQW655383 FAS655376:FAS655383 FKO655376:FKO655383 FUK655376:FUK655383 GEG655376:GEG655383 GOC655376:GOC655383 GXY655376:GXY655383 HHU655376:HHU655383 HRQ655376:HRQ655383 IBM655376:IBM655383 ILI655376:ILI655383 IVE655376:IVE655383 JFA655376:JFA655383 JOW655376:JOW655383 JYS655376:JYS655383 KIO655376:KIO655383 KSK655376:KSK655383 LCG655376:LCG655383 LMC655376:LMC655383 LVY655376:LVY655383 MFU655376:MFU655383 MPQ655376:MPQ655383 MZM655376:MZM655383 NJI655376:NJI655383 NTE655376:NTE655383 ODA655376:ODA655383 OMW655376:OMW655383 OWS655376:OWS655383 PGO655376:PGO655383 PQK655376:PQK655383 QAG655376:QAG655383 QKC655376:QKC655383 QTY655376:QTY655383 RDU655376:RDU655383 RNQ655376:RNQ655383 RXM655376:RXM655383 SHI655376:SHI655383 SRE655376:SRE655383 TBA655376:TBA655383 TKW655376:TKW655383 TUS655376:TUS655383 UEO655376:UEO655383 UOK655376:UOK655383 UYG655376:UYG655383 VIC655376:VIC655383 VRY655376:VRY655383 WBU655376:WBU655383 WLQ655376:WLQ655383 WVM655376:WVM655383 E720912:E720919 JA720912:JA720919 SW720912:SW720919 ACS720912:ACS720919 AMO720912:AMO720919 AWK720912:AWK720919 BGG720912:BGG720919 BQC720912:BQC720919 BZY720912:BZY720919 CJU720912:CJU720919 CTQ720912:CTQ720919 DDM720912:DDM720919 DNI720912:DNI720919 DXE720912:DXE720919 EHA720912:EHA720919 EQW720912:EQW720919 FAS720912:FAS720919 FKO720912:FKO720919 FUK720912:FUK720919 GEG720912:GEG720919 GOC720912:GOC720919 GXY720912:GXY720919 HHU720912:HHU720919 HRQ720912:HRQ720919 IBM720912:IBM720919 ILI720912:ILI720919 IVE720912:IVE720919 JFA720912:JFA720919 JOW720912:JOW720919 JYS720912:JYS720919 KIO720912:KIO720919 KSK720912:KSK720919 LCG720912:LCG720919 LMC720912:LMC720919 LVY720912:LVY720919 MFU720912:MFU720919 MPQ720912:MPQ720919 MZM720912:MZM720919 NJI720912:NJI720919 NTE720912:NTE720919 ODA720912:ODA720919 OMW720912:OMW720919 OWS720912:OWS720919 PGO720912:PGO720919 PQK720912:PQK720919 QAG720912:QAG720919 QKC720912:QKC720919 QTY720912:QTY720919 RDU720912:RDU720919 RNQ720912:RNQ720919 RXM720912:RXM720919 SHI720912:SHI720919 SRE720912:SRE720919 TBA720912:TBA720919 TKW720912:TKW720919 TUS720912:TUS720919 UEO720912:UEO720919 UOK720912:UOK720919 UYG720912:UYG720919 VIC720912:VIC720919 VRY720912:VRY720919 WBU720912:WBU720919 WLQ720912:WLQ720919 WVM720912:WVM720919 E786448:E786455 JA786448:JA786455 SW786448:SW786455 ACS786448:ACS786455 AMO786448:AMO786455 AWK786448:AWK786455 BGG786448:BGG786455 BQC786448:BQC786455 BZY786448:BZY786455 CJU786448:CJU786455 CTQ786448:CTQ786455 DDM786448:DDM786455 DNI786448:DNI786455 DXE786448:DXE786455 EHA786448:EHA786455 EQW786448:EQW786455 FAS786448:FAS786455 FKO786448:FKO786455 FUK786448:FUK786455 GEG786448:GEG786455 GOC786448:GOC786455 GXY786448:GXY786455 HHU786448:HHU786455 HRQ786448:HRQ786455 IBM786448:IBM786455 ILI786448:ILI786455 IVE786448:IVE786455 JFA786448:JFA786455 JOW786448:JOW786455 JYS786448:JYS786455 KIO786448:KIO786455 KSK786448:KSK786455 LCG786448:LCG786455 LMC786448:LMC786455 LVY786448:LVY786455 MFU786448:MFU786455 MPQ786448:MPQ786455 MZM786448:MZM786455 NJI786448:NJI786455 NTE786448:NTE786455 ODA786448:ODA786455 OMW786448:OMW786455 OWS786448:OWS786455 PGO786448:PGO786455 PQK786448:PQK786455 QAG786448:QAG786455 QKC786448:QKC786455 QTY786448:QTY786455 RDU786448:RDU786455 RNQ786448:RNQ786455 RXM786448:RXM786455 SHI786448:SHI786455 SRE786448:SRE786455 TBA786448:TBA786455 TKW786448:TKW786455 TUS786448:TUS786455 UEO786448:UEO786455 UOK786448:UOK786455 UYG786448:UYG786455 VIC786448:VIC786455 VRY786448:VRY786455 WBU786448:WBU786455 WLQ786448:WLQ786455 WVM786448:WVM786455 E851984:E851991 JA851984:JA851991 SW851984:SW851991 ACS851984:ACS851991 AMO851984:AMO851991 AWK851984:AWK851991 BGG851984:BGG851991 BQC851984:BQC851991 BZY851984:BZY851991 CJU851984:CJU851991 CTQ851984:CTQ851991 DDM851984:DDM851991 DNI851984:DNI851991 DXE851984:DXE851991 EHA851984:EHA851991 EQW851984:EQW851991 FAS851984:FAS851991 FKO851984:FKO851991 FUK851984:FUK851991 GEG851984:GEG851991 GOC851984:GOC851991 GXY851984:GXY851991 HHU851984:HHU851991 HRQ851984:HRQ851991 IBM851984:IBM851991 ILI851984:ILI851991 IVE851984:IVE851991 JFA851984:JFA851991 JOW851984:JOW851991 JYS851984:JYS851991 KIO851984:KIO851991 KSK851984:KSK851991 LCG851984:LCG851991 LMC851984:LMC851991 LVY851984:LVY851991 MFU851984:MFU851991 MPQ851984:MPQ851991 MZM851984:MZM851991 NJI851984:NJI851991 NTE851984:NTE851991 ODA851984:ODA851991 OMW851984:OMW851991 OWS851984:OWS851991 PGO851984:PGO851991 PQK851984:PQK851991 QAG851984:QAG851991 QKC851984:QKC851991 QTY851984:QTY851991 RDU851984:RDU851991 RNQ851984:RNQ851991 RXM851984:RXM851991 SHI851984:SHI851991 SRE851984:SRE851991 TBA851984:TBA851991 TKW851984:TKW851991 TUS851984:TUS851991 UEO851984:UEO851991 UOK851984:UOK851991 UYG851984:UYG851991 VIC851984:VIC851991 VRY851984:VRY851991 WBU851984:WBU851991 WLQ851984:WLQ851991 WVM851984:WVM851991 E917520:E917527 JA917520:JA917527 SW917520:SW917527 ACS917520:ACS917527 AMO917520:AMO917527 AWK917520:AWK917527 BGG917520:BGG917527 BQC917520:BQC917527 BZY917520:BZY917527 CJU917520:CJU917527 CTQ917520:CTQ917527 DDM917520:DDM917527 DNI917520:DNI917527 DXE917520:DXE917527 EHA917520:EHA917527 EQW917520:EQW917527 FAS917520:FAS917527 FKO917520:FKO917527 FUK917520:FUK917527 GEG917520:GEG917527 GOC917520:GOC917527 GXY917520:GXY917527 HHU917520:HHU917527 HRQ917520:HRQ917527 IBM917520:IBM917527 ILI917520:ILI917527 IVE917520:IVE917527 JFA917520:JFA917527 JOW917520:JOW917527 JYS917520:JYS917527 KIO917520:KIO917527 KSK917520:KSK917527 LCG917520:LCG917527 LMC917520:LMC917527 LVY917520:LVY917527 MFU917520:MFU917527 MPQ917520:MPQ917527 MZM917520:MZM917527 NJI917520:NJI917527 NTE917520:NTE917527 ODA917520:ODA917527 OMW917520:OMW917527 OWS917520:OWS917527 PGO917520:PGO917527 PQK917520:PQK917527 QAG917520:QAG917527 QKC917520:QKC917527 QTY917520:QTY917527 RDU917520:RDU917527 RNQ917520:RNQ917527 RXM917520:RXM917527 SHI917520:SHI917527 SRE917520:SRE917527 TBA917520:TBA917527 TKW917520:TKW917527 TUS917520:TUS917527 UEO917520:UEO917527 UOK917520:UOK917527 UYG917520:UYG917527 VIC917520:VIC917527 VRY917520:VRY917527 WBU917520:WBU917527 WLQ917520:WLQ917527 WVM917520:WVM917527 E983056:E983063 JA983056:JA983063 SW983056:SW983063 ACS983056:ACS983063 AMO983056:AMO983063 AWK983056:AWK983063 BGG983056:BGG983063 BQC983056:BQC983063 BZY983056:BZY983063 CJU983056:CJU983063 CTQ983056:CTQ983063 DDM983056:DDM983063 DNI983056:DNI983063 DXE983056:DXE983063 EHA983056:EHA983063 EQW983056:EQW983063 FAS983056:FAS983063 FKO983056:FKO983063 FUK983056:FUK983063 GEG983056:GEG983063 GOC983056:GOC983063 GXY983056:GXY983063 HHU983056:HHU983063 HRQ983056:HRQ983063 IBM983056:IBM983063 ILI983056:ILI983063 IVE983056:IVE983063 JFA983056:JFA983063 JOW983056:JOW983063 JYS983056:JYS983063 KIO983056:KIO983063 KSK983056:KSK983063 LCG983056:LCG983063 LMC983056:LMC983063 LVY983056:LVY983063 MFU983056:MFU983063 MPQ983056:MPQ983063 MZM983056:MZM983063 NJI983056:NJI983063 NTE983056:NTE983063 ODA983056:ODA983063 OMW983056:OMW983063 OWS983056:OWS983063 PGO983056:PGO983063 PQK983056:PQK983063 QAG983056:QAG983063 QKC983056:QKC983063 QTY983056:QTY983063 RDU983056:RDU983063 RNQ983056:RNQ983063 RXM983056:RXM983063 SHI983056:SHI983063 SRE983056:SRE983063 TBA983056:TBA983063 TKW983056:TKW983063 TUS983056:TUS983063 UEO983056:UEO983063 UOK983056:UOK983063 UYG983056:UYG983063 VIC983056:VIC983063 VRY983056:VRY983063 WBU983056:WBU983063 WLQ983056:WLQ983063 WVM983056:WVM983063 G63 JC63 SY63 ACU63 AMQ63 AWM63 BGI63 BQE63 CAA63 CJW63 CTS63 DDO63 DNK63 DXG63 EHC63 EQY63 FAU63 FKQ63 FUM63 GEI63 GOE63 GYA63 HHW63 HRS63 IBO63 ILK63 IVG63 JFC63 JOY63 JYU63 KIQ63 KSM63 LCI63 LME63 LWA63 MFW63 MPS63 MZO63 NJK63 NTG63 ODC63 OMY63 OWU63 PGQ63 PQM63 QAI63 QKE63 QUA63 RDW63 RNS63 RXO63 SHK63 SRG63 TBC63 TKY63 TUU63 UEQ63 UOM63 UYI63 VIE63 VSA63 WBW63 WLS63 WVO63 G65599 JC65599 SY65599 ACU65599 AMQ65599 AWM65599 BGI65599 BQE65599 CAA65599 CJW65599 CTS65599 DDO65599 DNK65599 DXG65599 EHC65599 EQY65599 FAU65599 FKQ65599 FUM65599 GEI65599 GOE65599 GYA65599 HHW65599 HRS65599 IBO65599 ILK65599 IVG65599 JFC65599 JOY65599 JYU65599 KIQ65599 KSM65599 LCI65599 LME65599 LWA65599 MFW65599 MPS65599 MZO65599 NJK65599 NTG65599 ODC65599 OMY65599 OWU65599 PGQ65599 PQM65599 QAI65599 QKE65599 QUA65599 RDW65599 RNS65599 RXO65599 SHK65599 SRG65599 TBC65599 TKY65599 TUU65599 UEQ65599 UOM65599 UYI65599 VIE65599 VSA65599 WBW65599 WLS65599 WVO65599 G131135 JC131135 SY131135 ACU131135 AMQ131135 AWM131135 BGI131135 BQE131135 CAA131135 CJW131135 CTS131135 DDO131135 DNK131135 DXG131135 EHC131135 EQY131135 FAU131135 FKQ131135 FUM131135 GEI131135 GOE131135 GYA131135 HHW131135 HRS131135 IBO131135 ILK131135 IVG131135 JFC131135 JOY131135 JYU131135 KIQ131135 KSM131135 LCI131135 LME131135 LWA131135 MFW131135 MPS131135 MZO131135 NJK131135 NTG131135 ODC131135 OMY131135 OWU131135 PGQ131135 PQM131135 QAI131135 QKE131135 QUA131135 RDW131135 RNS131135 RXO131135 SHK131135 SRG131135 TBC131135 TKY131135 TUU131135 UEQ131135 UOM131135 UYI131135 VIE131135 VSA131135 WBW131135 WLS131135 WVO131135 G196671 JC196671 SY196671 ACU196671 AMQ196671 AWM196671 BGI196671 BQE196671 CAA196671 CJW196671 CTS196671 DDO196671 DNK196671 DXG196671 EHC196671 EQY196671 FAU196671 FKQ196671 FUM196671 GEI196671 GOE196671 GYA196671 HHW196671 HRS196671 IBO196671 ILK196671 IVG196671 JFC196671 JOY196671 JYU196671 KIQ196671 KSM196671 LCI196671 LME196671 LWA196671 MFW196671 MPS196671 MZO196671 NJK196671 NTG196671 ODC196671 OMY196671 OWU196671 PGQ196671 PQM196671 QAI196671 QKE196671 QUA196671 RDW196671 RNS196671 RXO196671 SHK196671 SRG196671 TBC196671 TKY196671 TUU196671 UEQ196671 UOM196671 UYI196671 VIE196671 VSA196671 WBW196671 WLS196671 WVO196671 G262207 JC262207 SY262207 ACU262207 AMQ262207 AWM262207 BGI262207 BQE262207 CAA262207 CJW262207 CTS262207 DDO262207 DNK262207 DXG262207 EHC262207 EQY262207 FAU262207 FKQ262207 FUM262207 GEI262207 GOE262207 GYA262207 HHW262207 HRS262207 IBO262207 ILK262207 IVG262207 JFC262207 JOY262207 JYU262207 KIQ262207 KSM262207 LCI262207 LME262207 LWA262207 MFW262207 MPS262207 MZO262207 NJK262207 NTG262207 ODC262207 OMY262207 OWU262207 PGQ262207 PQM262207 QAI262207 QKE262207 QUA262207 RDW262207 RNS262207 RXO262207 SHK262207 SRG262207 TBC262207 TKY262207 TUU262207 UEQ262207 UOM262207 UYI262207 VIE262207 VSA262207 WBW262207 WLS262207 WVO262207 G327743 JC327743 SY327743 ACU327743 AMQ327743 AWM327743 BGI327743 BQE327743 CAA327743 CJW327743 CTS327743 DDO327743 DNK327743 DXG327743 EHC327743 EQY327743 FAU327743 FKQ327743 FUM327743 GEI327743 GOE327743 GYA327743 HHW327743 HRS327743 IBO327743 ILK327743 IVG327743 JFC327743 JOY327743 JYU327743 KIQ327743 KSM327743 LCI327743 LME327743 LWA327743 MFW327743 MPS327743 MZO327743 NJK327743 NTG327743 ODC327743 OMY327743 OWU327743 PGQ327743 PQM327743 QAI327743 QKE327743 QUA327743 RDW327743 RNS327743 RXO327743 SHK327743 SRG327743 TBC327743 TKY327743 TUU327743 UEQ327743 UOM327743 UYI327743 VIE327743 VSA327743 WBW327743 WLS327743 WVO327743 G393279 JC393279 SY393279 ACU393279 AMQ393279 AWM393279 BGI393279 BQE393279 CAA393279 CJW393279 CTS393279 DDO393279 DNK393279 DXG393279 EHC393279 EQY393279 FAU393279 FKQ393279 FUM393279 GEI393279 GOE393279 GYA393279 HHW393279 HRS393279 IBO393279 ILK393279 IVG393279 JFC393279 JOY393279 JYU393279 KIQ393279 KSM393279 LCI393279 LME393279 LWA393279 MFW393279 MPS393279 MZO393279 NJK393279 NTG393279 ODC393279 OMY393279 OWU393279 PGQ393279 PQM393279 QAI393279 QKE393279 QUA393279 RDW393279 RNS393279 RXO393279 SHK393279 SRG393279 TBC393279 TKY393279 TUU393279 UEQ393279 UOM393279 UYI393279 VIE393279 VSA393279 WBW393279 WLS393279 WVO393279 G458815 JC458815 SY458815 ACU458815 AMQ458815 AWM458815 BGI458815 BQE458815 CAA458815 CJW458815 CTS458815 DDO458815 DNK458815 DXG458815 EHC458815 EQY458815 FAU458815 FKQ458815 FUM458815 GEI458815 GOE458815 GYA458815 HHW458815 HRS458815 IBO458815 ILK458815 IVG458815 JFC458815 JOY458815 JYU458815 KIQ458815 KSM458815 LCI458815 LME458815 LWA458815 MFW458815 MPS458815 MZO458815 NJK458815 NTG458815 ODC458815 OMY458815 OWU458815 PGQ458815 PQM458815 QAI458815 QKE458815 QUA458815 RDW458815 RNS458815 RXO458815 SHK458815 SRG458815 TBC458815 TKY458815 TUU458815 UEQ458815 UOM458815 UYI458815 VIE458815 VSA458815 WBW458815 WLS458815 WVO458815 G524351 JC524351 SY524351 ACU524351 AMQ524351 AWM524351 BGI524351 BQE524351 CAA524351 CJW524351 CTS524351 DDO524351 DNK524351 DXG524351 EHC524351 EQY524351 FAU524351 FKQ524351 FUM524351 GEI524351 GOE524351 GYA524351 HHW524351 HRS524351 IBO524351 ILK524351 IVG524351 JFC524351 JOY524351 JYU524351 KIQ524351 KSM524351 LCI524351 LME524351 LWA524351 MFW524351 MPS524351 MZO524351 NJK524351 NTG524351 ODC524351 OMY524351 OWU524351 PGQ524351 PQM524351 QAI524351 QKE524351 QUA524351 RDW524351 RNS524351 RXO524351 SHK524351 SRG524351 TBC524351 TKY524351 TUU524351 UEQ524351 UOM524351 UYI524351 VIE524351 VSA524351 WBW524351 WLS524351 WVO524351 G589887 JC589887 SY589887 ACU589887 AMQ589887 AWM589887 BGI589887 BQE589887 CAA589887 CJW589887 CTS589887 DDO589887 DNK589887 DXG589887 EHC589887 EQY589887 FAU589887 FKQ589887 FUM589887 GEI589887 GOE589887 GYA589887 HHW589887 HRS589887 IBO589887 ILK589887 IVG589887 JFC589887 JOY589887 JYU589887 KIQ589887 KSM589887 LCI589887 LME589887 LWA589887 MFW589887 MPS589887 MZO589887 NJK589887 NTG589887 ODC589887 OMY589887 OWU589887 PGQ589887 PQM589887 QAI589887 QKE589887 QUA589887 RDW589887 RNS589887 RXO589887 SHK589887 SRG589887 TBC589887 TKY589887 TUU589887 UEQ589887 UOM589887 UYI589887 VIE589887 VSA589887 WBW589887 WLS589887 WVO589887 G655423 JC655423 SY655423 ACU655423 AMQ655423 AWM655423 BGI655423 BQE655423 CAA655423 CJW655423 CTS655423 DDO655423 DNK655423 DXG655423 EHC655423 EQY655423 FAU655423 FKQ655423 FUM655423 GEI655423 GOE655423 GYA655423 HHW655423 HRS655423 IBO655423 ILK655423 IVG655423 JFC655423 JOY655423 JYU655423 KIQ655423 KSM655423 LCI655423 LME655423 LWA655423 MFW655423 MPS655423 MZO655423 NJK655423 NTG655423 ODC655423 OMY655423 OWU655423 PGQ655423 PQM655423 QAI655423 QKE655423 QUA655423 RDW655423 RNS655423 RXO655423 SHK655423 SRG655423 TBC655423 TKY655423 TUU655423 UEQ655423 UOM655423 UYI655423 VIE655423 VSA655423 WBW655423 WLS655423 WVO655423 G720959 JC720959 SY720959 ACU720959 AMQ720959 AWM720959 BGI720959 BQE720959 CAA720959 CJW720959 CTS720959 DDO720959 DNK720959 DXG720959 EHC720959 EQY720959 FAU720959 FKQ720959 FUM720959 GEI720959 GOE720959 GYA720959 HHW720959 HRS720959 IBO720959 ILK720959 IVG720959 JFC720959 JOY720959 JYU720959 KIQ720959 KSM720959 LCI720959 LME720959 LWA720959 MFW720959 MPS720959 MZO720959 NJK720959 NTG720959 ODC720959 OMY720959 OWU720959 PGQ720959 PQM720959 QAI720959 QKE720959 QUA720959 RDW720959 RNS720959 RXO720959 SHK720959 SRG720959 TBC720959 TKY720959 TUU720959 UEQ720959 UOM720959 UYI720959 VIE720959 VSA720959 WBW720959 WLS720959 WVO720959 G786495 JC786495 SY786495 ACU786495 AMQ786495 AWM786495 BGI786495 BQE786495 CAA786495 CJW786495 CTS786495 DDO786495 DNK786495 DXG786495 EHC786495 EQY786495 FAU786495 FKQ786495 FUM786495 GEI786495 GOE786495 GYA786495 HHW786495 HRS786495 IBO786495 ILK786495 IVG786495 JFC786495 JOY786495 JYU786495 KIQ786495 KSM786495 LCI786495 LME786495 LWA786495 MFW786495 MPS786495 MZO786495 NJK786495 NTG786495 ODC786495 OMY786495 OWU786495 PGQ786495 PQM786495 QAI786495 QKE786495 QUA786495 RDW786495 RNS786495 RXO786495 SHK786495 SRG786495 TBC786495 TKY786495 TUU786495 UEQ786495 UOM786495 UYI786495 VIE786495 VSA786495 WBW786495 WLS786495 WVO786495 G852031 JC852031 SY852031 ACU852031 AMQ852031 AWM852031 BGI852031 BQE852031 CAA852031 CJW852031 CTS852031 DDO852031 DNK852031 DXG852031 EHC852031 EQY852031 FAU852031 FKQ852031 FUM852031 GEI852031 GOE852031 GYA852031 HHW852031 HRS852031 IBO852031 ILK852031 IVG852031 JFC852031 JOY852031 JYU852031 KIQ852031 KSM852031 LCI852031 LME852031 LWA852031 MFW852031 MPS852031 MZO852031 NJK852031 NTG852031 ODC852031 OMY852031 OWU852031 PGQ852031 PQM852031 QAI852031 QKE852031 QUA852031 RDW852031 RNS852031 RXO852031 SHK852031 SRG852031 TBC852031 TKY852031 TUU852031 UEQ852031 UOM852031 UYI852031 VIE852031 VSA852031 WBW852031 WLS852031 WVO852031 G917567 JC917567 SY917567 ACU917567 AMQ917567 AWM917567 BGI917567 BQE917567 CAA917567 CJW917567 CTS917567 DDO917567 DNK917567 DXG917567 EHC917567 EQY917567 FAU917567 FKQ917567 FUM917567 GEI917567 GOE917567 GYA917567 HHW917567 HRS917567 IBO917567 ILK917567 IVG917567 JFC917567 JOY917567 JYU917567 KIQ917567 KSM917567 LCI917567 LME917567 LWA917567 MFW917567 MPS917567 MZO917567 NJK917567 NTG917567 ODC917567 OMY917567 OWU917567 PGQ917567 PQM917567 QAI917567 QKE917567 QUA917567 RDW917567 RNS917567 RXO917567 SHK917567 SRG917567 TBC917567 TKY917567 TUU917567 UEQ917567 UOM917567 UYI917567 VIE917567 VSA917567 WBW917567 WLS917567 WVO917567 G983103 JC983103 SY983103 ACU983103 AMQ983103 AWM983103 BGI983103 BQE983103 CAA983103 CJW983103 CTS983103 DDO983103 DNK983103 DXG983103 EHC983103 EQY983103 FAU983103 FKQ983103 FUM983103 GEI983103 GOE983103 GYA983103 HHW983103 HRS983103 IBO983103 ILK983103 IVG983103 JFC983103 JOY983103 JYU983103 KIQ983103 KSM983103 LCI983103 LME983103 LWA983103 MFW983103 MPS983103 MZO983103 NJK983103 NTG983103 ODC983103 OMY983103 OWU983103 PGQ983103 PQM983103 QAI983103 QKE983103 QUA983103 RDW983103 RNS983103 RXO983103 SHK983103 SRG983103 TBC983103 TKY983103 TUU983103 UEQ983103 UOM983103 UYI983103 VIE983103 VSA983103 WBW983103 WLS983103 WVO983103" xr:uid="{00000000-0002-0000-3400-000011000000}">
      <formula1>$W$1:$W$4</formula1>
    </dataValidation>
    <dataValidation type="list" allowBlank="1" showInputMessage="1" showErrorMessage="1" error="Please select from the dropdown list" prompt="Please select from the dropdown list" sqref="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xr:uid="{00000000-0002-0000-3400-000012000000}">
      <formula1>"January, February, March, April, May, June, July, August, September, October, November, December, Don’t know"</formula1>
    </dataValidation>
    <dataValidation type="list" allowBlank="1" showInputMessage="1" showErrorMessage="1" error="Please choose from the dropdown list." sqref="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E46 JA46 SW46 ACS46 AMO46 AWK46 BGG46 BQC46 BZY46 CJU46 CTQ46 DDM46 DNI46 DXE46 EHA46 EQW46 FAS46 FKO46 FUK46 GEG46 GOC46 GXY46 HHU46 HRQ46 IBM46 ILI46 IVE46 JFA46 JOW46 JYS46 KIO46 KSK46 LCG46 LMC46 LVY46 MFU46 MPQ46 MZM46 NJI46 NTE46 ODA46 OMW46 OWS46 PGO46 PQK46 QAG46 QKC46 QTY46 RDU46 RNQ46 RXM46 SHI46 SRE46 TBA46 TKW46 TUS46 UEO46 UOK46 UYG46 VIC46 VRY46 WBU46 WLQ46 WVM46 E65582 JA65582 SW65582 ACS65582 AMO65582 AWK65582 BGG65582 BQC65582 BZY65582 CJU65582 CTQ65582 DDM65582 DNI65582 DXE65582 EHA65582 EQW65582 FAS65582 FKO65582 FUK65582 GEG65582 GOC65582 GXY65582 HHU65582 HRQ65582 IBM65582 ILI65582 IVE65582 JFA65582 JOW65582 JYS65582 KIO65582 KSK65582 LCG65582 LMC65582 LVY65582 MFU65582 MPQ65582 MZM65582 NJI65582 NTE65582 ODA65582 OMW65582 OWS65582 PGO65582 PQK65582 QAG65582 QKC65582 QTY65582 RDU65582 RNQ65582 RXM65582 SHI65582 SRE65582 TBA65582 TKW65582 TUS65582 UEO65582 UOK65582 UYG65582 VIC65582 VRY65582 WBU65582 WLQ65582 WVM65582 E131118 JA131118 SW131118 ACS131118 AMO131118 AWK131118 BGG131118 BQC131118 BZY131118 CJU131118 CTQ131118 DDM131118 DNI131118 DXE131118 EHA131118 EQW131118 FAS131118 FKO131118 FUK131118 GEG131118 GOC131118 GXY131118 HHU131118 HRQ131118 IBM131118 ILI131118 IVE131118 JFA131118 JOW131118 JYS131118 KIO131118 KSK131118 LCG131118 LMC131118 LVY131118 MFU131118 MPQ131118 MZM131118 NJI131118 NTE131118 ODA131118 OMW131118 OWS131118 PGO131118 PQK131118 QAG131118 QKC131118 QTY131118 RDU131118 RNQ131118 RXM131118 SHI131118 SRE131118 TBA131118 TKW131118 TUS131118 UEO131118 UOK131118 UYG131118 VIC131118 VRY131118 WBU131118 WLQ131118 WVM131118 E196654 JA196654 SW196654 ACS196654 AMO196654 AWK196654 BGG196654 BQC196654 BZY196654 CJU196654 CTQ196654 DDM196654 DNI196654 DXE196654 EHA196654 EQW196654 FAS196654 FKO196654 FUK196654 GEG196654 GOC196654 GXY196654 HHU196654 HRQ196654 IBM196654 ILI196654 IVE196654 JFA196654 JOW196654 JYS196654 KIO196654 KSK196654 LCG196654 LMC196654 LVY196654 MFU196654 MPQ196654 MZM196654 NJI196654 NTE196654 ODA196654 OMW196654 OWS196654 PGO196654 PQK196654 QAG196654 QKC196654 QTY196654 RDU196654 RNQ196654 RXM196654 SHI196654 SRE196654 TBA196654 TKW196654 TUS196654 UEO196654 UOK196654 UYG196654 VIC196654 VRY196654 WBU196654 WLQ196654 WVM196654 E262190 JA262190 SW262190 ACS262190 AMO262190 AWK262190 BGG262190 BQC262190 BZY262190 CJU262190 CTQ262190 DDM262190 DNI262190 DXE262190 EHA262190 EQW262190 FAS262190 FKO262190 FUK262190 GEG262190 GOC262190 GXY262190 HHU262190 HRQ262190 IBM262190 ILI262190 IVE262190 JFA262190 JOW262190 JYS262190 KIO262190 KSK262190 LCG262190 LMC262190 LVY262190 MFU262190 MPQ262190 MZM262190 NJI262190 NTE262190 ODA262190 OMW262190 OWS262190 PGO262190 PQK262190 QAG262190 QKC262190 QTY262190 RDU262190 RNQ262190 RXM262190 SHI262190 SRE262190 TBA262190 TKW262190 TUS262190 UEO262190 UOK262190 UYG262190 VIC262190 VRY262190 WBU262190 WLQ262190 WVM262190 E327726 JA327726 SW327726 ACS327726 AMO327726 AWK327726 BGG327726 BQC327726 BZY327726 CJU327726 CTQ327726 DDM327726 DNI327726 DXE327726 EHA327726 EQW327726 FAS327726 FKO327726 FUK327726 GEG327726 GOC327726 GXY327726 HHU327726 HRQ327726 IBM327726 ILI327726 IVE327726 JFA327726 JOW327726 JYS327726 KIO327726 KSK327726 LCG327726 LMC327726 LVY327726 MFU327726 MPQ327726 MZM327726 NJI327726 NTE327726 ODA327726 OMW327726 OWS327726 PGO327726 PQK327726 QAG327726 QKC327726 QTY327726 RDU327726 RNQ327726 RXM327726 SHI327726 SRE327726 TBA327726 TKW327726 TUS327726 UEO327726 UOK327726 UYG327726 VIC327726 VRY327726 WBU327726 WLQ327726 WVM327726 E393262 JA393262 SW393262 ACS393262 AMO393262 AWK393262 BGG393262 BQC393262 BZY393262 CJU393262 CTQ393262 DDM393262 DNI393262 DXE393262 EHA393262 EQW393262 FAS393262 FKO393262 FUK393262 GEG393262 GOC393262 GXY393262 HHU393262 HRQ393262 IBM393262 ILI393262 IVE393262 JFA393262 JOW393262 JYS393262 KIO393262 KSK393262 LCG393262 LMC393262 LVY393262 MFU393262 MPQ393262 MZM393262 NJI393262 NTE393262 ODA393262 OMW393262 OWS393262 PGO393262 PQK393262 QAG393262 QKC393262 QTY393262 RDU393262 RNQ393262 RXM393262 SHI393262 SRE393262 TBA393262 TKW393262 TUS393262 UEO393262 UOK393262 UYG393262 VIC393262 VRY393262 WBU393262 WLQ393262 WVM393262 E458798 JA458798 SW458798 ACS458798 AMO458798 AWK458798 BGG458798 BQC458798 BZY458798 CJU458798 CTQ458798 DDM458798 DNI458798 DXE458798 EHA458798 EQW458798 FAS458798 FKO458798 FUK458798 GEG458798 GOC458798 GXY458798 HHU458798 HRQ458798 IBM458798 ILI458798 IVE458798 JFA458798 JOW458798 JYS458798 KIO458798 KSK458798 LCG458798 LMC458798 LVY458798 MFU458798 MPQ458798 MZM458798 NJI458798 NTE458798 ODA458798 OMW458798 OWS458798 PGO458798 PQK458798 QAG458798 QKC458798 QTY458798 RDU458798 RNQ458798 RXM458798 SHI458798 SRE458798 TBA458798 TKW458798 TUS458798 UEO458798 UOK458798 UYG458798 VIC458798 VRY458798 WBU458798 WLQ458798 WVM458798 E524334 JA524334 SW524334 ACS524334 AMO524334 AWK524334 BGG524334 BQC524334 BZY524334 CJU524334 CTQ524334 DDM524334 DNI524334 DXE524334 EHA524334 EQW524334 FAS524334 FKO524334 FUK524334 GEG524334 GOC524334 GXY524334 HHU524334 HRQ524334 IBM524334 ILI524334 IVE524334 JFA524334 JOW524334 JYS524334 KIO524334 KSK524334 LCG524334 LMC524334 LVY524334 MFU524334 MPQ524334 MZM524334 NJI524334 NTE524334 ODA524334 OMW524334 OWS524334 PGO524334 PQK524334 QAG524334 QKC524334 QTY524334 RDU524334 RNQ524334 RXM524334 SHI524334 SRE524334 TBA524334 TKW524334 TUS524334 UEO524334 UOK524334 UYG524334 VIC524334 VRY524334 WBU524334 WLQ524334 WVM524334 E589870 JA589870 SW589870 ACS589870 AMO589870 AWK589870 BGG589870 BQC589870 BZY589870 CJU589870 CTQ589870 DDM589870 DNI589870 DXE589870 EHA589870 EQW589870 FAS589870 FKO589870 FUK589870 GEG589870 GOC589870 GXY589870 HHU589870 HRQ589870 IBM589870 ILI589870 IVE589870 JFA589870 JOW589870 JYS589870 KIO589870 KSK589870 LCG589870 LMC589870 LVY589870 MFU589870 MPQ589870 MZM589870 NJI589870 NTE589870 ODA589870 OMW589870 OWS589870 PGO589870 PQK589870 QAG589870 QKC589870 QTY589870 RDU589870 RNQ589870 RXM589870 SHI589870 SRE589870 TBA589870 TKW589870 TUS589870 UEO589870 UOK589870 UYG589870 VIC589870 VRY589870 WBU589870 WLQ589870 WVM589870 E655406 JA655406 SW655406 ACS655406 AMO655406 AWK655406 BGG655406 BQC655406 BZY655406 CJU655406 CTQ655406 DDM655406 DNI655406 DXE655406 EHA655406 EQW655406 FAS655406 FKO655406 FUK655406 GEG655406 GOC655406 GXY655406 HHU655406 HRQ655406 IBM655406 ILI655406 IVE655406 JFA655406 JOW655406 JYS655406 KIO655406 KSK655406 LCG655406 LMC655406 LVY655406 MFU655406 MPQ655406 MZM655406 NJI655406 NTE655406 ODA655406 OMW655406 OWS655406 PGO655406 PQK655406 QAG655406 QKC655406 QTY655406 RDU655406 RNQ655406 RXM655406 SHI655406 SRE655406 TBA655406 TKW655406 TUS655406 UEO655406 UOK655406 UYG655406 VIC655406 VRY655406 WBU655406 WLQ655406 WVM655406 E720942 JA720942 SW720942 ACS720942 AMO720942 AWK720942 BGG720942 BQC720942 BZY720942 CJU720942 CTQ720942 DDM720942 DNI720942 DXE720942 EHA720942 EQW720942 FAS720942 FKO720942 FUK720942 GEG720942 GOC720942 GXY720942 HHU720942 HRQ720942 IBM720942 ILI720942 IVE720942 JFA720942 JOW720942 JYS720942 KIO720942 KSK720942 LCG720942 LMC720942 LVY720942 MFU720942 MPQ720942 MZM720942 NJI720942 NTE720942 ODA720942 OMW720942 OWS720942 PGO720942 PQK720942 QAG720942 QKC720942 QTY720942 RDU720942 RNQ720942 RXM720942 SHI720942 SRE720942 TBA720942 TKW720942 TUS720942 UEO720942 UOK720942 UYG720942 VIC720942 VRY720942 WBU720942 WLQ720942 WVM720942 E786478 JA786478 SW786478 ACS786478 AMO786478 AWK786478 BGG786478 BQC786478 BZY786478 CJU786478 CTQ786478 DDM786478 DNI786478 DXE786478 EHA786478 EQW786478 FAS786478 FKO786478 FUK786478 GEG786478 GOC786478 GXY786478 HHU786478 HRQ786478 IBM786478 ILI786478 IVE786478 JFA786478 JOW786478 JYS786478 KIO786478 KSK786478 LCG786478 LMC786478 LVY786478 MFU786478 MPQ786478 MZM786478 NJI786478 NTE786478 ODA786478 OMW786478 OWS786478 PGO786478 PQK786478 QAG786478 QKC786478 QTY786478 RDU786478 RNQ786478 RXM786478 SHI786478 SRE786478 TBA786478 TKW786478 TUS786478 UEO786478 UOK786478 UYG786478 VIC786478 VRY786478 WBU786478 WLQ786478 WVM786478 E852014 JA852014 SW852014 ACS852014 AMO852014 AWK852014 BGG852014 BQC852014 BZY852014 CJU852014 CTQ852014 DDM852014 DNI852014 DXE852014 EHA852014 EQW852014 FAS852014 FKO852014 FUK852014 GEG852014 GOC852014 GXY852014 HHU852014 HRQ852014 IBM852014 ILI852014 IVE852014 JFA852014 JOW852014 JYS852014 KIO852014 KSK852014 LCG852014 LMC852014 LVY852014 MFU852014 MPQ852014 MZM852014 NJI852014 NTE852014 ODA852014 OMW852014 OWS852014 PGO852014 PQK852014 QAG852014 QKC852014 QTY852014 RDU852014 RNQ852014 RXM852014 SHI852014 SRE852014 TBA852014 TKW852014 TUS852014 UEO852014 UOK852014 UYG852014 VIC852014 VRY852014 WBU852014 WLQ852014 WVM852014 E917550 JA917550 SW917550 ACS917550 AMO917550 AWK917550 BGG917550 BQC917550 BZY917550 CJU917550 CTQ917550 DDM917550 DNI917550 DXE917550 EHA917550 EQW917550 FAS917550 FKO917550 FUK917550 GEG917550 GOC917550 GXY917550 HHU917550 HRQ917550 IBM917550 ILI917550 IVE917550 JFA917550 JOW917550 JYS917550 KIO917550 KSK917550 LCG917550 LMC917550 LVY917550 MFU917550 MPQ917550 MZM917550 NJI917550 NTE917550 ODA917550 OMW917550 OWS917550 PGO917550 PQK917550 QAG917550 QKC917550 QTY917550 RDU917550 RNQ917550 RXM917550 SHI917550 SRE917550 TBA917550 TKW917550 TUS917550 UEO917550 UOK917550 UYG917550 VIC917550 VRY917550 WBU917550 WLQ917550 WVM917550 E983086 JA983086 SW983086 ACS983086 AMO983086 AWK983086 BGG983086 BQC983086 BZY983086 CJU983086 CTQ983086 DDM983086 DNI983086 DXE983086 EHA983086 EQW983086 FAS983086 FKO983086 FUK983086 GEG983086 GOC983086 GXY983086 HHU983086 HRQ983086 IBM983086 ILI983086 IVE983086 JFA983086 JOW983086 JYS983086 KIO983086 KSK983086 LCG983086 LMC983086 LVY983086 MFU983086 MPQ983086 MZM983086 NJI983086 NTE983086 ODA983086 OMW983086 OWS983086 PGO983086 PQK983086 QAG983086 QKC983086 QTY983086 RDU983086 RNQ983086 RXM983086 SHI983086 SRE983086 TBA983086 TKW983086 TUS983086 UEO983086 UOK983086 UYG983086 VIC983086 VRY983086 WBU983086 WLQ983086 WVM983086 E51 JA51 SW51 ACS51 AMO51 AWK51 BGG51 BQC51 BZY51 CJU51 CTQ51 DDM51 DNI51 DXE51 EHA51 EQW51 FAS51 FKO51 FUK51 GEG51 GOC51 GXY51 HHU51 HRQ51 IBM51 ILI51 IVE51 JFA51 JOW51 JYS51 KIO51 KSK51 LCG51 LMC51 LVY51 MFU51 MPQ51 MZM51 NJI51 NTE51 ODA51 OMW51 OWS51 PGO51 PQK51 QAG51 QKC51 QTY51 RDU51 RNQ51 RXM51 SHI51 SRE51 TBA51 TKW51 TUS51 UEO51 UOK51 UYG51 VIC51 VRY51 WBU51 WLQ51 WVM51 E65587 JA65587 SW65587 ACS65587 AMO65587 AWK65587 BGG65587 BQC65587 BZY65587 CJU65587 CTQ65587 DDM65587 DNI65587 DXE65587 EHA65587 EQW65587 FAS65587 FKO65587 FUK65587 GEG65587 GOC65587 GXY65587 HHU65587 HRQ65587 IBM65587 ILI65587 IVE65587 JFA65587 JOW65587 JYS65587 KIO65587 KSK65587 LCG65587 LMC65587 LVY65587 MFU65587 MPQ65587 MZM65587 NJI65587 NTE65587 ODA65587 OMW65587 OWS65587 PGO65587 PQK65587 QAG65587 QKC65587 QTY65587 RDU65587 RNQ65587 RXM65587 SHI65587 SRE65587 TBA65587 TKW65587 TUS65587 UEO65587 UOK65587 UYG65587 VIC65587 VRY65587 WBU65587 WLQ65587 WVM65587 E131123 JA131123 SW131123 ACS131123 AMO131123 AWK131123 BGG131123 BQC131123 BZY131123 CJU131123 CTQ131123 DDM131123 DNI131123 DXE131123 EHA131123 EQW131123 FAS131123 FKO131123 FUK131123 GEG131123 GOC131123 GXY131123 HHU131123 HRQ131123 IBM131123 ILI131123 IVE131123 JFA131123 JOW131123 JYS131123 KIO131123 KSK131123 LCG131123 LMC131123 LVY131123 MFU131123 MPQ131123 MZM131123 NJI131123 NTE131123 ODA131123 OMW131123 OWS131123 PGO131123 PQK131123 QAG131123 QKC131123 QTY131123 RDU131123 RNQ131123 RXM131123 SHI131123 SRE131123 TBA131123 TKW131123 TUS131123 UEO131123 UOK131123 UYG131123 VIC131123 VRY131123 WBU131123 WLQ131123 WVM131123 E196659 JA196659 SW196659 ACS196659 AMO196659 AWK196659 BGG196659 BQC196659 BZY196659 CJU196659 CTQ196659 DDM196659 DNI196659 DXE196659 EHA196659 EQW196659 FAS196659 FKO196659 FUK196659 GEG196659 GOC196659 GXY196659 HHU196659 HRQ196659 IBM196659 ILI196659 IVE196659 JFA196659 JOW196659 JYS196659 KIO196659 KSK196659 LCG196659 LMC196659 LVY196659 MFU196659 MPQ196659 MZM196659 NJI196659 NTE196659 ODA196659 OMW196659 OWS196659 PGO196659 PQK196659 QAG196659 QKC196659 QTY196659 RDU196659 RNQ196659 RXM196659 SHI196659 SRE196659 TBA196659 TKW196659 TUS196659 UEO196659 UOK196659 UYG196659 VIC196659 VRY196659 WBU196659 WLQ196659 WVM196659 E262195 JA262195 SW262195 ACS262195 AMO262195 AWK262195 BGG262195 BQC262195 BZY262195 CJU262195 CTQ262195 DDM262195 DNI262195 DXE262195 EHA262195 EQW262195 FAS262195 FKO262195 FUK262195 GEG262195 GOC262195 GXY262195 HHU262195 HRQ262195 IBM262195 ILI262195 IVE262195 JFA262195 JOW262195 JYS262195 KIO262195 KSK262195 LCG262195 LMC262195 LVY262195 MFU262195 MPQ262195 MZM262195 NJI262195 NTE262195 ODA262195 OMW262195 OWS262195 PGO262195 PQK262195 QAG262195 QKC262195 QTY262195 RDU262195 RNQ262195 RXM262195 SHI262195 SRE262195 TBA262195 TKW262195 TUS262195 UEO262195 UOK262195 UYG262195 VIC262195 VRY262195 WBU262195 WLQ262195 WVM262195 E327731 JA327731 SW327731 ACS327731 AMO327731 AWK327731 BGG327731 BQC327731 BZY327731 CJU327731 CTQ327731 DDM327731 DNI327731 DXE327731 EHA327731 EQW327731 FAS327731 FKO327731 FUK327731 GEG327731 GOC327731 GXY327731 HHU327731 HRQ327731 IBM327731 ILI327731 IVE327731 JFA327731 JOW327731 JYS327731 KIO327731 KSK327731 LCG327731 LMC327731 LVY327731 MFU327731 MPQ327731 MZM327731 NJI327731 NTE327731 ODA327731 OMW327731 OWS327731 PGO327731 PQK327731 QAG327731 QKC327731 QTY327731 RDU327731 RNQ327731 RXM327731 SHI327731 SRE327731 TBA327731 TKW327731 TUS327731 UEO327731 UOK327731 UYG327731 VIC327731 VRY327731 WBU327731 WLQ327731 WVM327731 E393267 JA393267 SW393267 ACS393267 AMO393267 AWK393267 BGG393267 BQC393267 BZY393267 CJU393267 CTQ393267 DDM393267 DNI393267 DXE393267 EHA393267 EQW393267 FAS393267 FKO393267 FUK393267 GEG393267 GOC393267 GXY393267 HHU393267 HRQ393267 IBM393267 ILI393267 IVE393267 JFA393267 JOW393267 JYS393267 KIO393267 KSK393267 LCG393267 LMC393267 LVY393267 MFU393267 MPQ393267 MZM393267 NJI393267 NTE393267 ODA393267 OMW393267 OWS393267 PGO393267 PQK393267 QAG393267 QKC393267 QTY393267 RDU393267 RNQ393267 RXM393267 SHI393267 SRE393267 TBA393267 TKW393267 TUS393267 UEO393267 UOK393267 UYG393267 VIC393267 VRY393267 WBU393267 WLQ393267 WVM393267 E458803 JA458803 SW458803 ACS458803 AMO458803 AWK458803 BGG458803 BQC458803 BZY458803 CJU458803 CTQ458803 DDM458803 DNI458803 DXE458803 EHA458803 EQW458803 FAS458803 FKO458803 FUK458803 GEG458803 GOC458803 GXY458803 HHU458803 HRQ458803 IBM458803 ILI458803 IVE458803 JFA458803 JOW458803 JYS458803 KIO458803 KSK458803 LCG458803 LMC458803 LVY458803 MFU458803 MPQ458803 MZM458803 NJI458803 NTE458803 ODA458803 OMW458803 OWS458803 PGO458803 PQK458803 QAG458803 QKC458803 QTY458803 RDU458803 RNQ458803 RXM458803 SHI458803 SRE458803 TBA458803 TKW458803 TUS458803 UEO458803 UOK458803 UYG458803 VIC458803 VRY458803 WBU458803 WLQ458803 WVM458803 E524339 JA524339 SW524339 ACS524339 AMO524339 AWK524339 BGG524339 BQC524339 BZY524339 CJU524339 CTQ524339 DDM524339 DNI524339 DXE524339 EHA524339 EQW524339 FAS524339 FKO524339 FUK524339 GEG524339 GOC524339 GXY524339 HHU524339 HRQ524339 IBM524339 ILI524339 IVE524339 JFA524339 JOW524339 JYS524339 KIO524339 KSK524339 LCG524339 LMC524339 LVY524339 MFU524339 MPQ524339 MZM524339 NJI524339 NTE524339 ODA524339 OMW524339 OWS524339 PGO524339 PQK524339 QAG524339 QKC524339 QTY524339 RDU524339 RNQ524339 RXM524339 SHI524339 SRE524339 TBA524339 TKW524339 TUS524339 UEO524339 UOK524339 UYG524339 VIC524339 VRY524339 WBU524339 WLQ524339 WVM524339 E589875 JA589875 SW589875 ACS589875 AMO589875 AWK589875 BGG589875 BQC589875 BZY589875 CJU589875 CTQ589875 DDM589875 DNI589875 DXE589875 EHA589875 EQW589875 FAS589875 FKO589875 FUK589875 GEG589875 GOC589875 GXY589875 HHU589875 HRQ589875 IBM589875 ILI589875 IVE589875 JFA589875 JOW589875 JYS589875 KIO589875 KSK589875 LCG589875 LMC589875 LVY589875 MFU589875 MPQ589875 MZM589875 NJI589875 NTE589875 ODA589875 OMW589875 OWS589875 PGO589875 PQK589875 QAG589875 QKC589875 QTY589875 RDU589875 RNQ589875 RXM589875 SHI589875 SRE589875 TBA589875 TKW589875 TUS589875 UEO589875 UOK589875 UYG589875 VIC589875 VRY589875 WBU589875 WLQ589875 WVM589875 E655411 JA655411 SW655411 ACS655411 AMO655411 AWK655411 BGG655411 BQC655411 BZY655411 CJU655411 CTQ655411 DDM655411 DNI655411 DXE655411 EHA655411 EQW655411 FAS655411 FKO655411 FUK655411 GEG655411 GOC655411 GXY655411 HHU655411 HRQ655411 IBM655411 ILI655411 IVE655411 JFA655411 JOW655411 JYS655411 KIO655411 KSK655411 LCG655411 LMC655411 LVY655411 MFU655411 MPQ655411 MZM655411 NJI655411 NTE655411 ODA655411 OMW655411 OWS655411 PGO655411 PQK655411 QAG655411 QKC655411 QTY655411 RDU655411 RNQ655411 RXM655411 SHI655411 SRE655411 TBA655411 TKW655411 TUS655411 UEO655411 UOK655411 UYG655411 VIC655411 VRY655411 WBU655411 WLQ655411 WVM655411 E720947 JA720947 SW720947 ACS720947 AMO720947 AWK720947 BGG720947 BQC720947 BZY720947 CJU720947 CTQ720947 DDM720947 DNI720947 DXE720947 EHA720947 EQW720947 FAS720947 FKO720947 FUK720947 GEG720947 GOC720947 GXY720947 HHU720947 HRQ720947 IBM720947 ILI720947 IVE720947 JFA720947 JOW720947 JYS720947 KIO720947 KSK720947 LCG720947 LMC720947 LVY720947 MFU720947 MPQ720947 MZM720947 NJI720947 NTE720947 ODA720947 OMW720947 OWS720947 PGO720947 PQK720947 QAG720947 QKC720947 QTY720947 RDU720947 RNQ720947 RXM720947 SHI720947 SRE720947 TBA720947 TKW720947 TUS720947 UEO720947 UOK720947 UYG720947 VIC720947 VRY720947 WBU720947 WLQ720947 WVM720947 E786483 JA786483 SW786483 ACS786483 AMO786483 AWK786483 BGG786483 BQC786483 BZY786483 CJU786483 CTQ786483 DDM786483 DNI786483 DXE786483 EHA786483 EQW786483 FAS786483 FKO786483 FUK786483 GEG786483 GOC786483 GXY786483 HHU786483 HRQ786483 IBM786483 ILI786483 IVE786483 JFA786483 JOW786483 JYS786483 KIO786483 KSK786483 LCG786483 LMC786483 LVY786483 MFU786483 MPQ786483 MZM786483 NJI786483 NTE786483 ODA786483 OMW786483 OWS786483 PGO786483 PQK786483 QAG786483 QKC786483 QTY786483 RDU786483 RNQ786483 RXM786483 SHI786483 SRE786483 TBA786483 TKW786483 TUS786483 UEO786483 UOK786483 UYG786483 VIC786483 VRY786483 WBU786483 WLQ786483 WVM786483 E852019 JA852019 SW852019 ACS852019 AMO852019 AWK852019 BGG852019 BQC852019 BZY852019 CJU852019 CTQ852019 DDM852019 DNI852019 DXE852019 EHA852019 EQW852019 FAS852019 FKO852019 FUK852019 GEG852019 GOC852019 GXY852019 HHU852019 HRQ852019 IBM852019 ILI852019 IVE852019 JFA852019 JOW852019 JYS852019 KIO852019 KSK852019 LCG852019 LMC852019 LVY852019 MFU852019 MPQ852019 MZM852019 NJI852019 NTE852019 ODA852019 OMW852019 OWS852019 PGO852019 PQK852019 QAG852019 QKC852019 QTY852019 RDU852019 RNQ852019 RXM852019 SHI852019 SRE852019 TBA852019 TKW852019 TUS852019 UEO852019 UOK852019 UYG852019 VIC852019 VRY852019 WBU852019 WLQ852019 WVM852019 E917555 JA917555 SW917555 ACS917555 AMO917555 AWK917555 BGG917555 BQC917555 BZY917555 CJU917555 CTQ917555 DDM917555 DNI917555 DXE917555 EHA917555 EQW917555 FAS917555 FKO917555 FUK917555 GEG917555 GOC917555 GXY917555 HHU917555 HRQ917555 IBM917555 ILI917555 IVE917555 JFA917555 JOW917555 JYS917555 KIO917555 KSK917555 LCG917555 LMC917555 LVY917555 MFU917555 MPQ917555 MZM917555 NJI917555 NTE917555 ODA917555 OMW917555 OWS917555 PGO917555 PQK917555 QAG917555 QKC917555 QTY917555 RDU917555 RNQ917555 RXM917555 SHI917555 SRE917555 TBA917555 TKW917555 TUS917555 UEO917555 UOK917555 UYG917555 VIC917555 VRY917555 WBU917555 WLQ917555 WVM917555 E983091 JA983091 SW983091 ACS983091 AMO983091 AWK983091 BGG983091 BQC983091 BZY983091 CJU983091 CTQ983091 DDM983091 DNI983091 DXE983091 EHA983091 EQW983091 FAS983091 FKO983091 FUK983091 GEG983091 GOC983091 GXY983091 HHU983091 HRQ983091 IBM983091 ILI983091 IVE983091 JFA983091 JOW983091 JYS983091 KIO983091 KSK983091 LCG983091 LMC983091 LVY983091 MFU983091 MPQ983091 MZM983091 NJI983091 NTE983091 ODA983091 OMW983091 OWS983091 PGO983091 PQK983091 QAG983091 QKC983091 QTY983091 RDU983091 RNQ983091 RXM983091 SHI983091 SRE983091 TBA983091 TKW983091 TUS983091 UEO983091 UOK983091 UYG983091 VIC983091 VRY983091 WBU983091 WLQ983091 WVM983091 WVM983093:WVM983094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89:E65590 JA65589:JA65590 SW65589:SW65590 ACS65589:ACS65590 AMO65589:AMO65590 AWK65589:AWK65590 BGG65589:BGG65590 BQC65589:BQC65590 BZY65589:BZY65590 CJU65589:CJU65590 CTQ65589:CTQ65590 DDM65589:DDM65590 DNI65589:DNI65590 DXE65589:DXE65590 EHA65589:EHA65590 EQW65589:EQW65590 FAS65589:FAS65590 FKO65589:FKO65590 FUK65589:FUK65590 GEG65589:GEG65590 GOC65589:GOC65590 GXY65589:GXY65590 HHU65589:HHU65590 HRQ65589:HRQ65590 IBM65589:IBM65590 ILI65589:ILI65590 IVE65589:IVE65590 JFA65589:JFA65590 JOW65589:JOW65590 JYS65589:JYS65590 KIO65589:KIO65590 KSK65589:KSK65590 LCG65589:LCG65590 LMC65589:LMC65590 LVY65589:LVY65590 MFU65589:MFU65590 MPQ65589:MPQ65590 MZM65589:MZM65590 NJI65589:NJI65590 NTE65589:NTE65590 ODA65589:ODA65590 OMW65589:OMW65590 OWS65589:OWS65590 PGO65589:PGO65590 PQK65589:PQK65590 QAG65589:QAG65590 QKC65589:QKC65590 QTY65589:QTY65590 RDU65589:RDU65590 RNQ65589:RNQ65590 RXM65589:RXM65590 SHI65589:SHI65590 SRE65589:SRE65590 TBA65589:TBA65590 TKW65589:TKW65590 TUS65589:TUS65590 UEO65589:UEO65590 UOK65589:UOK65590 UYG65589:UYG65590 VIC65589:VIC65590 VRY65589:VRY65590 WBU65589:WBU65590 WLQ65589:WLQ65590 WVM65589:WVM65590 E131125:E131126 JA131125:JA131126 SW131125:SW131126 ACS131125:ACS131126 AMO131125:AMO131126 AWK131125:AWK131126 BGG131125:BGG131126 BQC131125:BQC131126 BZY131125:BZY131126 CJU131125:CJU131126 CTQ131125:CTQ131126 DDM131125:DDM131126 DNI131125:DNI131126 DXE131125:DXE131126 EHA131125:EHA131126 EQW131125:EQW131126 FAS131125:FAS131126 FKO131125:FKO131126 FUK131125:FUK131126 GEG131125:GEG131126 GOC131125:GOC131126 GXY131125:GXY131126 HHU131125:HHU131126 HRQ131125:HRQ131126 IBM131125:IBM131126 ILI131125:ILI131126 IVE131125:IVE131126 JFA131125:JFA131126 JOW131125:JOW131126 JYS131125:JYS131126 KIO131125:KIO131126 KSK131125:KSK131126 LCG131125:LCG131126 LMC131125:LMC131126 LVY131125:LVY131126 MFU131125:MFU131126 MPQ131125:MPQ131126 MZM131125:MZM131126 NJI131125:NJI131126 NTE131125:NTE131126 ODA131125:ODA131126 OMW131125:OMW131126 OWS131125:OWS131126 PGO131125:PGO131126 PQK131125:PQK131126 QAG131125:QAG131126 QKC131125:QKC131126 QTY131125:QTY131126 RDU131125:RDU131126 RNQ131125:RNQ131126 RXM131125:RXM131126 SHI131125:SHI131126 SRE131125:SRE131126 TBA131125:TBA131126 TKW131125:TKW131126 TUS131125:TUS131126 UEO131125:UEO131126 UOK131125:UOK131126 UYG131125:UYG131126 VIC131125:VIC131126 VRY131125:VRY131126 WBU131125:WBU131126 WLQ131125:WLQ131126 WVM131125:WVM131126 E196661:E196662 JA196661:JA196662 SW196661:SW196662 ACS196661:ACS196662 AMO196661:AMO196662 AWK196661:AWK196662 BGG196661:BGG196662 BQC196661:BQC196662 BZY196661:BZY196662 CJU196661:CJU196662 CTQ196661:CTQ196662 DDM196661:DDM196662 DNI196661:DNI196662 DXE196661:DXE196662 EHA196661:EHA196662 EQW196661:EQW196662 FAS196661:FAS196662 FKO196661:FKO196662 FUK196661:FUK196662 GEG196661:GEG196662 GOC196661:GOC196662 GXY196661:GXY196662 HHU196661:HHU196662 HRQ196661:HRQ196662 IBM196661:IBM196662 ILI196661:ILI196662 IVE196661:IVE196662 JFA196661:JFA196662 JOW196661:JOW196662 JYS196661:JYS196662 KIO196661:KIO196662 KSK196661:KSK196662 LCG196661:LCG196662 LMC196661:LMC196662 LVY196661:LVY196662 MFU196661:MFU196662 MPQ196661:MPQ196662 MZM196661:MZM196662 NJI196661:NJI196662 NTE196661:NTE196662 ODA196661:ODA196662 OMW196661:OMW196662 OWS196661:OWS196662 PGO196661:PGO196662 PQK196661:PQK196662 QAG196661:QAG196662 QKC196661:QKC196662 QTY196661:QTY196662 RDU196661:RDU196662 RNQ196661:RNQ196662 RXM196661:RXM196662 SHI196661:SHI196662 SRE196661:SRE196662 TBA196661:TBA196662 TKW196661:TKW196662 TUS196661:TUS196662 UEO196661:UEO196662 UOK196661:UOK196662 UYG196661:UYG196662 VIC196661:VIC196662 VRY196661:VRY196662 WBU196661:WBU196662 WLQ196661:WLQ196662 WVM196661:WVM196662 E262197:E262198 JA262197:JA262198 SW262197:SW262198 ACS262197:ACS262198 AMO262197:AMO262198 AWK262197:AWK262198 BGG262197:BGG262198 BQC262197:BQC262198 BZY262197:BZY262198 CJU262197:CJU262198 CTQ262197:CTQ262198 DDM262197:DDM262198 DNI262197:DNI262198 DXE262197:DXE262198 EHA262197:EHA262198 EQW262197:EQW262198 FAS262197:FAS262198 FKO262197:FKO262198 FUK262197:FUK262198 GEG262197:GEG262198 GOC262197:GOC262198 GXY262197:GXY262198 HHU262197:HHU262198 HRQ262197:HRQ262198 IBM262197:IBM262198 ILI262197:ILI262198 IVE262197:IVE262198 JFA262197:JFA262198 JOW262197:JOW262198 JYS262197:JYS262198 KIO262197:KIO262198 KSK262197:KSK262198 LCG262197:LCG262198 LMC262197:LMC262198 LVY262197:LVY262198 MFU262197:MFU262198 MPQ262197:MPQ262198 MZM262197:MZM262198 NJI262197:NJI262198 NTE262197:NTE262198 ODA262197:ODA262198 OMW262197:OMW262198 OWS262197:OWS262198 PGO262197:PGO262198 PQK262197:PQK262198 QAG262197:QAG262198 QKC262197:QKC262198 QTY262197:QTY262198 RDU262197:RDU262198 RNQ262197:RNQ262198 RXM262197:RXM262198 SHI262197:SHI262198 SRE262197:SRE262198 TBA262197:TBA262198 TKW262197:TKW262198 TUS262197:TUS262198 UEO262197:UEO262198 UOK262197:UOK262198 UYG262197:UYG262198 VIC262197:VIC262198 VRY262197:VRY262198 WBU262197:WBU262198 WLQ262197:WLQ262198 WVM262197:WVM262198 E327733:E327734 JA327733:JA327734 SW327733:SW327734 ACS327733:ACS327734 AMO327733:AMO327734 AWK327733:AWK327734 BGG327733:BGG327734 BQC327733:BQC327734 BZY327733:BZY327734 CJU327733:CJU327734 CTQ327733:CTQ327734 DDM327733:DDM327734 DNI327733:DNI327734 DXE327733:DXE327734 EHA327733:EHA327734 EQW327733:EQW327734 FAS327733:FAS327734 FKO327733:FKO327734 FUK327733:FUK327734 GEG327733:GEG327734 GOC327733:GOC327734 GXY327733:GXY327734 HHU327733:HHU327734 HRQ327733:HRQ327734 IBM327733:IBM327734 ILI327733:ILI327734 IVE327733:IVE327734 JFA327733:JFA327734 JOW327733:JOW327734 JYS327733:JYS327734 KIO327733:KIO327734 KSK327733:KSK327734 LCG327733:LCG327734 LMC327733:LMC327734 LVY327733:LVY327734 MFU327733:MFU327734 MPQ327733:MPQ327734 MZM327733:MZM327734 NJI327733:NJI327734 NTE327733:NTE327734 ODA327733:ODA327734 OMW327733:OMW327734 OWS327733:OWS327734 PGO327733:PGO327734 PQK327733:PQK327734 QAG327733:QAG327734 QKC327733:QKC327734 QTY327733:QTY327734 RDU327733:RDU327734 RNQ327733:RNQ327734 RXM327733:RXM327734 SHI327733:SHI327734 SRE327733:SRE327734 TBA327733:TBA327734 TKW327733:TKW327734 TUS327733:TUS327734 UEO327733:UEO327734 UOK327733:UOK327734 UYG327733:UYG327734 VIC327733:VIC327734 VRY327733:VRY327734 WBU327733:WBU327734 WLQ327733:WLQ327734 WVM327733:WVM327734 E393269:E393270 JA393269:JA393270 SW393269:SW393270 ACS393269:ACS393270 AMO393269:AMO393270 AWK393269:AWK393270 BGG393269:BGG393270 BQC393269:BQC393270 BZY393269:BZY393270 CJU393269:CJU393270 CTQ393269:CTQ393270 DDM393269:DDM393270 DNI393269:DNI393270 DXE393269:DXE393270 EHA393269:EHA393270 EQW393269:EQW393270 FAS393269:FAS393270 FKO393269:FKO393270 FUK393269:FUK393270 GEG393269:GEG393270 GOC393269:GOC393270 GXY393269:GXY393270 HHU393269:HHU393270 HRQ393269:HRQ393270 IBM393269:IBM393270 ILI393269:ILI393270 IVE393269:IVE393270 JFA393269:JFA393270 JOW393269:JOW393270 JYS393269:JYS393270 KIO393269:KIO393270 KSK393269:KSK393270 LCG393269:LCG393270 LMC393269:LMC393270 LVY393269:LVY393270 MFU393269:MFU393270 MPQ393269:MPQ393270 MZM393269:MZM393270 NJI393269:NJI393270 NTE393269:NTE393270 ODA393269:ODA393270 OMW393269:OMW393270 OWS393269:OWS393270 PGO393269:PGO393270 PQK393269:PQK393270 QAG393269:QAG393270 QKC393269:QKC393270 QTY393269:QTY393270 RDU393269:RDU393270 RNQ393269:RNQ393270 RXM393269:RXM393270 SHI393269:SHI393270 SRE393269:SRE393270 TBA393269:TBA393270 TKW393269:TKW393270 TUS393269:TUS393270 UEO393269:UEO393270 UOK393269:UOK393270 UYG393269:UYG393270 VIC393269:VIC393270 VRY393269:VRY393270 WBU393269:WBU393270 WLQ393269:WLQ393270 WVM393269:WVM393270 E458805:E458806 JA458805:JA458806 SW458805:SW458806 ACS458805:ACS458806 AMO458805:AMO458806 AWK458805:AWK458806 BGG458805:BGG458806 BQC458805:BQC458806 BZY458805:BZY458806 CJU458805:CJU458806 CTQ458805:CTQ458806 DDM458805:DDM458806 DNI458805:DNI458806 DXE458805:DXE458806 EHA458805:EHA458806 EQW458805:EQW458806 FAS458805:FAS458806 FKO458805:FKO458806 FUK458805:FUK458806 GEG458805:GEG458806 GOC458805:GOC458806 GXY458805:GXY458806 HHU458805:HHU458806 HRQ458805:HRQ458806 IBM458805:IBM458806 ILI458805:ILI458806 IVE458805:IVE458806 JFA458805:JFA458806 JOW458805:JOW458806 JYS458805:JYS458806 KIO458805:KIO458806 KSK458805:KSK458806 LCG458805:LCG458806 LMC458805:LMC458806 LVY458805:LVY458806 MFU458805:MFU458806 MPQ458805:MPQ458806 MZM458805:MZM458806 NJI458805:NJI458806 NTE458805:NTE458806 ODA458805:ODA458806 OMW458805:OMW458806 OWS458805:OWS458806 PGO458805:PGO458806 PQK458805:PQK458806 QAG458805:QAG458806 QKC458805:QKC458806 QTY458805:QTY458806 RDU458805:RDU458806 RNQ458805:RNQ458806 RXM458805:RXM458806 SHI458805:SHI458806 SRE458805:SRE458806 TBA458805:TBA458806 TKW458805:TKW458806 TUS458805:TUS458806 UEO458805:UEO458806 UOK458805:UOK458806 UYG458805:UYG458806 VIC458805:VIC458806 VRY458805:VRY458806 WBU458805:WBU458806 WLQ458805:WLQ458806 WVM458805:WVM458806 E524341:E524342 JA524341:JA524342 SW524341:SW524342 ACS524341:ACS524342 AMO524341:AMO524342 AWK524341:AWK524342 BGG524341:BGG524342 BQC524341:BQC524342 BZY524341:BZY524342 CJU524341:CJU524342 CTQ524341:CTQ524342 DDM524341:DDM524342 DNI524341:DNI524342 DXE524341:DXE524342 EHA524341:EHA524342 EQW524341:EQW524342 FAS524341:FAS524342 FKO524341:FKO524342 FUK524341:FUK524342 GEG524341:GEG524342 GOC524341:GOC524342 GXY524341:GXY524342 HHU524341:HHU524342 HRQ524341:HRQ524342 IBM524341:IBM524342 ILI524341:ILI524342 IVE524341:IVE524342 JFA524341:JFA524342 JOW524341:JOW524342 JYS524341:JYS524342 KIO524341:KIO524342 KSK524341:KSK524342 LCG524341:LCG524342 LMC524341:LMC524342 LVY524341:LVY524342 MFU524341:MFU524342 MPQ524341:MPQ524342 MZM524341:MZM524342 NJI524341:NJI524342 NTE524341:NTE524342 ODA524341:ODA524342 OMW524341:OMW524342 OWS524341:OWS524342 PGO524341:PGO524342 PQK524341:PQK524342 QAG524341:QAG524342 QKC524341:QKC524342 QTY524341:QTY524342 RDU524341:RDU524342 RNQ524341:RNQ524342 RXM524341:RXM524342 SHI524341:SHI524342 SRE524341:SRE524342 TBA524341:TBA524342 TKW524341:TKW524342 TUS524341:TUS524342 UEO524341:UEO524342 UOK524341:UOK524342 UYG524341:UYG524342 VIC524341:VIC524342 VRY524341:VRY524342 WBU524341:WBU524342 WLQ524341:WLQ524342 WVM524341:WVM524342 E589877:E589878 JA589877:JA589878 SW589877:SW589878 ACS589877:ACS589878 AMO589877:AMO589878 AWK589877:AWK589878 BGG589877:BGG589878 BQC589877:BQC589878 BZY589877:BZY589878 CJU589877:CJU589878 CTQ589877:CTQ589878 DDM589877:DDM589878 DNI589877:DNI589878 DXE589877:DXE589878 EHA589877:EHA589878 EQW589877:EQW589878 FAS589877:FAS589878 FKO589877:FKO589878 FUK589877:FUK589878 GEG589877:GEG589878 GOC589877:GOC589878 GXY589877:GXY589878 HHU589877:HHU589878 HRQ589877:HRQ589878 IBM589877:IBM589878 ILI589877:ILI589878 IVE589877:IVE589878 JFA589877:JFA589878 JOW589877:JOW589878 JYS589877:JYS589878 KIO589877:KIO589878 KSK589877:KSK589878 LCG589877:LCG589878 LMC589877:LMC589878 LVY589877:LVY589878 MFU589877:MFU589878 MPQ589877:MPQ589878 MZM589877:MZM589878 NJI589877:NJI589878 NTE589877:NTE589878 ODA589877:ODA589878 OMW589877:OMW589878 OWS589877:OWS589878 PGO589877:PGO589878 PQK589877:PQK589878 QAG589877:QAG589878 QKC589877:QKC589878 QTY589877:QTY589878 RDU589877:RDU589878 RNQ589877:RNQ589878 RXM589877:RXM589878 SHI589877:SHI589878 SRE589877:SRE589878 TBA589877:TBA589878 TKW589877:TKW589878 TUS589877:TUS589878 UEO589877:UEO589878 UOK589877:UOK589878 UYG589877:UYG589878 VIC589877:VIC589878 VRY589877:VRY589878 WBU589877:WBU589878 WLQ589877:WLQ589878 WVM589877:WVM589878 E655413:E655414 JA655413:JA655414 SW655413:SW655414 ACS655413:ACS655414 AMO655413:AMO655414 AWK655413:AWK655414 BGG655413:BGG655414 BQC655413:BQC655414 BZY655413:BZY655414 CJU655413:CJU655414 CTQ655413:CTQ655414 DDM655413:DDM655414 DNI655413:DNI655414 DXE655413:DXE655414 EHA655413:EHA655414 EQW655413:EQW655414 FAS655413:FAS655414 FKO655413:FKO655414 FUK655413:FUK655414 GEG655413:GEG655414 GOC655413:GOC655414 GXY655413:GXY655414 HHU655413:HHU655414 HRQ655413:HRQ655414 IBM655413:IBM655414 ILI655413:ILI655414 IVE655413:IVE655414 JFA655413:JFA655414 JOW655413:JOW655414 JYS655413:JYS655414 KIO655413:KIO655414 KSK655413:KSK655414 LCG655413:LCG655414 LMC655413:LMC655414 LVY655413:LVY655414 MFU655413:MFU655414 MPQ655413:MPQ655414 MZM655413:MZM655414 NJI655413:NJI655414 NTE655413:NTE655414 ODA655413:ODA655414 OMW655413:OMW655414 OWS655413:OWS655414 PGO655413:PGO655414 PQK655413:PQK655414 QAG655413:QAG655414 QKC655413:QKC655414 QTY655413:QTY655414 RDU655413:RDU655414 RNQ655413:RNQ655414 RXM655413:RXM655414 SHI655413:SHI655414 SRE655413:SRE655414 TBA655413:TBA655414 TKW655413:TKW655414 TUS655413:TUS655414 UEO655413:UEO655414 UOK655413:UOK655414 UYG655413:UYG655414 VIC655413:VIC655414 VRY655413:VRY655414 WBU655413:WBU655414 WLQ655413:WLQ655414 WVM655413:WVM655414 E720949:E720950 JA720949:JA720950 SW720949:SW720950 ACS720949:ACS720950 AMO720949:AMO720950 AWK720949:AWK720950 BGG720949:BGG720950 BQC720949:BQC720950 BZY720949:BZY720950 CJU720949:CJU720950 CTQ720949:CTQ720950 DDM720949:DDM720950 DNI720949:DNI720950 DXE720949:DXE720950 EHA720949:EHA720950 EQW720949:EQW720950 FAS720949:FAS720950 FKO720949:FKO720950 FUK720949:FUK720950 GEG720949:GEG720950 GOC720949:GOC720950 GXY720949:GXY720950 HHU720949:HHU720950 HRQ720949:HRQ720950 IBM720949:IBM720950 ILI720949:ILI720950 IVE720949:IVE720950 JFA720949:JFA720950 JOW720949:JOW720950 JYS720949:JYS720950 KIO720949:KIO720950 KSK720949:KSK720950 LCG720949:LCG720950 LMC720949:LMC720950 LVY720949:LVY720950 MFU720949:MFU720950 MPQ720949:MPQ720950 MZM720949:MZM720950 NJI720949:NJI720950 NTE720949:NTE720950 ODA720949:ODA720950 OMW720949:OMW720950 OWS720949:OWS720950 PGO720949:PGO720950 PQK720949:PQK720950 QAG720949:QAG720950 QKC720949:QKC720950 QTY720949:QTY720950 RDU720949:RDU720950 RNQ720949:RNQ720950 RXM720949:RXM720950 SHI720949:SHI720950 SRE720949:SRE720950 TBA720949:TBA720950 TKW720949:TKW720950 TUS720949:TUS720950 UEO720949:UEO720950 UOK720949:UOK720950 UYG720949:UYG720950 VIC720949:VIC720950 VRY720949:VRY720950 WBU720949:WBU720950 WLQ720949:WLQ720950 WVM720949:WVM720950 E786485:E786486 JA786485:JA786486 SW786485:SW786486 ACS786485:ACS786486 AMO786485:AMO786486 AWK786485:AWK786486 BGG786485:BGG786486 BQC786485:BQC786486 BZY786485:BZY786486 CJU786485:CJU786486 CTQ786485:CTQ786486 DDM786485:DDM786486 DNI786485:DNI786486 DXE786485:DXE786486 EHA786485:EHA786486 EQW786485:EQW786486 FAS786485:FAS786486 FKO786485:FKO786486 FUK786485:FUK786486 GEG786485:GEG786486 GOC786485:GOC786486 GXY786485:GXY786486 HHU786485:HHU786486 HRQ786485:HRQ786486 IBM786485:IBM786486 ILI786485:ILI786486 IVE786485:IVE786486 JFA786485:JFA786486 JOW786485:JOW786486 JYS786485:JYS786486 KIO786485:KIO786486 KSK786485:KSK786486 LCG786485:LCG786486 LMC786485:LMC786486 LVY786485:LVY786486 MFU786485:MFU786486 MPQ786485:MPQ786486 MZM786485:MZM786486 NJI786485:NJI786486 NTE786485:NTE786486 ODA786485:ODA786486 OMW786485:OMW786486 OWS786485:OWS786486 PGO786485:PGO786486 PQK786485:PQK786486 QAG786485:QAG786486 QKC786485:QKC786486 QTY786485:QTY786486 RDU786485:RDU786486 RNQ786485:RNQ786486 RXM786485:RXM786486 SHI786485:SHI786486 SRE786485:SRE786486 TBA786485:TBA786486 TKW786485:TKW786486 TUS786485:TUS786486 UEO786485:UEO786486 UOK786485:UOK786486 UYG786485:UYG786486 VIC786485:VIC786486 VRY786485:VRY786486 WBU786485:WBU786486 WLQ786485:WLQ786486 WVM786485:WVM786486 E852021:E852022 JA852021:JA852022 SW852021:SW852022 ACS852021:ACS852022 AMO852021:AMO852022 AWK852021:AWK852022 BGG852021:BGG852022 BQC852021:BQC852022 BZY852021:BZY852022 CJU852021:CJU852022 CTQ852021:CTQ852022 DDM852021:DDM852022 DNI852021:DNI852022 DXE852021:DXE852022 EHA852021:EHA852022 EQW852021:EQW852022 FAS852021:FAS852022 FKO852021:FKO852022 FUK852021:FUK852022 GEG852021:GEG852022 GOC852021:GOC852022 GXY852021:GXY852022 HHU852021:HHU852022 HRQ852021:HRQ852022 IBM852021:IBM852022 ILI852021:ILI852022 IVE852021:IVE852022 JFA852021:JFA852022 JOW852021:JOW852022 JYS852021:JYS852022 KIO852021:KIO852022 KSK852021:KSK852022 LCG852021:LCG852022 LMC852021:LMC852022 LVY852021:LVY852022 MFU852021:MFU852022 MPQ852021:MPQ852022 MZM852021:MZM852022 NJI852021:NJI852022 NTE852021:NTE852022 ODA852021:ODA852022 OMW852021:OMW852022 OWS852021:OWS852022 PGO852021:PGO852022 PQK852021:PQK852022 QAG852021:QAG852022 QKC852021:QKC852022 QTY852021:QTY852022 RDU852021:RDU852022 RNQ852021:RNQ852022 RXM852021:RXM852022 SHI852021:SHI852022 SRE852021:SRE852022 TBA852021:TBA852022 TKW852021:TKW852022 TUS852021:TUS852022 UEO852021:UEO852022 UOK852021:UOK852022 UYG852021:UYG852022 VIC852021:VIC852022 VRY852021:VRY852022 WBU852021:WBU852022 WLQ852021:WLQ852022 WVM852021:WVM852022 E917557:E917558 JA917557:JA917558 SW917557:SW917558 ACS917557:ACS917558 AMO917557:AMO917558 AWK917557:AWK917558 BGG917557:BGG917558 BQC917557:BQC917558 BZY917557:BZY917558 CJU917557:CJU917558 CTQ917557:CTQ917558 DDM917557:DDM917558 DNI917557:DNI917558 DXE917557:DXE917558 EHA917557:EHA917558 EQW917557:EQW917558 FAS917557:FAS917558 FKO917557:FKO917558 FUK917557:FUK917558 GEG917557:GEG917558 GOC917557:GOC917558 GXY917557:GXY917558 HHU917557:HHU917558 HRQ917557:HRQ917558 IBM917557:IBM917558 ILI917557:ILI917558 IVE917557:IVE917558 JFA917557:JFA917558 JOW917557:JOW917558 JYS917557:JYS917558 KIO917557:KIO917558 KSK917557:KSK917558 LCG917557:LCG917558 LMC917557:LMC917558 LVY917557:LVY917558 MFU917557:MFU917558 MPQ917557:MPQ917558 MZM917557:MZM917558 NJI917557:NJI917558 NTE917557:NTE917558 ODA917557:ODA917558 OMW917557:OMW917558 OWS917557:OWS917558 PGO917557:PGO917558 PQK917557:PQK917558 QAG917557:QAG917558 QKC917557:QKC917558 QTY917557:QTY917558 RDU917557:RDU917558 RNQ917557:RNQ917558 RXM917557:RXM917558 SHI917557:SHI917558 SRE917557:SRE917558 TBA917557:TBA917558 TKW917557:TKW917558 TUS917557:TUS917558 UEO917557:UEO917558 UOK917557:UOK917558 UYG917557:UYG917558 VIC917557:VIC917558 VRY917557:VRY917558 WBU917557:WBU917558 WLQ917557:WLQ917558 WVM917557:WVM917558 E983093:E983094 JA983093:JA983094 SW983093:SW983094 ACS983093:ACS983094 AMO983093:AMO983094 AWK983093:AWK983094 BGG983093:BGG983094 BQC983093:BQC983094 BZY983093:BZY983094 CJU983093:CJU983094 CTQ983093:CTQ983094 DDM983093:DDM983094 DNI983093:DNI983094 DXE983093:DXE983094 EHA983093:EHA983094 EQW983093:EQW983094 FAS983093:FAS983094 FKO983093:FKO983094 FUK983093:FUK983094 GEG983093:GEG983094 GOC983093:GOC983094 GXY983093:GXY983094 HHU983093:HHU983094 HRQ983093:HRQ983094 IBM983093:IBM983094 ILI983093:ILI983094 IVE983093:IVE983094 JFA983093:JFA983094 JOW983093:JOW983094 JYS983093:JYS983094 KIO983093:KIO983094 KSK983093:KSK983094 LCG983093:LCG983094 LMC983093:LMC983094 LVY983093:LVY983094 MFU983093:MFU983094 MPQ983093:MPQ983094 MZM983093:MZM983094 NJI983093:NJI983094 NTE983093:NTE983094 ODA983093:ODA983094 OMW983093:OMW983094 OWS983093:OWS983094 PGO983093:PGO983094 PQK983093:PQK983094 QAG983093:QAG983094 QKC983093:QKC983094 QTY983093:QTY983094 RDU983093:RDU983094 RNQ983093:RNQ983094 RXM983093:RXM983094 SHI983093:SHI983094 SRE983093:SRE983094 TBA983093:TBA983094 TKW983093:TKW983094 TUS983093:TUS983094 UEO983093:UEO983094 UOK983093:UOK983094 UYG983093:UYG983094 VIC983093:VIC983094 VRY983093:VRY983094 WBU983093:WBU983094 WLQ983093:WLQ983094 E54" xr:uid="{00000000-0002-0000-3400-000013000000}">
      <formula1>$W$1:$W$3</formula1>
    </dataValidation>
    <dataValidation type="list" allowBlank="1" showInputMessage="1" showErrorMessage="1" error="Please choose from the dropdown list." sqref="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xr:uid="{00000000-0002-0000-3400-000014000000}">
      <formula1>$R$1:$R$6</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8"/>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51</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customHeight="1">
      <c r="A13" s="326" t="s">
        <v>1670</v>
      </c>
      <c r="B13" s="957" t="s">
        <v>1671</v>
      </c>
      <c r="C13" s="957"/>
      <c r="D13" s="958"/>
      <c r="E13" s="959" t="s">
        <v>1497</v>
      </c>
      <c r="F13" s="960"/>
      <c r="G13" s="960"/>
      <c r="H13" s="960"/>
      <c r="I13" s="961"/>
      <c r="J13" s="81"/>
      <c r="K13" s="104" t="str">
        <f>E13</f>
        <v>Commodity Security group, a sub-group of Reproductive Health (RH) technical committee</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343</v>
      </c>
      <c r="F15" s="329" t="s">
        <v>1675</v>
      </c>
      <c r="G15" s="968" t="s">
        <v>1498</v>
      </c>
      <c r="H15" s="969"/>
      <c r="I15" s="970"/>
      <c r="J15" s="81"/>
      <c r="K15" s="68"/>
      <c r="L15" s="61" t="str">
        <f t="shared" ref="L15:L23" si="0">G15</f>
        <v>Marie Stopes International - Yemen (MSI-Y)</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c r="A16" s="330" t="s">
        <v>1676</v>
      </c>
      <c r="B16" s="957" t="s">
        <v>1677</v>
      </c>
      <c r="C16" s="957"/>
      <c r="D16" s="958"/>
      <c r="E16" s="788" t="s">
        <v>343</v>
      </c>
      <c r="F16" s="331" t="s">
        <v>1675</v>
      </c>
      <c r="G16" s="968" t="s">
        <v>1499</v>
      </c>
      <c r="H16" s="969"/>
      <c r="I16" s="970"/>
      <c r="J16" s="81"/>
      <c r="K16" s="68"/>
      <c r="L16" s="61" t="str">
        <f t="shared" si="0"/>
        <v>Yemen Family Care Association and Yamaan (a local NGO franchising from MSI-Y)</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347</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60">
      <c r="A18" s="330" t="s">
        <v>1680</v>
      </c>
      <c r="B18" s="957" t="s">
        <v>1681</v>
      </c>
      <c r="C18" s="957"/>
      <c r="D18" s="958"/>
      <c r="E18" s="788" t="s">
        <v>343</v>
      </c>
      <c r="F18" s="331" t="s">
        <v>1682</v>
      </c>
      <c r="G18" s="968" t="s">
        <v>1500</v>
      </c>
      <c r="H18" s="969"/>
      <c r="I18" s="970"/>
      <c r="J18" s="81"/>
      <c r="K18" s="68"/>
      <c r="L18" s="61" t="str">
        <f t="shared" si="0"/>
        <v>Deutsche Gesellschaft fur Internationale Zusammenarbeit (GIZ), Embassy of the Kingdom of Netherlands (EKN), World Bank, United States Agency for International Development (USAID)</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343</v>
      </c>
      <c r="F19" s="331" t="s">
        <v>1685</v>
      </c>
      <c r="G19" s="968" t="s">
        <v>1391</v>
      </c>
      <c r="H19" s="969"/>
      <c r="I19" s="970"/>
      <c r="J19" s="81"/>
      <c r="K19" s="68"/>
      <c r="L19" s="61" t="str">
        <f t="shared" si="0"/>
        <v>United Nations Population Fund (UNFPA), United Nations Children's Fund (UNICEF)</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5" customHeight="1">
      <c r="A20" s="330" t="s">
        <v>1686</v>
      </c>
      <c r="B20" s="957" t="s">
        <v>1687</v>
      </c>
      <c r="C20" s="957"/>
      <c r="D20" s="958"/>
      <c r="E20" s="788" t="s">
        <v>343</v>
      </c>
      <c r="F20" s="331" t="s">
        <v>1688</v>
      </c>
      <c r="G20" s="968" t="s">
        <v>1501</v>
      </c>
      <c r="H20" s="969"/>
      <c r="I20" s="970"/>
      <c r="J20" s="81"/>
      <c r="K20" s="68"/>
      <c r="L20" s="61" t="str">
        <f t="shared" si="0"/>
        <v>Population Sector: Director of Supply, Director of Family Planning (FP); Curative Sector: Pharmacy Department, Drug Supply Program</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343</v>
      </c>
      <c r="F21" s="331" t="s">
        <v>1691</v>
      </c>
      <c r="G21" s="968" t="s">
        <v>1502</v>
      </c>
      <c r="H21" s="969"/>
      <c r="I21" s="970"/>
      <c r="J21" s="81"/>
      <c r="K21" s="68"/>
      <c r="L21" s="61" t="str">
        <f t="shared" si="0"/>
        <v>Central warehouse</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347</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354</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343</v>
      </c>
      <c r="F26" s="332" t="s">
        <v>1702</v>
      </c>
      <c r="G26" s="43" t="s">
        <v>1503</v>
      </c>
      <c r="H26" s="333" t="s">
        <v>1703</v>
      </c>
      <c r="I26" s="57" t="s">
        <v>1504</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3400000</v>
      </c>
      <c r="I29" s="996"/>
      <c r="J29" s="97"/>
      <c r="K29" s="67"/>
      <c r="L29" s="61"/>
      <c r="M29" s="336">
        <f>H29</f>
        <v>3400000</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95" t="s">
        <v>452</v>
      </c>
      <c r="H30" s="337" t="s">
        <v>1713</v>
      </c>
      <c r="I30" s="496" t="s">
        <v>453</v>
      </c>
      <c r="J30" s="97"/>
      <c r="K30" s="67"/>
      <c r="L30" s="61"/>
      <c r="M30" s="60"/>
      <c r="N30" s="98"/>
      <c r="O30" s="60"/>
      <c r="P30" s="60"/>
      <c r="Q30" s="60"/>
      <c r="R30" s="60"/>
      <c r="S30" s="60"/>
      <c r="T30" s="60"/>
      <c r="U30" s="70"/>
      <c r="V30" s="70"/>
      <c r="W30" s="70"/>
      <c r="X30" s="71"/>
      <c r="Y30" s="71"/>
      <c r="Z30" s="99"/>
      <c r="AA30" s="85"/>
      <c r="AB30" s="73"/>
    </row>
    <row r="31" spans="1:135" s="24" customFormat="1" ht="30">
      <c r="A31" s="338" t="s">
        <v>1670</v>
      </c>
      <c r="B31" s="971" t="s">
        <v>1714</v>
      </c>
      <c r="C31" s="971"/>
      <c r="D31" s="971"/>
      <c r="E31" s="971"/>
      <c r="F31" s="971"/>
      <c r="G31" s="997" t="s">
        <v>1505</v>
      </c>
      <c r="H31" s="997"/>
      <c r="I31" s="998"/>
      <c r="J31" s="97"/>
      <c r="K31" s="67"/>
      <c r="L31" s="61" t="str">
        <f>G31</f>
        <v>Ministry of Public Health and Population (MoPHP) (with help from DELIVER)</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340" t="s">
        <v>347</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347</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0</v>
      </c>
      <c r="G37" s="48"/>
      <c r="H37" s="49"/>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c r="H38" s="54"/>
      <c r="I38" s="448"/>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347</v>
      </c>
      <c r="F44" s="47">
        <v>0</v>
      </c>
      <c r="G44" s="53"/>
      <c r="H44" s="54"/>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c r="H46" s="54"/>
      <c r="I46" s="448"/>
      <c r="J46" s="335"/>
      <c r="K46" s="96"/>
      <c r="L46" s="61"/>
      <c r="M46" s="60"/>
      <c r="N46" s="60"/>
      <c r="O46" s="60"/>
      <c r="P46" s="60"/>
      <c r="Q46" s="60"/>
      <c r="R46" s="60"/>
      <c r="S46" s="60"/>
      <c r="T46" s="60"/>
      <c r="U46" s="70"/>
      <c r="V46" s="70"/>
      <c r="W46" s="70"/>
      <c r="X46" s="71"/>
      <c r="Y46" s="71"/>
      <c r="Z46" s="84"/>
      <c r="AA46" s="85"/>
      <c r="AB46" s="73"/>
    </row>
    <row r="47" spans="1:28" s="24" customFormat="1" ht="30.75" customHeigh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343</v>
      </c>
      <c r="F51" s="47">
        <v>2946505</v>
      </c>
      <c r="G51" s="53" t="s">
        <v>406</v>
      </c>
      <c r="H51" s="55" t="s">
        <v>615</v>
      </c>
      <c r="I51" s="56" t="s">
        <v>1507</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1506</v>
      </c>
      <c r="F52" s="1014"/>
      <c r="G52" s="1014"/>
      <c r="H52" s="1014"/>
      <c r="I52" s="1015"/>
      <c r="J52" s="29"/>
      <c r="K52" s="360" t="str">
        <f>E52</f>
        <v xml:space="preserve">EKN, World Bank, UNFPA; </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347</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2946505</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363">
        <f>F48/(F48+F55)</f>
        <v>0</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366">
        <v>0</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366">
        <f>(F48+F55)/H29</f>
        <v>0.86661911764705879</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373</v>
      </c>
      <c r="H61" s="1017"/>
      <c r="I61" s="1018"/>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c r="H62" s="969"/>
      <c r="I62" s="970"/>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373</v>
      </c>
      <c r="H63" s="1017"/>
      <c r="I63" s="1018"/>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t="s">
        <v>2372</v>
      </c>
      <c r="F64" s="1044"/>
      <c r="G64" s="1044"/>
      <c r="H64" s="1044"/>
      <c r="I64" s="1045"/>
      <c r="J64" s="81"/>
      <c r="K64" s="96" t="str">
        <f>E64</f>
        <v>UNFPA is the procurement agent</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360</v>
      </c>
      <c r="H66" s="1047"/>
      <c r="I66" s="1048"/>
      <c r="J66" s="81"/>
      <c r="K66" s="96"/>
      <c r="L66" s="61" t="str">
        <f>G66</f>
        <v>Don't know</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c r="F67" s="1052"/>
      <c r="G67" s="1052"/>
      <c r="H67" s="1052"/>
      <c r="I67" s="1053"/>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343</v>
      </c>
      <c r="I73" s="46" t="s">
        <v>343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360</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360</v>
      </c>
      <c r="G75" s="787" t="s">
        <v>343</v>
      </c>
      <c r="H75" s="787" t="s">
        <v>343</v>
      </c>
      <c r="I75" s="46" t="s">
        <v>347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360</v>
      </c>
      <c r="G76" s="787" t="s">
        <v>343</v>
      </c>
      <c r="H76" s="787" t="s">
        <v>343</v>
      </c>
      <c r="I76" s="46" t="s">
        <v>343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360</v>
      </c>
      <c r="G78" s="787" t="s">
        <v>347</v>
      </c>
      <c r="H78" s="787" t="s">
        <v>347</v>
      </c>
      <c r="I78" s="46" t="s">
        <v>347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360</v>
      </c>
      <c r="G79" s="787" t="s">
        <v>347</v>
      </c>
      <c r="H79" s="787" t="s">
        <v>347</v>
      </c>
      <c r="I79" s="46"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360</v>
      </c>
      <c r="G80" s="787" t="s">
        <v>343</v>
      </c>
      <c r="H80" s="787" t="s">
        <v>347</v>
      </c>
      <c r="I80" s="46"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360</v>
      </c>
      <c r="G81" s="787" t="s">
        <v>343</v>
      </c>
      <c r="H81" s="787" t="s">
        <v>347</v>
      </c>
      <c r="I81" s="46"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360</v>
      </c>
      <c r="G82" s="787" t="s">
        <v>347</v>
      </c>
      <c r="H82" s="787" t="s">
        <v>347</v>
      </c>
      <c r="I82" s="46"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968" t="s">
        <v>1508</v>
      </c>
      <c r="H88" s="969"/>
      <c r="I88" s="970"/>
      <c r="J88" s="116"/>
      <c r="K88" s="96"/>
      <c r="L88" s="61" t="str">
        <f t="shared" ref="L88:L98" si="1">G88</f>
        <v xml:space="preserve">National Reproductive Health Strategy </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1509</v>
      </c>
      <c r="H89" s="969"/>
      <c r="I89" s="970"/>
      <c r="J89" s="116"/>
      <c r="K89" s="96"/>
      <c r="L89" s="61" t="str">
        <f t="shared" si="1"/>
        <v>2011-2015</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968" t="s">
        <v>343</v>
      </c>
      <c r="H90" s="969"/>
      <c r="I90" s="970"/>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968" t="s">
        <v>343</v>
      </c>
      <c r="H91" s="969"/>
      <c r="I91" s="970"/>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347</v>
      </c>
      <c r="H92" s="1059"/>
      <c r="I92" s="1060"/>
      <c r="J92" s="115"/>
      <c r="K92" s="103"/>
      <c r="L92" s="61" t="str">
        <f t="shared" si="1"/>
        <v>No</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c r="H93" s="1059"/>
      <c r="I93" s="1060"/>
      <c r="J93" s="382"/>
      <c r="K93" s="383"/>
      <c r="L93" s="61">
        <f t="shared" si="1"/>
        <v>0</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c r="H94" s="1059"/>
      <c r="I94" s="1060"/>
      <c r="J94" s="382"/>
      <c r="K94" s="383"/>
      <c r="L94" s="61">
        <f t="shared" si="1"/>
        <v>0</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347</v>
      </c>
      <c r="H95" s="1070"/>
      <c r="I95" s="1071"/>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360</v>
      </c>
      <c r="H97" s="1067"/>
      <c r="I97" s="1068"/>
      <c r="J97" s="392"/>
      <c r="K97" s="393"/>
      <c r="L97" s="61" t="str">
        <f t="shared" si="1"/>
        <v>Don't know</v>
      </c>
      <c r="M97" s="60"/>
      <c r="N97" s="60"/>
      <c r="O97" s="60"/>
      <c r="P97" s="60"/>
      <c r="Q97" s="61"/>
      <c r="R97" s="60"/>
      <c r="S97" s="61"/>
      <c r="T97" s="60"/>
      <c r="U97" s="70"/>
      <c r="V97" s="70"/>
      <c r="W97" s="70"/>
      <c r="X97" s="71"/>
      <c r="Y97" s="71"/>
      <c r="Z97" s="84"/>
      <c r="AA97" s="85"/>
      <c r="AB97" s="73"/>
    </row>
    <row r="98" spans="1:29" s="24" customFormat="1" ht="20.100000000000001" customHeight="1" thickBot="1">
      <c r="A98" s="326" t="s">
        <v>1670</v>
      </c>
      <c r="B98" s="1041" t="s">
        <v>1816</v>
      </c>
      <c r="C98" s="1041"/>
      <c r="D98" s="1041"/>
      <c r="E98" s="1041"/>
      <c r="F98" s="1042"/>
      <c r="G98" s="1043"/>
      <c r="H98" s="1044"/>
      <c r="I98" s="1045"/>
      <c r="J98" s="115"/>
      <c r="K98" s="103"/>
      <c r="L98" s="61">
        <f t="shared" si="1"/>
        <v>0</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372</v>
      </c>
      <c r="G101" s="1137"/>
      <c r="H101" s="1136" t="s">
        <v>360</v>
      </c>
      <c r="I101" s="1137"/>
      <c r="J101" s="122"/>
      <c r="K101" s="103"/>
      <c r="L101" s="61"/>
      <c r="M101" s="117" t="str">
        <f t="shared" ref="M101:M108" si="2">H101</f>
        <v>Don't know</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360</v>
      </c>
      <c r="G102" s="1137"/>
      <c r="H102" s="1136" t="s">
        <v>360</v>
      </c>
      <c r="I102" s="1137"/>
      <c r="J102" s="122"/>
      <c r="K102" s="103"/>
      <c r="L102" s="61"/>
      <c r="M102" s="117" t="str">
        <f t="shared" si="2"/>
        <v>Don't know</v>
      </c>
      <c r="N102" s="86"/>
      <c r="O102" s="117" t="str">
        <f t="shared" si="3"/>
        <v>Don't know</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360</v>
      </c>
      <c r="G103" s="1137"/>
      <c r="H103" s="1136" t="s">
        <v>360</v>
      </c>
      <c r="I103" s="1137"/>
      <c r="J103" s="122"/>
      <c r="K103" s="103"/>
      <c r="L103" s="61"/>
      <c r="M103" s="117" t="str">
        <f t="shared" si="2"/>
        <v>Don't know</v>
      </c>
      <c r="N103" s="86"/>
      <c r="O103" s="117" t="str">
        <f t="shared" si="3"/>
        <v>Don't know</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360</v>
      </c>
      <c r="G104" s="1137"/>
      <c r="H104" s="1136" t="s">
        <v>360</v>
      </c>
      <c r="I104" s="1137"/>
      <c r="J104" s="122"/>
      <c r="K104" s="103"/>
      <c r="L104" s="61"/>
      <c r="M104" s="117" t="str">
        <f t="shared" si="2"/>
        <v>Don't know</v>
      </c>
      <c r="N104" s="86"/>
      <c r="O104" s="117" t="str">
        <f t="shared" si="3"/>
        <v>Don't know</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372</v>
      </c>
      <c r="G105" s="1137"/>
      <c r="H105" s="1136" t="s">
        <v>360</v>
      </c>
      <c r="I105" s="1137"/>
      <c r="J105" s="122"/>
      <c r="K105" s="103"/>
      <c r="L105" s="61"/>
      <c r="M105" s="117" t="str">
        <f t="shared" si="2"/>
        <v>Don't know</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373</v>
      </c>
      <c r="G106" s="1137"/>
      <c r="H106" s="1136" t="s">
        <v>360</v>
      </c>
      <c r="I106" s="1137"/>
      <c r="J106" s="122"/>
      <c r="K106" s="103"/>
      <c r="L106" s="61"/>
      <c r="M106" s="117" t="str">
        <f t="shared" si="2"/>
        <v>Don't know</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360</v>
      </c>
      <c r="G107" s="1137"/>
      <c r="H107" s="1136" t="s">
        <v>360</v>
      </c>
      <c r="I107" s="1137"/>
      <c r="J107" s="122"/>
      <c r="K107" s="103"/>
      <c r="L107" s="61"/>
      <c r="M107" s="117" t="str">
        <f t="shared" si="2"/>
        <v>Don't know</v>
      </c>
      <c r="N107" s="86"/>
      <c r="O107" s="117" t="str">
        <f t="shared" si="3"/>
        <v>Don't know</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38" t="s">
        <v>373</v>
      </c>
      <c r="G108" s="1137"/>
      <c r="H108" s="1136" t="s">
        <v>360</v>
      </c>
      <c r="I108" s="1137"/>
      <c r="J108" s="122"/>
      <c r="K108" s="103"/>
      <c r="L108" s="61"/>
      <c r="M108" s="117" t="str">
        <f t="shared" si="2"/>
        <v>Don't know</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960" t="s">
        <v>373</v>
      </c>
      <c r="F118" s="960"/>
      <c r="G118" s="960"/>
      <c r="H118" s="960"/>
      <c r="I118" s="961"/>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360</v>
      </c>
      <c r="I123" s="1018"/>
      <c r="J123" s="91"/>
      <c r="K123" s="103"/>
      <c r="L123" s="61"/>
      <c r="M123" s="86" t="str">
        <f t="shared" si="4"/>
        <v>Don't know</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347</v>
      </c>
      <c r="I126" s="1018"/>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347</v>
      </c>
      <c r="I127" s="1018"/>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2011</v>
      </c>
      <c r="I131" s="1057"/>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1510</v>
      </c>
      <c r="F132" s="969"/>
      <c r="G132" s="969"/>
      <c r="H132" s="969"/>
      <c r="I132" s="970"/>
      <c r="J132" s="91"/>
      <c r="K132" s="125" t="str">
        <f>E132</f>
        <v>National Drug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c r="F133" s="1044"/>
      <c r="G133" s="1044"/>
      <c r="H133" s="1044"/>
      <c r="I133" s="1045"/>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2002</v>
      </c>
      <c r="I135" s="1108"/>
      <c r="J135" s="91"/>
      <c r="K135" s="103"/>
      <c r="L135" s="61"/>
      <c r="M135" s="61">
        <f>H135</f>
        <v>2002</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347</v>
      </c>
      <c r="I138" s="1018"/>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360</v>
      </c>
      <c r="H148" s="969"/>
      <c r="I148" s="970"/>
      <c r="J148" s="81"/>
      <c r="K148" s="103"/>
      <c r="L148" s="61" t="str">
        <f t="shared" si="5"/>
        <v>Don't know</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373</v>
      </c>
      <c r="H149" s="969"/>
      <c r="I149" s="970"/>
      <c r="J149" s="81"/>
      <c r="K149" s="103"/>
      <c r="L149" s="61" t="str">
        <f t="shared" si="5"/>
        <v>Not applicable</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373</v>
      </c>
      <c r="H150" s="969"/>
      <c r="I150" s="970"/>
      <c r="J150" s="81"/>
      <c r="K150" s="103"/>
      <c r="L150" s="61" t="str">
        <f t="shared" si="5"/>
        <v>Not applicable</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373</v>
      </c>
      <c r="H151" s="969"/>
      <c r="I151" s="970"/>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440</v>
      </c>
      <c r="H152" s="969"/>
      <c r="I152" s="970"/>
      <c r="J152" s="81"/>
      <c r="K152" s="103"/>
      <c r="L152" s="61" t="str">
        <f t="shared" si="5"/>
        <v>1/14-12/14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1511</v>
      </c>
      <c r="H153" s="969"/>
      <c r="I153" s="970"/>
      <c r="J153" s="81"/>
      <c r="K153" s="103"/>
      <c r="L153" s="61" t="str">
        <f t="shared" si="5"/>
        <v>Periodic Physical Inventory</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360</v>
      </c>
      <c r="H155" s="969"/>
      <c r="I155" s="970"/>
      <c r="J155" s="81"/>
      <c r="K155" s="103"/>
      <c r="L155" s="61" t="str">
        <f>G155</f>
        <v>Don't know</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41.25" customHeight="1" thickBot="1">
      <c r="A157" s="245" t="s">
        <v>1875</v>
      </c>
      <c r="B157" s="977" t="s">
        <v>1876</v>
      </c>
      <c r="C157" s="977"/>
      <c r="D157" s="977"/>
      <c r="E157" s="977"/>
      <c r="F157" s="977"/>
      <c r="G157" s="1104" t="s">
        <v>2373</v>
      </c>
      <c r="H157" s="1105"/>
      <c r="I157" s="1106"/>
      <c r="J157" s="81"/>
      <c r="K157" s="103"/>
      <c r="L157" s="61" t="str">
        <f>G157</f>
        <v xml:space="preserve">Currently volatile political situation, may affect donor ability to support contraceptive supplies. </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83" priority="37">
      <formula>$G$92="Don't know"</formula>
    </cfRule>
    <cfRule type="expression" dxfId="82" priority="38">
      <formula>$G$92="no"</formula>
    </cfRule>
  </conditionalFormatting>
  <conditionalFormatting sqref="G96:I96">
    <cfRule type="expression" dxfId="81" priority="35">
      <formula>$G$95="Don't know"</formula>
    </cfRule>
    <cfRule type="expression" dxfId="80" priority="36">
      <formula>$G$95="No"</formula>
    </cfRule>
  </conditionalFormatting>
  <conditionalFormatting sqref="G98:I98">
    <cfRule type="expression" dxfId="79" priority="33">
      <formula>$G$97="Don't know"</formula>
    </cfRule>
    <cfRule type="expression" dxfId="78" priority="34">
      <formula>$G$97="No"</formula>
    </cfRule>
  </conditionalFormatting>
  <conditionalFormatting sqref="G88:I91">
    <cfRule type="expression" dxfId="77" priority="31">
      <formula>$I$86="Don't know"</formula>
    </cfRule>
    <cfRule type="expression" dxfId="76" priority="32">
      <formula>$I$86="No"</formula>
    </cfRule>
  </conditionalFormatting>
  <conditionalFormatting sqref="F111:I111">
    <cfRule type="expression" dxfId="75" priority="27">
      <formula>$E$111="Don't know"</formula>
    </cfRule>
    <cfRule type="expression" dxfId="74" priority="30">
      <formula>$E$111="No"</formula>
    </cfRule>
  </conditionalFormatting>
  <conditionalFormatting sqref="F112:I112">
    <cfRule type="expression" dxfId="73" priority="26">
      <formula>$E$112="Don't know"</formula>
    </cfRule>
    <cfRule type="expression" dxfId="72" priority="29">
      <formula>$E$112="No"</formula>
    </cfRule>
  </conditionalFormatting>
  <conditionalFormatting sqref="F113:I113">
    <cfRule type="expression" dxfId="71" priority="25">
      <formula>$E$113="Don't know"</formula>
    </cfRule>
    <cfRule type="expression" dxfId="70" priority="28">
      <formula>$E$113="No"</formula>
    </cfRule>
  </conditionalFormatting>
  <conditionalFormatting sqref="G15:I15">
    <cfRule type="expression" dxfId="69" priority="22">
      <formula>$E$15="Not applicable"</formula>
    </cfRule>
    <cfRule type="expression" dxfId="68" priority="23">
      <formula>$E$15="Don't know"</formula>
    </cfRule>
    <cfRule type="expression" dxfId="67" priority="24">
      <formula>$E$15="No"</formula>
    </cfRule>
  </conditionalFormatting>
  <conditionalFormatting sqref="G16:I18 G21:I23">
    <cfRule type="expression" dxfId="66" priority="19">
      <formula>$E16="Not applicable"</formula>
    </cfRule>
    <cfRule type="expression" dxfId="65" priority="20">
      <formula>$E16="Don't know"</formula>
    </cfRule>
    <cfRule type="expression" dxfId="64" priority="21">
      <formula>$E16="No"</formula>
    </cfRule>
  </conditionalFormatting>
  <conditionalFormatting sqref="E15:E23 G15:I18 I24:I25 G21:I23">
    <cfRule type="expression" dxfId="63" priority="18">
      <formula>$I$12="Don't know"</formula>
    </cfRule>
  </conditionalFormatting>
  <conditionalFormatting sqref="E15:E23 G15:I18 I24:I25 G21:I23">
    <cfRule type="expression" dxfId="62" priority="17">
      <formula>$I$12="Not applicable"</formula>
    </cfRule>
  </conditionalFormatting>
  <conditionalFormatting sqref="E15:E23 G15:I18 I24:I25 G21:I23">
    <cfRule type="expression" dxfId="61" priority="16">
      <formula>$I$12="No"</formula>
    </cfRule>
  </conditionalFormatting>
  <conditionalFormatting sqref="G19:I19">
    <cfRule type="expression" dxfId="60" priority="13">
      <formula>$E19="Not applicable"</formula>
    </cfRule>
    <cfRule type="expression" dxfId="59" priority="14">
      <formula>$E19="Don't know"</formula>
    </cfRule>
    <cfRule type="expression" dxfId="58" priority="15">
      <formula>$E19="No"</formula>
    </cfRule>
  </conditionalFormatting>
  <conditionalFormatting sqref="G19:I19">
    <cfRule type="expression" dxfId="57" priority="12">
      <formula>$I$12="Don't know"</formula>
    </cfRule>
  </conditionalFormatting>
  <conditionalFormatting sqref="G19:I19">
    <cfRule type="expression" dxfId="56" priority="11">
      <formula>$I$12="Not applicable"</formula>
    </cfRule>
  </conditionalFormatting>
  <conditionalFormatting sqref="G19:I19">
    <cfRule type="expression" dxfId="55" priority="10">
      <formula>$I$12="No"</formula>
    </cfRule>
  </conditionalFormatting>
  <conditionalFormatting sqref="E13:I13">
    <cfRule type="expression" dxfId="54" priority="9">
      <formula>$I$12="Don't know"</formula>
    </cfRule>
  </conditionalFormatting>
  <conditionalFormatting sqref="E13:I13">
    <cfRule type="expression" dxfId="53" priority="8">
      <formula>$I$12="Not applicable"</formula>
    </cfRule>
  </conditionalFormatting>
  <conditionalFormatting sqref="E13:I13">
    <cfRule type="expression" dxfId="52" priority="7">
      <formula>$I$12="No"</formula>
    </cfRule>
  </conditionalFormatting>
  <conditionalFormatting sqref="G20:I20">
    <cfRule type="expression" dxfId="51" priority="4">
      <formula>$E20="Not applicable"</formula>
    </cfRule>
    <cfRule type="expression" dxfId="50" priority="5">
      <formula>$E20="Don't know"</formula>
    </cfRule>
    <cfRule type="expression" dxfId="49" priority="6">
      <formula>$E20="No"</formula>
    </cfRule>
  </conditionalFormatting>
  <conditionalFormatting sqref="G20:I20">
    <cfRule type="expression" dxfId="48" priority="3">
      <formula>$I$12="Don't know"</formula>
    </cfRule>
  </conditionalFormatting>
  <conditionalFormatting sqref="G20:I20">
    <cfRule type="expression" dxfId="47" priority="2">
      <formula>$I$12="Not applicable"</formula>
    </cfRule>
  </conditionalFormatting>
  <conditionalFormatting sqref="G20:I20">
    <cfRule type="expression" dxfId="46"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3500-000000000000}">
      <formula1>"Yes, No, Don't know"</formula1>
    </dataValidation>
    <dataValidation type="list" allowBlank="1" showInputMessage="1" showErrorMessage="1" error="Please choose from the dropdown list." sqref="I24" xr:uid="{00000000-0002-0000-35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35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3500-000003000000}">
      <formula1>"Yes, No, Don't know"</formula1>
    </dataValidation>
    <dataValidation type="list" allowBlank="1" showErrorMessage="1" error="Please choose from the dropdown list." sqref="I41" xr:uid="{00000000-0002-0000-3500-000004000000}">
      <formula1>"Yes, No, Don't know"</formula1>
    </dataValidation>
    <dataValidation type="list" allowBlank="1" showInputMessage="1" showErrorMessage="1" error="Please choose from the dropdown list." sqref="G63 H136:H139 I25" xr:uid="{00000000-0002-0000-35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3500-000006000000}">
      <formula1>"Yes, No, Don't know, Not applicable"</formula1>
    </dataValidation>
    <dataValidation type="list" allowBlank="1" showInputMessage="1" showErrorMessage="1" error="Please select from the dropdown list" prompt="Please select from the dropdown list" sqref="G90:I91 I111:I113" xr:uid="{00000000-0002-0000-3500-000007000000}">
      <formula1>"Yes, No, Don't know, Not applicable"</formula1>
    </dataValidation>
    <dataValidation type="list" allowBlank="1" showInputMessage="1" showErrorMessage="1" error="Please select from the dropdown list" prompt="Please select from the dropdown list" sqref="E111:E113 G66:I66" xr:uid="{00000000-0002-0000-35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3500-000009000000}"/>
    <dataValidation allowBlank="1" showInputMessage="1" showErrorMessage="1" promptTitle="This will auto-calculate" prompt="It contains the following formula: Government internally generated spending (question B8a) /Total government spending (question B8c" sqref="G58" xr:uid="{00000000-0002-0000-35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3500-00000B000000}"/>
    <dataValidation type="list" allowBlank="1" showInputMessage="1" showErrorMessage="1" error="Please choose from the dropdown list." prompt="Please select from the dropdown list." sqref="G95:I95 G97:I97" xr:uid="{00000000-0002-0000-3500-00000C000000}">
      <formula1>"Yes, No, Don't know"</formula1>
    </dataValidation>
    <dataValidation allowBlank="1" showInputMessage="1" prompt="Please provide the name of the contraceptive" sqref="F83:I83" xr:uid="{00000000-0002-0000-3500-00000D000000}"/>
    <dataValidation type="list" errorStyle="warning" allowBlank="1" showInputMessage="1" prompt="Please select from the dropdown list if possible. If you cannot find a provider cadre that fits, you may write it in." sqref="F101:I108" xr:uid="{00000000-0002-0000-3500-00000E000000}">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3500-00000F000000}">
      <formula1>"Yes, No, Don't know, Not applicable"</formula1>
    </dataValidation>
    <dataValidation type="list" allowBlank="1" showInputMessage="1" showErrorMessage="1" error="Please choose from the dropdown list." prompt="Please select from the dropdown list" sqref="H120:I129" xr:uid="{00000000-0002-0000-3500-000010000000}">
      <formula1>"Yes, No, Don't know"</formula1>
    </dataValidation>
    <dataValidation type="list" allowBlank="1" showInputMessage="1" showErrorMessage="1" error="Please select from the dropdown list" prompt="Please select from the dropdown list" sqref="G28 I28" xr:uid="{00000000-0002-0000-3500-000011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52</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3.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2.25" customHeight="1">
      <c r="A13" s="326" t="s">
        <v>1670</v>
      </c>
      <c r="B13" s="957" t="s">
        <v>1671</v>
      </c>
      <c r="C13" s="957"/>
      <c r="D13" s="958"/>
      <c r="E13" s="959" t="s">
        <v>1513</v>
      </c>
      <c r="F13" s="960"/>
      <c r="G13" s="960"/>
      <c r="H13" s="960"/>
      <c r="I13" s="961"/>
      <c r="J13" s="81"/>
      <c r="K13" s="104" t="str">
        <f>E13</f>
        <v>Reproductive Health Commodity Security Committee and the FP Technical Working Group</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21.75"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343</v>
      </c>
      <c r="F15" s="329" t="s">
        <v>1675</v>
      </c>
      <c r="G15" s="968" t="s">
        <v>1514</v>
      </c>
      <c r="H15" s="969"/>
      <c r="I15" s="970"/>
      <c r="J15" s="81"/>
      <c r="K15" s="68"/>
      <c r="L15" s="61" t="str">
        <f t="shared" ref="L15:L23" si="0">G15</f>
        <v>Society for Family Health</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108" customHeight="1">
      <c r="A16" s="330" t="s">
        <v>1676</v>
      </c>
      <c r="B16" s="957" t="s">
        <v>1677</v>
      </c>
      <c r="C16" s="957"/>
      <c r="D16" s="958"/>
      <c r="E16" s="788" t="s">
        <v>343</v>
      </c>
      <c r="F16" s="331" t="s">
        <v>1675</v>
      </c>
      <c r="G16" s="968" t="s">
        <v>1515</v>
      </c>
      <c r="H16" s="969"/>
      <c r="I16" s="970"/>
      <c r="J16" s="81"/>
      <c r="K16" s="68"/>
      <c r="L16" s="61" t="str">
        <f>G16</f>
        <v>Planned Parenthood Association (PPAZ), Marie Stopes Zambia (MSZ) , USAID | DELIVER PROJECT, Zambia Prevention Care and Treatment II (ZPCT II), Center for Infectious Diseases Research in Zambia (CIDRZ), Zambia Integrated System Strengthening Project (ZISSP), FHI360, Zambia Health Education and Communication Trust (ZHECT), Scaling Up Family Planning (SUFP).</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347</v>
      </c>
      <c r="F17" s="331" t="s">
        <v>1675</v>
      </c>
      <c r="G17" s="968"/>
      <c r="H17" s="969"/>
      <c r="I17" s="970"/>
      <c r="J17" s="81"/>
      <c r="K17" s="68"/>
      <c r="L17" s="61">
        <f>G17</f>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31.5" customHeight="1">
      <c r="A18" s="330" t="s">
        <v>1680</v>
      </c>
      <c r="B18" s="957" t="s">
        <v>1681</v>
      </c>
      <c r="C18" s="957"/>
      <c r="D18" s="958"/>
      <c r="E18" s="788" t="s">
        <v>343</v>
      </c>
      <c r="F18" s="331" t="s">
        <v>1682</v>
      </c>
      <c r="G18" s="968" t="s">
        <v>1516</v>
      </c>
      <c r="H18" s="969"/>
      <c r="I18" s="970"/>
      <c r="J18" s="81"/>
      <c r="K18" s="68"/>
      <c r="L18" s="61" t="str">
        <f t="shared" si="0"/>
        <v>Global Fund, DFID, USAID</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343</v>
      </c>
      <c r="F19" s="331" t="s">
        <v>1685</v>
      </c>
      <c r="G19" s="968" t="s">
        <v>919</v>
      </c>
      <c r="H19" s="969"/>
      <c r="I19" s="970"/>
      <c r="J19" s="81"/>
      <c r="K19" s="68"/>
      <c r="L19" s="61" t="str">
        <f t="shared" si="0"/>
        <v>UNFPA, UNICEF,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5">
      <c r="A20" s="330" t="s">
        <v>1686</v>
      </c>
      <c r="B20" s="957" t="s">
        <v>1687</v>
      </c>
      <c r="C20" s="957"/>
      <c r="D20" s="958"/>
      <c r="E20" s="788" t="s">
        <v>343</v>
      </c>
      <c r="F20" s="331" t="s">
        <v>1688</v>
      </c>
      <c r="G20" s="968" t="s">
        <v>1517</v>
      </c>
      <c r="H20" s="969"/>
      <c r="I20" s="970"/>
      <c r="J20" s="81"/>
      <c r="K20" s="68"/>
      <c r="L20" s="61" t="str">
        <f t="shared" si="0"/>
        <v>Reproductive and Child Health (under the new  Ministry of Community Development, Mother and Child Health (MCDMCH); Pharmacy under Ministry of Health</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20.25" customHeight="1">
      <c r="A21" s="330" t="s">
        <v>1689</v>
      </c>
      <c r="B21" s="975" t="s">
        <v>1690</v>
      </c>
      <c r="C21" s="975"/>
      <c r="D21" s="975"/>
      <c r="E21" s="788" t="s">
        <v>343</v>
      </c>
      <c r="F21" s="331" t="s">
        <v>1691</v>
      </c>
      <c r="G21" s="968" t="s">
        <v>1518</v>
      </c>
      <c r="H21" s="969"/>
      <c r="I21" s="970"/>
      <c r="J21" s="81"/>
      <c r="K21" s="68"/>
      <c r="L21" s="61" t="str">
        <f t="shared" si="0"/>
        <v>Medical Stores Limited (MSL) - Central Warehouse</v>
      </c>
      <c r="M21" s="60"/>
      <c r="N21" s="60"/>
      <c r="O21" s="60"/>
      <c r="P21" s="61"/>
      <c r="Q21" s="60"/>
      <c r="R21" s="61"/>
      <c r="S21" s="60"/>
      <c r="T21" s="60"/>
      <c r="U21" s="70"/>
      <c r="V21" s="70"/>
      <c r="W21" s="70"/>
      <c r="X21" s="71"/>
      <c r="Y21" s="71"/>
      <c r="Z21" s="84"/>
      <c r="AA21" s="85"/>
      <c r="AB21" s="73"/>
    </row>
    <row r="22" spans="1:135" s="24" customFormat="1" ht="33.75" customHeight="1">
      <c r="A22" s="330" t="s">
        <v>1692</v>
      </c>
      <c r="B22" s="975" t="s">
        <v>1693</v>
      </c>
      <c r="C22" s="975"/>
      <c r="D22" s="975"/>
      <c r="E22" s="788" t="s">
        <v>343</v>
      </c>
      <c r="F22" s="331" t="s">
        <v>1691</v>
      </c>
      <c r="G22" s="968" t="s">
        <v>1519</v>
      </c>
      <c r="H22" s="969"/>
      <c r="I22" s="970"/>
      <c r="J22" s="81"/>
      <c r="K22" s="68"/>
      <c r="L22" s="61" t="str">
        <f t="shared" si="0"/>
        <v>Ministry of Finance and National Planning (Not very consistent)</v>
      </c>
      <c r="M22" s="60"/>
      <c r="N22" s="60"/>
      <c r="O22" s="60"/>
      <c r="P22" s="61"/>
      <c r="Q22" s="60"/>
      <c r="R22" s="61"/>
      <c r="S22" s="60"/>
      <c r="T22" s="60"/>
      <c r="U22" s="70"/>
      <c r="V22" s="70"/>
      <c r="W22" s="70"/>
      <c r="X22" s="71"/>
      <c r="Y22" s="71"/>
      <c r="Z22" s="84"/>
      <c r="AA22" s="85"/>
      <c r="AB22" s="73"/>
    </row>
    <row r="23" spans="1:135" s="27" customFormat="1" ht="31.5" customHeight="1">
      <c r="A23" s="330" t="s">
        <v>1694</v>
      </c>
      <c r="B23" s="975" t="s">
        <v>1695</v>
      </c>
      <c r="C23" s="975"/>
      <c r="D23" s="975"/>
      <c r="E23" s="788" t="s">
        <v>347</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c r="A24" s="183" t="s">
        <v>1696</v>
      </c>
      <c r="B24" s="957" t="s">
        <v>1697</v>
      </c>
      <c r="C24" s="957"/>
      <c r="D24" s="957"/>
      <c r="E24" s="957"/>
      <c r="F24" s="957"/>
      <c r="G24" s="957"/>
      <c r="H24" s="958"/>
      <c r="I24" s="46" t="s">
        <v>602</v>
      </c>
      <c r="J24" s="90"/>
      <c r="K24" s="68"/>
      <c r="L24" s="61"/>
      <c r="M24" s="60"/>
      <c r="N24" s="60"/>
      <c r="O24" s="60"/>
      <c r="P24" s="61"/>
      <c r="Q24" s="60"/>
      <c r="R24" s="60"/>
      <c r="S24" s="60"/>
      <c r="T24" s="60"/>
      <c r="U24" s="70"/>
      <c r="V24" s="70"/>
      <c r="W24" s="70"/>
      <c r="X24" s="71"/>
      <c r="Y24" s="71"/>
      <c r="Z24" s="84"/>
      <c r="AA24" s="85"/>
      <c r="AB24" s="73"/>
    </row>
    <row r="25" spans="1:135" s="24" customFormat="1">
      <c r="A25" s="183" t="s">
        <v>1698</v>
      </c>
      <c r="B25" s="957" t="s">
        <v>1699</v>
      </c>
      <c r="C25" s="957"/>
      <c r="D25" s="957"/>
      <c r="E25" s="957"/>
      <c r="F25" s="957"/>
      <c r="G25" s="957"/>
      <c r="H25" s="958"/>
      <c r="I25" s="46" t="s">
        <v>347</v>
      </c>
      <c r="J25" s="90"/>
      <c r="K25" s="68"/>
      <c r="L25" s="61"/>
      <c r="M25" s="60"/>
      <c r="N25" s="60"/>
      <c r="O25" s="60"/>
      <c r="P25" s="61"/>
      <c r="Q25" s="60"/>
      <c r="R25" s="60"/>
      <c r="S25" s="60"/>
      <c r="T25" s="60"/>
      <c r="U25" s="70"/>
      <c r="V25" s="70"/>
      <c r="W25" s="70"/>
      <c r="X25" s="71"/>
      <c r="Y25" s="71"/>
      <c r="Z25" s="84"/>
      <c r="AA25" s="85"/>
      <c r="AB25" s="73"/>
    </row>
    <row r="26" spans="1:135" s="24" customFormat="1" ht="75.75" customHeight="1" thickBot="1">
      <c r="A26" s="245" t="s">
        <v>1700</v>
      </c>
      <c r="B26" s="977" t="s">
        <v>1701</v>
      </c>
      <c r="C26" s="977"/>
      <c r="D26" s="978"/>
      <c r="E26" s="787" t="s">
        <v>343</v>
      </c>
      <c r="F26" s="332" t="s">
        <v>1702</v>
      </c>
      <c r="G26" s="43" t="s">
        <v>1520</v>
      </c>
      <c r="H26" s="333" t="s">
        <v>1703</v>
      </c>
      <c r="I26" s="57" t="s">
        <v>1521</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88.5" customHeight="1">
      <c r="A29" s="183" t="s">
        <v>1708</v>
      </c>
      <c r="B29" s="971" t="s">
        <v>1709</v>
      </c>
      <c r="C29" s="971"/>
      <c r="D29" s="971"/>
      <c r="E29" s="971"/>
      <c r="F29" s="971"/>
      <c r="G29" s="972"/>
      <c r="H29" s="995">
        <v>12100000</v>
      </c>
      <c r="I29" s="996"/>
      <c r="J29" s="97"/>
      <c r="K29" s="67"/>
      <c r="L29" s="61"/>
      <c r="M29" s="336">
        <f>H29</f>
        <v>12100000</v>
      </c>
      <c r="N29" s="98"/>
      <c r="O29" s="60"/>
      <c r="P29" s="60"/>
      <c r="Q29" s="60"/>
      <c r="R29" s="60"/>
      <c r="S29" s="60"/>
      <c r="T29" s="60"/>
      <c r="U29" s="70"/>
      <c r="V29" s="70"/>
      <c r="W29" s="70"/>
      <c r="X29" s="71"/>
      <c r="Y29" s="71"/>
      <c r="Z29" s="99"/>
      <c r="AA29" s="85"/>
      <c r="AB29" s="73"/>
    </row>
    <row r="30" spans="1:135" s="24" customFormat="1" ht="33.75" customHeight="1">
      <c r="A30" s="327" t="s">
        <v>1710</v>
      </c>
      <c r="B30" s="971" t="s">
        <v>1711</v>
      </c>
      <c r="C30" s="971"/>
      <c r="D30" s="971"/>
      <c r="E30" s="971"/>
      <c r="F30" s="337" t="s">
        <v>1712</v>
      </c>
      <c r="G30" s="449" t="s">
        <v>1522</v>
      </c>
      <c r="H30" s="337" t="s">
        <v>1713</v>
      </c>
      <c r="I30" s="314" t="s">
        <v>453</v>
      </c>
      <c r="J30" s="97"/>
      <c r="K30" s="67"/>
      <c r="L30" s="61"/>
      <c r="M30" s="60"/>
      <c r="N30" s="98"/>
      <c r="O30" s="60"/>
      <c r="P30" s="60"/>
      <c r="Q30" s="60"/>
      <c r="R30" s="60"/>
      <c r="S30" s="60"/>
      <c r="T30" s="60"/>
      <c r="U30" s="70"/>
      <c r="V30" s="70"/>
      <c r="W30" s="70"/>
      <c r="X30" s="71"/>
      <c r="Y30" s="71"/>
      <c r="Z30" s="99"/>
      <c r="AA30" s="85"/>
      <c r="AB30" s="73"/>
    </row>
    <row r="31" spans="1:135" s="24" customFormat="1" ht="75.75" customHeight="1">
      <c r="A31" s="338" t="s">
        <v>1670</v>
      </c>
      <c r="B31" s="971" t="s">
        <v>1714</v>
      </c>
      <c r="C31" s="971"/>
      <c r="D31" s="971"/>
      <c r="E31" s="971"/>
      <c r="F31" s="971"/>
      <c r="G31" s="997" t="s">
        <v>1523</v>
      </c>
      <c r="H31" s="997"/>
      <c r="I31" s="998"/>
      <c r="J31" s="97"/>
      <c r="K31" s="67"/>
      <c r="L31" s="61" t="str">
        <f>G31</f>
        <v>The forecast/quantification was conducted the forecast team lead by MCDMCH. The forecast team is made of the MoH, Family Planning implementing Partners (PPAZ, SFH, SUFP, MSZ, ZHECT), Cooperating Partners (USAID, UNFPA, USAID | DELIVER PROJECT) and MSL.</v>
      </c>
      <c r="M31" s="60"/>
      <c r="N31" s="98"/>
      <c r="O31" s="60"/>
      <c r="P31" s="60"/>
      <c r="Q31" s="60"/>
      <c r="R31" s="60"/>
      <c r="S31" s="60"/>
      <c r="T31" s="60"/>
      <c r="U31" s="70"/>
      <c r="V31" s="70"/>
      <c r="W31" s="70"/>
      <c r="X31" s="71"/>
      <c r="Y31" s="71"/>
      <c r="Z31" s="99"/>
      <c r="AA31" s="85"/>
      <c r="AB31" s="73"/>
    </row>
    <row r="32" spans="1:135" s="24" customFormat="1" ht="33.75" customHeight="1" thickBot="1">
      <c r="A32" s="339" t="s">
        <v>1715</v>
      </c>
      <c r="B32" s="979" t="s">
        <v>1716</v>
      </c>
      <c r="C32" s="979"/>
      <c r="D32" s="979"/>
      <c r="E32" s="979"/>
      <c r="F32" s="979"/>
      <c r="G32" s="979"/>
      <c r="H32" s="980"/>
      <c r="I32" s="340" t="s">
        <v>343</v>
      </c>
      <c r="J32" s="90"/>
      <c r="K32" s="96"/>
      <c r="L32" s="61"/>
      <c r="M32" s="60"/>
      <c r="N32" s="60"/>
      <c r="O32" s="60"/>
      <c r="P32" s="60"/>
      <c r="Q32" s="60"/>
      <c r="R32" s="60"/>
      <c r="S32" s="60"/>
      <c r="T32" s="60"/>
      <c r="U32" s="70"/>
      <c r="V32" s="70"/>
      <c r="W32" s="70"/>
      <c r="X32" s="71"/>
      <c r="Y32" s="71"/>
      <c r="Z32" s="84"/>
      <c r="AA32" s="85"/>
      <c r="AB32" s="73"/>
    </row>
    <row r="33" spans="1:28" s="24" customFormat="1" ht="36"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63.75" customHeight="1" thickBot="1">
      <c r="A34" s="184" t="s">
        <v>1718</v>
      </c>
      <c r="B34" s="984" t="s">
        <v>2205</v>
      </c>
      <c r="C34" s="984"/>
      <c r="D34" s="984"/>
      <c r="E34" s="984"/>
      <c r="F34" s="984"/>
      <c r="G34" s="984"/>
      <c r="H34" s="985"/>
      <c r="I34" s="341" t="s">
        <v>343</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96.75" customHeight="1">
      <c r="A37" s="338" t="s">
        <v>1670</v>
      </c>
      <c r="B37" s="991" t="s">
        <v>1726</v>
      </c>
      <c r="C37" s="991"/>
      <c r="D37" s="991"/>
      <c r="E37" s="992"/>
      <c r="F37" s="47">
        <v>2000000</v>
      </c>
      <c r="G37" s="48" t="s">
        <v>507</v>
      </c>
      <c r="H37" s="49" t="s">
        <v>1524</v>
      </c>
      <c r="I37" s="472" t="s">
        <v>1525</v>
      </c>
      <c r="J37" s="335"/>
      <c r="K37" s="96"/>
      <c r="L37" s="61"/>
      <c r="M37" s="60"/>
      <c r="N37" s="60"/>
      <c r="O37" s="60"/>
      <c r="P37" s="60"/>
      <c r="Q37" s="60"/>
      <c r="R37" s="60"/>
      <c r="S37" s="60"/>
      <c r="T37" s="60"/>
      <c r="U37" s="70"/>
      <c r="V37" s="70"/>
      <c r="W37" s="70"/>
      <c r="X37" s="71"/>
      <c r="Y37" s="71"/>
      <c r="Z37" s="84"/>
      <c r="AA37" s="85"/>
      <c r="AB37" s="73"/>
    </row>
    <row r="38" spans="1:28" s="24" customFormat="1" ht="47.25" customHeight="1">
      <c r="A38" s="338" t="s">
        <v>1676</v>
      </c>
      <c r="B38" s="991" t="s">
        <v>1727</v>
      </c>
      <c r="C38" s="991"/>
      <c r="D38" s="991"/>
      <c r="E38" s="992"/>
      <c r="F38" s="47"/>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36.75" customHeight="1" thickBot="1">
      <c r="A39" s="347" t="s">
        <v>1678</v>
      </c>
      <c r="B39" s="979" t="s">
        <v>1728</v>
      </c>
      <c r="C39" s="979"/>
      <c r="D39" s="979"/>
      <c r="E39" s="980"/>
      <c r="F39" s="348">
        <f>F37+F38</f>
        <v>2000000</v>
      </c>
      <c r="G39" s="51"/>
      <c r="H39" s="51"/>
      <c r="I39" s="50"/>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64.5" customHeight="1" thickBot="1">
      <c r="A41" s="349" t="s">
        <v>1730</v>
      </c>
      <c r="B41" s="999" t="s">
        <v>1731</v>
      </c>
      <c r="C41" s="999"/>
      <c r="D41" s="999"/>
      <c r="E41" s="999"/>
      <c r="F41" s="999"/>
      <c r="G41" s="999"/>
      <c r="H41" s="1000"/>
      <c r="I41" s="341" t="s">
        <v>343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177.75" customHeight="1">
      <c r="A44" s="338" t="s">
        <v>1670</v>
      </c>
      <c r="B44" s="971" t="s">
        <v>1739</v>
      </c>
      <c r="C44" s="971"/>
      <c r="D44" s="972"/>
      <c r="E44" s="789" t="s">
        <v>343</v>
      </c>
      <c r="F44" s="47">
        <v>712449</v>
      </c>
      <c r="G44" s="48" t="s">
        <v>967</v>
      </c>
      <c r="H44" s="54" t="s">
        <v>705</v>
      </c>
      <c r="I44" s="473" t="s">
        <v>1526</v>
      </c>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t="s">
        <v>981</v>
      </c>
      <c r="F45" s="960"/>
      <c r="G45" s="960"/>
      <c r="H45" s="960"/>
      <c r="I45" s="961"/>
      <c r="J45" s="356"/>
      <c r="K45" s="357" t="str">
        <f>E45</f>
        <v>Taxes</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48"/>
      <c r="H46" s="54"/>
      <c r="I46" s="448"/>
      <c r="J46" s="335"/>
      <c r="K46" s="96"/>
      <c r="L46" s="61"/>
      <c r="M46" s="60"/>
      <c r="N46" s="60"/>
      <c r="O46" s="60"/>
      <c r="P46" s="60"/>
      <c r="Q46" s="60"/>
      <c r="R46" s="60"/>
      <c r="S46" s="60"/>
      <c r="T46" s="60"/>
      <c r="U46" s="70"/>
      <c r="V46" s="70"/>
      <c r="W46" s="70"/>
      <c r="X46" s="71"/>
      <c r="Y46" s="71"/>
      <c r="Z46" s="84"/>
      <c r="AA46" s="85"/>
      <c r="AB46" s="73"/>
    </row>
    <row r="47" spans="1:28" s="24" customFormat="1" ht="27.75" customHeigh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36.75" customHeight="1" thickBot="1">
      <c r="A48" s="347" t="s">
        <v>1678</v>
      </c>
      <c r="B48" s="979" t="s">
        <v>1743</v>
      </c>
      <c r="C48" s="979"/>
      <c r="D48" s="980"/>
      <c r="E48" s="358"/>
      <c r="F48" s="348">
        <f>F44+F46</f>
        <v>712449</v>
      </c>
      <c r="G48" s="51"/>
      <c r="H48" s="51"/>
      <c r="I48" s="474"/>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63.95" customHeight="1">
      <c r="A51" s="338" t="s">
        <v>1670</v>
      </c>
      <c r="B51" s="971" t="s">
        <v>1750</v>
      </c>
      <c r="C51" s="971"/>
      <c r="D51" s="972"/>
      <c r="E51" s="789" t="s">
        <v>343</v>
      </c>
      <c r="F51" s="47">
        <v>7941245</v>
      </c>
      <c r="G51" s="48" t="s">
        <v>507</v>
      </c>
      <c r="H51" s="54" t="s">
        <v>705</v>
      </c>
      <c r="I51" s="56"/>
      <c r="J51" s="97"/>
      <c r="K51" s="96"/>
      <c r="L51" s="61"/>
      <c r="M51" s="60"/>
      <c r="N51" s="60"/>
      <c r="O51" s="60"/>
      <c r="P51" s="62"/>
      <c r="Q51" s="60"/>
      <c r="R51" s="60"/>
      <c r="S51" s="60"/>
      <c r="T51" s="60"/>
      <c r="U51" s="70"/>
      <c r="V51" s="70"/>
      <c r="W51" s="70"/>
      <c r="X51" s="71"/>
      <c r="Y51" s="71"/>
      <c r="Z51" s="84"/>
      <c r="AA51" s="85"/>
      <c r="AB51" s="73"/>
    </row>
    <row r="52" spans="1:28" s="24" customFormat="1" ht="17.25" customHeight="1">
      <c r="A52" s="330"/>
      <c r="B52" s="957" t="s">
        <v>1751</v>
      </c>
      <c r="C52" s="957"/>
      <c r="D52" s="958"/>
      <c r="E52" s="1013" t="s">
        <v>1527</v>
      </c>
      <c r="F52" s="1014"/>
      <c r="G52" s="1014"/>
      <c r="H52" s="1014"/>
      <c r="I52" s="1015"/>
      <c r="J52" s="29"/>
      <c r="K52" s="360" t="str">
        <f>E52</f>
        <v>UNFPA, USAID and DFID</v>
      </c>
      <c r="L52" s="61"/>
      <c r="M52" s="60"/>
      <c r="N52" s="60"/>
      <c r="O52" s="60"/>
      <c r="P52" s="62"/>
      <c r="Q52" s="60"/>
      <c r="R52" s="60"/>
      <c r="S52" s="60"/>
      <c r="T52" s="60"/>
      <c r="U52" s="70"/>
      <c r="V52" s="70"/>
      <c r="W52" s="70"/>
      <c r="X52" s="71"/>
      <c r="Y52" s="71"/>
      <c r="Z52" s="84"/>
      <c r="AA52" s="85"/>
      <c r="AB52" s="73"/>
    </row>
    <row r="53" spans="1:28" s="24" customFormat="1" ht="63.95" customHeight="1">
      <c r="A53" s="338" t="s">
        <v>1676</v>
      </c>
      <c r="B53" s="971" t="s">
        <v>1752</v>
      </c>
      <c r="C53" s="971"/>
      <c r="D53" s="972"/>
      <c r="E53" s="789" t="s">
        <v>347</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63.95"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48.75" customHeight="1" thickBot="1">
      <c r="A55" s="347" t="s">
        <v>1680</v>
      </c>
      <c r="B55" s="979" t="s">
        <v>1754</v>
      </c>
      <c r="C55" s="979"/>
      <c r="D55" s="980"/>
      <c r="E55" s="358"/>
      <c r="F55" s="361">
        <f>F51+F53+F54</f>
        <v>7941245</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74.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1.5" customHeight="1">
      <c r="A57" s="362" t="s">
        <v>1756</v>
      </c>
      <c r="B57" s="1003" t="s">
        <v>1757</v>
      </c>
      <c r="C57" s="1003"/>
      <c r="D57" s="1003"/>
      <c r="E57" s="1003"/>
      <c r="F57" s="1004"/>
      <c r="G57" s="363">
        <f>F48/(F48+F55)</f>
        <v>8.2328887524795766E-2</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4.5" customHeight="1">
      <c r="A58" s="365" t="s">
        <v>1758</v>
      </c>
      <c r="B58" s="1019" t="s">
        <v>1759</v>
      </c>
      <c r="C58" s="1019"/>
      <c r="D58" s="1019"/>
      <c r="E58" s="1019"/>
      <c r="F58" s="1020"/>
      <c r="G58" s="366">
        <f>F44/F48</f>
        <v>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60.75" customHeight="1">
      <c r="A59" s="367" t="s">
        <v>1760</v>
      </c>
      <c r="B59" s="957" t="s">
        <v>1761</v>
      </c>
      <c r="C59" s="957"/>
      <c r="D59" s="1023"/>
      <c r="E59" s="1023"/>
      <c r="F59" s="1024"/>
      <c r="G59" s="366">
        <f>(F48+F55)/H29</f>
        <v>0.71518132231404963</v>
      </c>
      <c r="H59" s="1021" t="s">
        <v>1528</v>
      </c>
      <c r="I59" s="1022"/>
      <c r="J59" s="97"/>
      <c r="K59" s="103"/>
      <c r="L59" s="61"/>
      <c r="M59" s="364" t="str">
        <f>H59</f>
        <v>Comments: The need reflected in B2 was to meet the clients need in 2014 and to end the year with the desired level of 9 months of stock.</v>
      </c>
      <c r="N59" s="60"/>
      <c r="O59" s="60"/>
      <c r="P59" s="62"/>
      <c r="Q59" s="60"/>
      <c r="R59" s="60"/>
      <c r="S59" s="86"/>
      <c r="T59" s="60"/>
      <c r="U59" s="70"/>
      <c r="V59" s="70"/>
      <c r="W59" s="70"/>
      <c r="X59" s="71"/>
      <c r="Y59" s="71"/>
      <c r="Z59" s="84"/>
      <c r="AA59" s="85"/>
      <c r="AB59" s="73"/>
    </row>
    <row r="60" spans="1:28" s="24" customFormat="1" ht="179.25" customHeight="1">
      <c r="A60" s="368" t="s">
        <v>1762</v>
      </c>
      <c r="B60" s="1025" t="s">
        <v>1763</v>
      </c>
      <c r="C60" s="1025"/>
      <c r="D60" s="1025"/>
      <c r="E60" s="1025"/>
      <c r="F60" s="1026"/>
      <c r="G60" s="369" t="s">
        <v>343</v>
      </c>
      <c r="H60" s="1027" t="s">
        <v>1529</v>
      </c>
      <c r="I60" s="1028"/>
      <c r="J60" s="97"/>
      <c r="K60" s="103"/>
      <c r="L60" s="61"/>
      <c r="M60" s="60"/>
      <c r="N60" s="60"/>
      <c r="O60" s="60"/>
      <c r="P60" s="62"/>
      <c r="Q60" s="60"/>
      <c r="R60" s="60"/>
      <c r="S60" s="86"/>
      <c r="T60" s="60"/>
      <c r="U60" s="70"/>
      <c r="V60" s="70"/>
      <c r="W60" s="70"/>
      <c r="X60" s="71"/>
      <c r="Y60" s="71"/>
      <c r="Z60" s="84"/>
      <c r="AA60" s="85"/>
      <c r="AB60" s="73"/>
    </row>
    <row r="61" spans="1:28" s="24" customFormat="1" ht="35.25" customHeight="1">
      <c r="A61" s="183" t="s">
        <v>1764</v>
      </c>
      <c r="B61" s="957" t="s">
        <v>1765</v>
      </c>
      <c r="C61" s="957"/>
      <c r="D61" s="957"/>
      <c r="E61" s="957"/>
      <c r="F61" s="958"/>
      <c r="G61" s="959" t="s">
        <v>426</v>
      </c>
      <c r="H61" s="960"/>
      <c r="I61" s="961"/>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t="s">
        <v>1530</v>
      </c>
      <c r="H62" s="969"/>
      <c r="I62" s="970"/>
      <c r="J62" s="97"/>
      <c r="K62" s="96"/>
      <c r="L62" s="86" t="str">
        <f>G62</f>
        <v>The government (MoH Procurement Unit)</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347</v>
      </c>
      <c r="H63" s="1017"/>
      <c r="I63" s="1018"/>
      <c r="J63" s="97"/>
      <c r="K63" s="96"/>
      <c r="L63" s="86" t="str">
        <f>G63</f>
        <v>No</v>
      </c>
      <c r="M63" s="60"/>
      <c r="N63" s="60"/>
      <c r="O63" s="60"/>
      <c r="P63" s="60"/>
      <c r="Q63" s="60"/>
      <c r="R63" s="61"/>
      <c r="S63" s="62"/>
      <c r="T63" s="60"/>
      <c r="U63" s="70"/>
      <c r="V63" s="70"/>
      <c r="W63" s="70"/>
      <c r="X63" s="71"/>
      <c r="Y63" s="71"/>
      <c r="Z63" s="84"/>
      <c r="AA63" s="85"/>
      <c r="AB63" s="73"/>
    </row>
    <row r="64" spans="1:28" s="24" customFormat="1" ht="32.25" customHeight="1" thickBot="1">
      <c r="A64" s="181" t="s">
        <v>1768</v>
      </c>
      <c r="B64" s="1041" t="s">
        <v>1769</v>
      </c>
      <c r="C64" s="1041"/>
      <c r="D64" s="1042"/>
      <c r="E64" s="1043" t="s">
        <v>2374</v>
      </c>
      <c r="F64" s="1044"/>
      <c r="G64" s="1044"/>
      <c r="H64" s="1044"/>
      <c r="I64" s="1045"/>
      <c r="J64" s="81"/>
      <c r="K64" s="96" t="str">
        <f>E64</f>
        <v>Some commodities committed for procurement in 2014 will be received in country in 2015.</v>
      </c>
      <c r="L64" s="61"/>
      <c r="M64" s="60"/>
      <c r="N64" s="60"/>
      <c r="O64" s="60"/>
      <c r="P64" s="61"/>
      <c r="Q64" s="60"/>
      <c r="R64" s="60"/>
      <c r="S64" s="61"/>
      <c r="T64" s="60"/>
      <c r="U64" s="70"/>
      <c r="V64" s="70"/>
      <c r="W64" s="70"/>
      <c r="X64" s="71"/>
      <c r="Y64" s="71"/>
      <c r="Z64" s="84"/>
      <c r="AA64" s="85"/>
      <c r="AB64" s="73"/>
    </row>
    <row r="65" spans="1:28" s="24" customForma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c r="A66" s="372" t="s">
        <v>1771</v>
      </c>
      <c r="B66" s="1046" t="s">
        <v>1772</v>
      </c>
      <c r="C66" s="957"/>
      <c r="D66" s="957"/>
      <c r="E66" s="957"/>
      <c r="F66" s="958"/>
      <c r="G66" s="1047" t="s">
        <v>343</v>
      </c>
      <c r="H66" s="1047"/>
      <c r="I66" s="1048"/>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105" t="s">
        <v>1185</v>
      </c>
      <c r="F67" s="1105"/>
      <c r="G67" s="1105"/>
      <c r="H67" s="1105"/>
      <c r="I67" s="1106"/>
      <c r="J67" s="81"/>
      <c r="K67" s="96" t="str">
        <f>E67</f>
        <v xml:space="preserve"> </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33"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c r="A72" s="379" t="s">
        <v>1670</v>
      </c>
      <c r="B72" s="1039" t="s">
        <v>1782</v>
      </c>
      <c r="C72" s="1039"/>
      <c r="D72" s="1039"/>
      <c r="E72" s="1040"/>
      <c r="F72" s="787" t="s">
        <v>343</v>
      </c>
      <c r="G72" s="787" t="s">
        <v>343</v>
      </c>
      <c r="H72" s="787" t="s">
        <v>343</v>
      </c>
      <c r="I72" s="46" t="s">
        <v>343</v>
      </c>
      <c r="J72" s="81"/>
      <c r="K72" s="96"/>
      <c r="L72" s="61"/>
      <c r="M72" s="60"/>
      <c r="N72" s="60"/>
      <c r="O72" s="60"/>
      <c r="P72" s="60"/>
      <c r="Q72" s="60"/>
      <c r="R72" s="60"/>
      <c r="S72" s="61"/>
      <c r="T72" s="60"/>
      <c r="U72" s="70"/>
      <c r="V72" s="70"/>
      <c r="W72" s="70"/>
      <c r="X72" s="71"/>
      <c r="Y72" s="71"/>
      <c r="Z72" s="84"/>
      <c r="AA72" s="85"/>
      <c r="AB72" s="73"/>
    </row>
    <row r="73" spans="1:28" s="24" customFormat="1">
      <c r="A73" s="380" t="s">
        <v>1676</v>
      </c>
      <c r="B73" s="1039" t="s">
        <v>1783</v>
      </c>
      <c r="C73" s="1039"/>
      <c r="D73" s="1039"/>
      <c r="E73" s="1040"/>
      <c r="F73" s="787" t="s">
        <v>343</v>
      </c>
      <c r="G73" s="787" t="s">
        <v>343</v>
      </c>
      <c r="H73" s="787" t="s">
        <v>343</v>
      </c>
      <c r="I73" s="46" t="s">
        <v>343</v>
      </c>
      <c r="J73" s="81"/>
      <c r="K73" s="96"/>
      <c r="L73" s="61"/>
      <c r="M73" s="60"/>
      <c r="N73" s="60"/>
      <c r="O73" s="60"/>
      <c r="P73" s="60"/>
      <c r="Q73" s="60"/>
      <c r="R73" s="60"/>
      <c r="S73" s="61"/>
      <c r="T73" s="60"/>
      <c r="U73" s="70"/>
      <c r="V73" s="70"/>
      <c r="W73" s="70"/>
      <c r="X73" s="71"/>
      <c r="Y73" s="71"/>
      <c r="Z73" s="84"/>
      <c r="AA73" s="85"/>
      <c r="AB73" s="73"/>
    </row>
    <row r="74" spans="1:28" s="24" customFormat="1">
      <c r="A74" s="380" t="s">
        <v>1784</v>
      </c>
      <c r="B74" s="1039" t="s">
        <v>1785</v>
      </c>
      <c r="C74" s="1039"/>
      <c r="D74" s="1039"/>
      <c r="E74" s="1040"/>
      <c r="F74" s="787" t="s">
        <v>343</v>
      </c>
      <c r="G74" s="787" t="s">
        <v>343</v>
      </c>
      <c r="H74" s="787" t="s">
        <v>343</v>
      </c>
      <c r="I74" s="46" t="s">
        <v>343</v>
      </c>
      <c r="J74" s="81"/>
      <c r="K74" s="96"/>
      <c r="L74" s="61"/>
      <c r="M74" s="60"/>
      <c r="N74" s="60"/>
      <c r="O74" s="60"/>
      <c r="P74" s="60"/>
      <c r="Q74" s="60"/>
      <c r="R74" s="60"/>
      <c r="S74" s="61"/>
      <c r="T74" s="60"/>
      <c r="U74" s="70"/>
      <c r="V74" s="70"/>
      <c r="W74" s="70"/>
      <c r="X74" s="71"/>
      <c r="Y74" s="71"/>
      <c r="Z74" s="84"/>
      <c r="AA74" s="85"/>
      <c r="AB74" s="73"/>
    </row>
    <row r="75" spans="1:28" s="24" customFormat="1">
      <c r="A75" s="380" t="s">
        <v>1786</v>
      </c>
      <c r="B75" s="1039" t="s">
        <v>1787</v>
      </c>
      <c r="C75" s="1039"/>
      <c r="D75" s="1039"/>
      <c r="E75" s="1040"/>
      <c r="F75" s="787" t="s">
        <v>343</v>
      </c>
      <c r="G75" s="787" t="s">
        <v>343</v>
      </c>
      <c r="H75" s="787" t="s">
        <v>343</v>
      </c>
      <c r="I75" s="46" t="s">
        <v>343</v>
      </c>
      <c r="J75" s="81"/>
      <c r="K75" s="96"/>
      <c r="L75" s="61"/>
      <c r="M75" s="60"/>
      <c r="N75" s="60"/>
      <c r="O75" s="60"/>
      <c r="P75" s="60"/>
      <c r="Q75" s="60"/>
      <c r="R75" s="60"/>
      <c r="S75" s="61"/>
      <c r="T75" s="60"/>
      <c r="U75" s="70"/>
      <c r="V75" s="70"/>
      <c r="W75" s="70"/>
      <c r="X75" s="71"/>
      <c r="Y75" s="71"/>
      <c r="Z75" s="84"/>
      <c r="AA75" s="85"/>
      <c r="AB75" s="73"/>
    </row>
    <row r="76" spans="1:28" s="24" customFormat="1">
      <c r="A76" s="380" t="s">
        <v>1788</v>
      </c>
      <c r="B76" s="1039" t="s">
        <v>1789</v>
      </c>
      <c r="C76" s="1039"/>
      <c r="D76" s="1039"/>
      <c r="E76" s="1040"/>
      <c r="F76" s="787" t="s">
        <v>343</v>
      </c>
      <c r="G76" s="787" t="s">
        <v>343</v>
      </c>
      <c r="H76" s="787" t="s">
        <v>343</v>
      </c>
      <c r="I76" s="46" t="s">
        <v>343</v>
      </c>
      <c r="J76" s="81"/>
      <c r="K76" s="96"/>
      <c r="L76" s="61"/>
      <c r="M76" s="60"/>
      <c r="N76" s="60"/>
      <c r="O76" s="60"/>
      <c r="P76" s="60"/>
      <c r="Q76" s="60"/>
      <c r="R76" s="60"/>
      <c r="S76" s="61"/>
      <c r="T76" s="60"/>
      <c r="U76" s="70"/>
      <c r="V76" s="70"/>
      <c r="W76" s="70"/>
      <c r="X76" s="71"/>
      <c r="Y76" s="71"/>
      <c r="Z76" s="84"/>
      <c r="AA76" s="85"/>
      <c r="AB76" s="73"/>
    </row>
    <row r="77" spans="1:28" s="24" customFormat="1">
      <c r="A77" s="380" t="s">
        <v>1686</v>
      </c>
      <c r="B77" s="1039" t="s">
        <v>1790</v>
      </c>
      <c r="C77" s="1039"/>
      <c r="D77" s="1039"/>
      <c r="E77" s="1040"/>
      <c r="F77" s="787" t="s">
        <v>343</v>
      </c>
      <c r="G77" s="787" t="s">
        <v>343</v>
      </c>
      <c r="H77" s="787" t="s">
        <v>343</v>
      </c>
      <c r="I77" s="46" t="s">
        <v>343</v>
      </c>
      <c r="J77" s="81"/>
      <c r="K77" s="96"/>
      <c r="L77" s="61"/>
      <c r="M77" s="60"/>
      <c r="N77" s="60"/>
      <c r="O77" s="60"/>
      <c r="P77" s="60"/>
      <c r="Q77" s="60"/>
      <c r="R77" s="60"/>
      <c r="S77" s="61"/>
      <c r="T77" s="60"/>
      <c r="U77" s="70"/>
      <c r="V77" s="70"/>
      <c r="W77" s="70"/>
      <c r="X77" s="71"/>
      <c r="Y77" s="71"/>
      <c r="Z77" s="84"/>
      <c r="AA77" s="85"/>
      <c r="AB77" s="73"/>
    </row>
    <row r="78" spans="1:28" s="24" customFormat="1">
      <c r="A78" s="380" t="s">
        <v>1689</v>
      </c>
      <c r="B78" s="1039" t="s">
        <v>1791</v>
      </c>
      <c r="C78" s="1039"/>
      <c r="D78" s="1039"/>
      <c r="E78" s="1040"/>
      <c r="F78" s="787" t="s">
        <v>343</v>
      </c>
      <c r="G78" s="787" t="s">
        <v>343</v>
      </c>
      <c r="H78" s="787" t="s">
        <v>343</v>
      </c>
      <c r="I78" s="46" t="s">
        <v>343</v>
      </c>
      <c r="J78" s="81"/>
      <c r="K78" s="96"/>
      <c r="L78" s="61"/>
      <c r="M78" s="60"/>
      <c r="N78" s="60"/>
      <c r="O78" s="60"/>
      <c r="P78" s="60"/>
      <c r="Q78" s="60"/>
      <c r="R78" s="60"/>
      <c r="S78" s="61"/>
      <c r="T78" s="60"/>
      <c r="U78" s="70"/>
      <c r="V78" s="70"/>
      <c r="W78" s="70"/>
      <c r="X78" s="71"/>
      <c r="Y78" s="71"/>
      <c r="Z78" s="84"/>
      <c r="AA78" s="85"/>
      <c r="AB78" s="73"/>
    </row>
    <row r="79" spans="1:28" s="24" customFormat="1">
      <c r="A79" s="380" t="s">
        <v>1692</v>
      </c>
      <c r="B79" s="1039" t="s">
        <v>1792</v>
      </c>
      <c r="C79" s="1039"/>
      <c r="D79" s="1039"/>
      <c r="E79" s="1040"/>
      <c r="F79" s="787" t="s">
        <v>343</v>
      </c>
      <c r="G79" s="787" t="s">
        <v>343</v>
      </c>
      <c r="H79" s="787" t="s">
        <v>343</v>
      </c>
      <c r="I79" s="46" t="s">
        <v>347</v>
      </c>
      <c r="J79" s="81"/>
      <c r="K79" s="96"/>
      <c r="L79" s="61"/>
      <c r="M79" s="60"/>
      <c r="N79" s="60"/>
      <c r="O79" s="60"/>
      <c r="P79" s="60"/>
      <c r="Q79" s="60"/>
      <c r="R79" s="60"/>
      <c r="S79" s="61"/>
      <c r="T79" s="60"/>
      <c r="U79" s="70"/>
      <c r="V79" s="70"/>
      <c r="W79" s="70"/>
      <c r="X79" s="71"/>
      <c r="Y79" s="71"/>
      <c r="Z79" s="84"/>
      <c r="AA79" s="85"/>
      <c r="AB79" s="73"/>
    </row>
    <row r="80" spans="1:28" s="24" customFormat="1">
      <c r="A80" s="380" t="s">
        <v>1694</v>
      </c>
      <c r="B80" s="1039" t="s">
        <v>1793</v>
      </c>
      <c r="C80" s="1039"/>
      <c r="D80" s="1039"/>
      <c r="E80" s="1040"/>
      <c r="F80" s="787" t="s">
        <v>347</v>
      </c>
      <c r="G80" s="787" t="s">
        <v>343</v>
      </c>
      <c r="H80" s="787" t="s">
        <v>347</v>
      </c>
      <c r="I80" s="46" t="s">
        <v>347</v>
      </c>
      <c r="J80" s="81"/>
      <c r="K80" s="96"/>
      <c r="L80" s="61"/>
      <c r="M80" s="60"/>
      <c r="N80" s="60"/>
      <c r="O80" s="60"/>
      <c r="P80" s="60"/>
      <c r="Q80" s="60"/>
      <c r="R80" s="60"/>
      <c r="S80" s="61"/>
      <c r="T80" s="60"/>
      <c r="U80" s="70"/>
      <c r="V80" s="70"/>
      <c r="W80" s="70"/>
      <c r="X80" s="71"/>
      <c r="Y80" s="71"/>
      <c r="Z80" s="84"/>
      <c r="AA80" s="85"/>
      <c r="AB80" s="73"/>
    </row>
    <row r="81" spans="1:28" s="24" customFormat="1">
      <c r="A81" s="380" t="s">
        <v>1794</v>
      </c>
      <c r="B81" s="1039" t="s">
        <v>1795</v>
      </c>
      <c r="C81" s="1039"/>
      <c r="D81" s="1039"/>
      <c r="E81" s="1040"/>
      <c r="F81" s="787" t="s">
        <v>347</v>
      </c>
      <c r="G81" s="787" t="s">
        <v>343</v>
      </c>
      <c r="H81" s="787" t="s">
        <v>347</v>
      </c>
      <c r="I81" s="46" t="s">
        <v>347</v>
      </c>
      <c r="J81" s="81"/>
      <c r="K81" s="96"/>
      <c r="L81" s="61"/>
      <c r="M81" s="60"/>
      <c r="N81" s="60"/>
      <c r="O81" s="60"/>
      <c r="P81" s="60"/>
      <c r="Q81" s="60"/>
      <c r="R81" s="60"/>
      <c r="S81" s="61"/>
      <c r="T81" s="60"/>
      <c r="U81" s="70"/>
      <c r="V81" s="70"/>
      <c r="W81" s="70"/>
      <c r="X81" s="71"/>
      <c r="Y81" s="71"/>
      <c r="Z81" s="84"/>
      <c r="AA81" s="85"/>
      <c r="AB81" s="73"/>
    </row>
    <row r="82" spans="1:28" s="24" customFormat="1">
      <c r="A82" s="380" t="s">
        <v>1796</v>
      </c>
      <c r="B82" s="1039" t="s">
        <v>1797</v>
      </c>
      <c r="C82" s="1039"/>
      <c r="D82" s="1039"/>
      <c r="E82" s="1040"/>
      <c r="F82" s="787" t="s">
        <v>360</v>
      </c>
      <c r="G82" s="787" t="s">
        <v>347</v>
      </c>
      <c r="H82" s="787" t="s">
        <v>347</v>
      </c>
      <c r="I82" s="46" t="s">
        <v>347</v>
      </c>
      <c r="J82" s="81"/>
      <c r="K82" s="96"/>
      <c r="L82" s="61"/>
      <c r="M82" s="60"/>
      <c r="N82" s="60"/>
      <c r="O82" s="60"/>
      <c r="P82" s="60"/>
      <c r="Q82" s="60"/>
      <c r="R82" s="60"/>
      <c r="S82" s="61"/>
      <c r="T82" s="60"/>
      <c r="U82" s="70"/>
      <c r="V82" s="70"/>
      <c r="W82" s="70"/>
      <c r="X82" s="71"/>
      <c r="Y82" s="71"/>
      <c r="Z82" s="84"/>
      <c r="AA82" s="85"/>
      <c r="AB82" s="73"/>
    </row>
    <row r="83" spans="1:28" s="24" customFormat="1" ht="30.75" customHeight="1">
      <c r="A83" s="381" t="s">
        <v>1798</v>
      </c>
      <c r="B83" s="1039" t="s">
        <v>1799</v>
      </c>
      <c r="C83" s="1039"/>
      <c r="D83" s="1039"/>
      <c r="E83" s="1040"/>
      <c r="F83" s="787" t="s">
        <v>347</v>
      </c>
      <c r="G83" s="787" t="s">
        <v>347</v>
      </c>
      <c r="H83" s="787" t="s">
        <v>347</v>
      </c>
      <c r="I83" s="46" t="s">
        <v>347</v>
      </c>
      <c r="J83" s="81"/>
      <c r="K83" s="96"/>
      <c r="L83" s="61"/>
      <c r="M83" s="60"/>
      <c r="N83" s="60"/>
      <c r="O83" s="60"/>
      <c r="P83" s="60"/>
      <c r="Q83" s="60"/>
      <c r="R83" s="60"/>
      <c r="S83" s="61"/>
      <c r="T83" s="60"/>
      <c r="U83" s="70"/>
      <c r="V83" s="70"/>
      <c r="W83" s="70"/>
      <c r="X83" s="71"/>
      <c r="Y83" s="71"/>
      <c r="Z83" s="84"/>
      <c r="AA83" s="85"/>
      <c r="AB83" s="73"/>
    </row>
    <row r="84" spans="1:28" s="24" customFormat="1" ht="31.5" customHeight="1" thickBot="1">
      <c r="A84" s="1054" t="s">
        <v>1800</v>
      </c>
      <c r="B84" s="977"/>
      <c r="C84" s="977"/>
      <c r="D84" s="977"/>
      <c r="E84" s="978"/>
      <c r="F84" s="1052" t="s">
        <v>1531</v>
      </c>
      <c r="G84" s="1052"/>
      <c r="H84" s="1052"/>
      <c r="I84" s="1053"/>
      <c r="J84" s="81"/>
      <c r="K84" s="96"/>
      <c r="L84" s="61"/>
      <c r="M84" s="60"/>
      <c r="N84" s="60" t="str">
        <f>F84</f>
        <v>MOH/MCDMCH is considering offering Implannon (Implant) through the public sector in 2016.</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1055" t="s">
        <v>1265</v>
      </c>
      <c r="H88" s="1056"/>
      <c r="I88" s="1057"/>
      <c r="J88" s="116"/>
      <c r="K88" s="96"/>
      <c r="L88" s="61" t="str">
        <f t="shared" ref="L88:L98" si="1">G88</f>
        <v>Reproductive Health Commodity Security</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1055" t="s">
        <v>462</v>
      </c>
      <c r="H89" s="1056"/>
      <c r="I89" s="1057"/>
      <c r="J89" s="116"/>
      <c r="K89" s="96"/>
      <c r="L89" s="61" t="str">
        <f t="shared" si="1"/>
        <v>2010-2015</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1055" t="s">
        <v>343</v>
      </c>
      <c r="H90" s="1056"/>
      <c r="I90" s="1057"/>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1055" t="s">
        <v>343</v>
      </c>
      <c r="H91" s="1056"/>
      <c r="I91" s="1057"/>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058" t="s">
        <v>343</v>
      </c>
      <c r="H92" s="1059"/>
      <c r="I92" s="1060"/>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058" t="s">
        <v>492</v>
      </c>
      <c r="H93" s="1059"/>
      <c r="I93" s="1060"/>
      <c r="J93" s="382"/>
      <c r="K93" s="383"/>
      <c r="L93" s="61" t="str">
        <f t="shared" si="1"/>
        <v>Commercial Sector</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058" t="s">
        <v>1532</v>
      </c>
      <c r="H94" s="1059"/>
      <c r="I94" s="1060"/>
      <c r="J94" s="382"/>
      <c r="K94" s="383"/>
      <c r="L94" s="61" t="str">
        <f t="shared" si="1"/>
        <v>Retention fees  - 2% of the invoice value.</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069" t="s">
        <v>343</v>
      </c>
      <c r="H95" s="1070"/>
      <c r="I95" s="1071"/>
      <c r="J95" s="392"/>
      <c r="K95" s="393"/>
      <c r="L95" s="61" t="str">
        <f t="shared" si="1"/>
        <v>Yes</v>
      </c>
      <c r="M95" s="60"/>
      <c r="N95" s="60"/>
      <c r="O95" s="60"/>
      <c r="P95" s="60"/>
      <c r="Q95" s="61"/>
      <c r="R95" s="60"/>
      <c r="S95" s="61"/>
      <c r="T95" s="60"/>
      <c r="U95" s="70"/>
      <c r="V95" s="70"/>
      <c r="W95" s="70"/>
      <c r="X95" s="71"/>
      <c r="Y95" s="71"/>
      <c r="Z95" s="84"/>
      <c r="AA95" s="85"/>
      <c r="AB95" s="73"/>
    </row>
    <row r="96" spans="1:28" s="24" customFormat="1" ht="52.5" customHeight="1">
      <c r="A96" s="330" t="s">
        <v>1670</v>
      </c>
      <c r="B96" s="957" t="s">
        <v>1816</v>
      </c>
      <c r="C96" s="957"/>
      <c r="D96" s="957"/>
      <c r="E96" s="957"/>
      <c r="F96" s="958"/>
      <c r="G96" s="968" t="s">
        <v>1533</v>
      </c>
      <c r="H96" s="969"/>
      <c r="I96" s="970"/>
      <c r="J96" s="115"/>
      <c r="K96" s="103"/>
      <c r="L96" s="61" t="str">
        <f t="shared" si="1"/>
        <v xml:space="preserve">Advertising of contraceptives is not allowed, with the exception of IEC/BCC for health promotion and/or education. </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343</v>
      </c>
      <c r="H97" s="1067"/>
      <c r="I97" s="1068"/>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45.75" thickBot="1">
      <c r="A98" s="326" t="s">
        <v>1670</v>
      </c>
      <c r="B98" s="1041" t="s">
        <v>1816</v>
      </c>
      <c r="C98" s="1041"/>
      <c r="D98" s="1041"/>
      <c r="E98" s="1041"/>
      <c r="F98" s="1042"/>
      <c r="G98" s="1043" t="s">
        <v>1534</v>
      </c>
      <c r="H98" s="1044"/>
      <c r="I98" s="1045"/>
      <c r="J98" s="115"/>
      <c r="K98" s="103"/>
      <c r="L98" s="61" t="str">
        <f t="shared" si="1"/>
        <v xml:space="preserve">Sale/distribution of contraceptives restricted to retail pharmacies and private clinics. Only condoms are sold in supermarkets and drug stores. </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36" t="s">
        <v>372</v>
      </c>
      <c r="G101" s="1137"/>
      <c r="H101" s="1138" t="s">
        <v>463</v>
      </c>
      <c r="I101" s="1139"/>
      <c r="J101" s="122"/>
      <c r="K101" s="103"/>
      <c r="L101" s="61"/>
      <c r="M101" s="117" t="str">
        <f t="shared" ref="M101:M108" si="2">H101</f>
        <v>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36" t="s">
        <v>463</v>
      </c>
      <c r="G102" s="1137"/>
      <c r="H102" s="1138" t="s">
        <v>463</v>
      </c>
      <c r="I102" s="1139"/>
      <c r="J102" s="122"/>
      <c r="K102" s="103"/>
      <c r="L102" s="61"/>
      <c r="M102" s="117" t="str">
        <f t="shared" si="2"/>
        <v>Nurse</v>
      </c>
      <c r="N102" s="86"/>
      <c r="O102" s="117" t="str">
        <f t="shared" si="3"/>
        <v>Nurse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36" t="s">
        <v>463</v>
      </c>
      <c r="G103" s="1137"/>
      <c r="H103" s="1138" t="s">
        <v>463</v>
      </c>
      <c r="I103" s="1139"/>
      <c r="J103" s="122"/>
      <c r="K103" s="103"/>
      <c r="L103" s="61"/>
      <c r="M103" s="117" t="str">
        <f t="shared" si="2"/>
        <v>Nurse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36" t="s">
        <v>463</v>
      </c>
      <c r="G104" s="1137"/>
      <c r="H104" s="1138" t="s">
        <v>588</v>
      </c>
      <c r="I104" s="1139"/>
      <c r="J104" s="122"/>
      <c r="K104" s="103"/>
      <c r="L104" s="61"/>
      <c r="M104" s="117" t="str">
        <f t="shared" si="2"/>
        <v>Don’t know</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36" t="s">
        <v>372</v>
      </c>
      <c r="G105" s="1137"/>
      <c r="H105" s="1138" t="s">
        <v>463</v>
      </c>
      <c r="I105" s="1139"/>
      <c r="J105" s="122"/>
      <c r="K105" s="103"/>
      <c r="L105" s="61"/>
      <c r="M105" s="117" t="str">
        <f t="shared" si="2"/>
        <v>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36" t="s">
        <v>463</v>
      </c>
      <c r="G106" s="1137"/>
      <c r="H106" s="1138" t="s">
        <v>588</v>
      </c>
      <c r="I106" s="1139"/>
      <c r="J106" s="122"/>
      <c r="K106" s="103"/>
      <c r="L106" s="61"/>
      <c r="M106" s="117" t="str">
        <f t="shared" si="2"/>
        <v>Don’t know</v>
      </c>
      <c r="N106" s="86"/>
      <c r="O106" s="117" t="str">
        <f t="shared" si="3"/>
        <v>Nurse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36" t="s">
        <v>375</v>
      </c>
      <c r="G107" s="1137"/>
      <c r="H107" s="1138" t="s">
        <v>588</v>
      </c>
      <c r="I107" s="1139"/>
      <c r="J107" s="122"/>
      <c r="K107" s="103"/>
      <c r="L107" s="61"/>
      <c r="M107" s="117" t="str">
        <f t="shared" si="2"/>
        <v>Don’t know</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40" t="s">
        <v>373</v>
      </c>
      <c r="G108" s="1141"/>
      <c r="H108" s="1140" t="s">
        <v>588</v>
      </c>
      <c r="I108" s="1142"/>
      <c r="J108" s="122"/>
      <c r="K108" s="103"/>
      <c r="L108" s="61"/>
      <c r="M108" s="117" t="str">
        <f t="shared" si="2"/>
        <v>Don’t know</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t="s">
        <v>2375</v>
      </c>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067" t="s">
        <v>373</v>
      </c>
      <c r="F118" s="1067"/>
      <c r="G118" s="1067"/>
      <c r="H118" s="1067"/>
      <c r="I118" s="106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343</v>
      </c>
      <c r="I122" s="1018"/>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343</v>
      </c>
      <c r="I123" s="1018"/>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343</v>
      </c>
      <c r="I124" s="1018"/>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343</v>
      </c>
      <c r="I125" s="1018"/>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343</v>
      </c>
      <c r="I126" s="1018"/>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343</v>
      </c>
      <c r="I127" s="1018"/>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056">
        <v>2013</v>
      </c>
      <c r="I131" s="1057"/>
      <c r="J131" s="91"/>
      <c r="K131" s="103"/>
      <c r="L131" s="61"/>
      <c r="M131" s="86">
        <f t="shared" si="4"/>
        <v>2013</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968" t="s">
        <v>783</v>
      </c>
      <c r="F132" s="969"/>
      <c r="G132" s="969"/>
      <c r="H132" s="969"/>
      <c r="I132" s="970"/>
      <c r="J132" s="91"/>
      <c r="K132" s="125" t="str">
        <f>E132</f>
        <v>Essential Medicines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043"/>
      <c r="F133" s="1044"/>
      <c r="G133" s="1044"/>
      <c r="H133" s="1044"/>
      <c r="I133" s="1045"/>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2007</v>
      </c>
      <c r="I135" s="1108"/>
      <c r="J135" s="91"/>
      <c r="K135" s="103"/>
      <c r="L135" s="61"/>
      <c r="M135" s="61">
        <f>H135</f>
        <v>2007</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347</v>
      </c>
      <c r="I138" s="1018"/>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343</v>
      </c>
      <c r="H144" s="969"/>
      <c r="I144" s="970"/>
      <c r="J144" s="81"/>
      <c r="K144" s="103"/>
      <c r="L144" s="61" t="str">
        <f t="shared" si="5"/>
        <v>Yes</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343</v>
      </c>
      <c r="H145" s="969"/>
      <c r="I145" s="970"/>
      <c r="J145" s="81"/>
      <c r="K145" s="103"/>
      <c r="L145" s="61" t="str">
        <f t="shared" si="5"/>
        <v>Yes</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343</v>
      </c>
      <c r="H146" s="969"/>
      <c r="I146" s="970"/>
      <c r="J146" s="81"/>
      <c r="K146" s="103"/>
      <c r="L146" s="61" t="str">
        <f t="shared" si="5"/>
        <v>Yes</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343</v>
      </c>
      <c r="H147" s="969"/>
      <c r="I147" s="970"/>
      <c r="J147" s="81"/>
      <c r="K147" s="103"/>
      <c r="L147" s="61" t="str">
        <f t="shared" si="5"/>
        <v>Yes</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343</v>
      </c>
      <c r="H149" s="969"/>
      <c r="I149" s="970"/>
      <c r="J149" s="81"/>
      <c r="K149" s="103"/>
      <c r="L149" s="61" t="str">
        <f t="shared" si="5"/>
        <v>Yes</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347</v>
      </c>
      <c r="H150" s="969"/>
      <c r="I150" s="970"/>
      <c r="J150" s="81"/>
      <c r="K150" s="103"/>
      <c r="L150" s="61" t="str">
        <f t="shared" si="5"/>
        <v>No</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373</v>
      </c>
      <c r="H151" s="969"/>
      <c r="I151" s="970"/>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507</v>
      </c>
      <c r="H152" s="969"/>
      <c r="I152" s="970"/>
      <c r="J152" s="81"/>
      <c r="K152" s="103"/>
      <c r="L152" s="61" t="str">
        <f t="shared" si="5"/>
        <v>01/14 - 12/14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1535</v>
      </c>
      <c r="H153" s="969"/>
      <c r="I153" s="970"/>
      <c r="J153" s="81"/>
      <c r="K153" s="103"/>
      <c r="L153" s="61" t="str">
        <f t="shared" si="5"/>
        <v>Pipeline database based on MSL reports.</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343</v>
      </c>
      <c r="H156" s="969"/>
      <c r="I156" s="970"/>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125.25" customHeight="1" thickBot="1">
      <c r="A157" s="245" t="s">
        <v>1875</v>
      </c>
      <c r="B157" s="977" t="s">
        <v>1876</v>
      </c>
      <c r="C157" s="977"/>
      <c r="D157" s="977"/>
      <c r="E157" s="977"/>
      <c r="F157" s="977"/>
      <c r="G157" s="1104" t="s">
        <v>2376</v>
      </c>
      <c r="H157" s="1105"/>
      <c r="I157" s="1106"/>
      <c r="J157" s="81"/>
      <c r="K157" s="103"/>
      <c r="L157" s="61" t="str">
        <f>G157</f>
        <v xml:space="preserve">Contraceptive availability has for a long time been a huge challenge at service delivery point. The implementation of the Essential Medicine Logistics Improvement Program (EMLIP) has improved the stock situation at facility level, with facilities compelled to place orders on a monthly basis. The creation of regional hubs has improved the last mile delivery which has been a big challenge for the districts.  </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45" priority="22">
      <formula>$G$92="Don't know"</formula>
    </cfRule>
    <cfRule type="expression" dxfId="44" priority="23">
      <formula>$G$92="no"</formula>
    </cfRule>
  </conditionalFormatting>
  <conditionalFormatting sqref="G96:I96">
    <cfRule type="expression" dxfId="43" priority="20">
      <formula>$G$95="Don't know"</formula>
    </cfRule>
    <cfRule type="expression" dxfId="42" priority="21">
      <formula>$G$95="No"</formula>
    </cfRule>
  </conditionalFormatting>
  <conditionalFormatting sqref="G98:I98">
    <cfRule type="expression" dxfId="41" priority="18">
      <formula>$G$97="Don't know"</formula>
    </cfRule>
    <cfRule type="expression" dxfId="40" priority="19">
      <formula>$G$97="No"</formula>
    </cfRule>
  </conditionalFormatting>
  <conditionalFormatting sqref="G88:I91">
    <cfRule type="expression" dxfId="39" priority="16">
      <formula>$I$86="Don't know"</formula>
    </cfRule>
    <cfRule type="expression" dxfId="38" priority="17">
      <formula>$I$86="No"</formula>
    </cfRule>
  </conditionalFormatting>
  <conditionalFormatting sqref="F111:I111">
    <cfRule type="expression" dxfId="37" priority="12">
      <formula>$E$111="Don't know"</formula>
    </cfRule>
    <cfRule type="expression" dxfId="36" priority="15">
      <formula>$E$111="No"</formula>
    </cfRule>
  </conditionalFormatting>
  <conditionalFormatting sqref="F112:I112">
    <cfRule type="expression" dxfId="35" priority="11">
      <formula>$E$112="Don't know"</formula>
    </cfRule>
    <cfRule type="expression" dxfId="34" priority="14">
      <formula>$E$112="No"</formula>
    </cfRule>
  </conditionalFormatting>
  <conditionalFormatting sqref="F113:I113">
    <cfRule type="expression" dxfId="33" priority="10">
      <formula>$E$113="Don't know"</formula>
    </cfRule>
    <cfRule type="expression" dxfId="32" priority="13">
      <formula>$E$113="No"</formula>
    </cfRule>
  </conditionalFormatting>
  <conditionalFormatting sqref="G15:I15">
    <cfRule type="expression" dxfId="31" priority="7">
      <formula>$E$15="Not applicable"</formula>
    </cfRule>
    <cfRule type="expression" dxfId="30" priority="8">
      <formula>$E$15="Don't know"</formula>
    </cfRule>
    <cfRule type="expression" dxfId="29" priority="9">
      <formula>$E$15="No"</formula>
    </cfRule>
  </conditionalFormatting>
  <conditionalFormatting sqref="G16:G23 H16:I16 H18:I23">
    <cfRule type="expression" dxfId="28" priority="4">
      <formula>$E16="Not applicable"</formula>
    </cfRule>
    <cfRule type="expression" dxfId="27" priority="5">
      <formula>$E16="Don't know"</formula>
    </cfRule>
    <cfRule type="expression" dxfId="26" priority="6">
      <formula>$E16="No"</formula>
    </cfRule>
  </conditionalFormatting>
  <conditionalFormatting sqref="E15:E23 E13:I13 I24:I25 G15:G23 H15:I16 H18:I23">
    <cfRule type="expression" dxfId="25" priority="3">
      <formula>$I$12="Don't know"</formula>
    </cfRule>
  </conditionalFormatting>
  <conditionalFormatting sqref="E15:E23 E13:I13 I24:I25 G15:G23 H15:I16 H18:I23">
    <cfRule type="expression" dxfId="24" priority="2">
      <formula>$I$12="Not applicable"</formula>
    </cfRule>
  </conditionalFormatting>
  <conditionalFormatting sqref="E15:E23 E13:I13 I24:I25 G15:G23 H15:I16 H18:I23">
    <cfRule type="expression" dxfId="23"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3600-000000000000}">
      <formula1>"Yes, No, Don't know"</formula1>
    </dataValidation>
    <dataValidation type="list" allowBlank="1" showInputMessage="1" showErrorMessage="1" error="Please choose from the dropdown list." sqref="I24" xr:uid="{00000000-0002-0000-36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36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3600-000003000000}">
      <formula1>"Yes, No, Don't know"</formula1>
    </dataValidation>
    <dataValidation type="list" allowBlank="1" showErrorMessage="1" error="Please choose from the dropdown list." sqref="I41" xr:uid="{00000000-0002-0000-3600-000004000000}">
      <formula1>"Yes, No, Don't know"</formula1>
    </dataValidation>
    <dataValidation type="list" allowBlank="1" showInputMessage="1" showErrorMessage="1" error="Please choose from the dropdown list." sqref="G63 I25 H136:H139" xr:uid="{00000000-0002-0000-36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3600-000006000000}">
      <formula1>"Yes, No, Don't know, Not applicable"</formula1>
    </dataValidation>
    <dataValidation type="list" allowBlank="1" showInputMessage="1" showErrorMessage="1" error="Please select from the dropdown list" prompt="Please select from the dropdown list" sqref="G90:I91 I111:I113" xr:uid="{00000000-0002-0000-3600-000007000000}">
      <formula1>"Yes, No, Don't know, Not applicable"</formula1>
    </dataValidation>
    <dataValidation type="list" allowBlank="1" showInputMessage="1" showErrorMessage="1" error="Please select from the dropdown list" prompt="Please select from the dropdown list" sqref="E111:E113 G66:I66" xr:uid="{00000000-0002-0000-36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3600-000009000000}"/>
    <dataValidation allowBlank="1" showInputMessage="1" showErrorMessage="1" promptTitle="This will auto-calculate" prompt="It contains the following formula: Government internally generated spending (question B8a) /Total government spending (question B8c" sqref="G58" xr:uid="{00000000-0002-0000-36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3600-00000B000000}"/>
    <dataValidation type="list" allowBlank="1" showInputMessage="1" showErrorMessage="1" error="Please choose from the dropdown list." prompt="Please select from the dropdown list." sqref="G95:I95 G97:I97" xr:uid="{00000000-0002-0000-3600-00000C000000}">
      <formula1>"Yes, No, Don't know"</formula1>
    </dataValidation>
    <dataValidation allowBlank="1" showInputMessage="1" prompt="Please provide the name of the contraceptive" sqref="F83:I83" xr:uid="{00000000-0002-0000-3600-00000D000000}"/>
    <dataValidation type="list" errorStyle="warning" allowBlank="1" showInputMessage="1" prompt="Please select from the dropdown list if possible. If you cannot find a provider cadre that fits, you may write it in." sqref="F101:I108" xr:uid="{00000000-0002-0000-3600-00000E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3600-00000F000000}">
      <formula1>"Yes, No, Don't know, Not applicable"</formula1>
    </dataValidation>
    <dataValidation type="list" allowBlank="1" showInputMessage="1" showErrorMessage="1" error="Please choose from the dropdown list." prompt="Please select from the dropdown list" sqref="H120:I129" xr:uid="{00000000-0002-0000-3600-000010000000}">
      <formula1>"Yes, No, Don't know"</formula1>
    </dataValidation>
    <dataValidation type="list" allowBlank="1" showInputMessage="1" showErrorMessage="1" error="Please select from the dropdown list" prompt="Please select from the dropdown list" sqref="G28 I28" xr:uid="{00000000-0002-0000-3600-000011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53</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17"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c r="A13" s="326" t="s">
        <v>1670</v>
      </c>
      <c r="B13" s="957" t="s">
        <v>1671</v>
      </c>
      <c r="C13" s="957"/>
      <c r="D13" s="958"/>
      <c r="E13" s="1185" t="s">
        <v>1537</v>
      </c>
      <c r="F13" s="1156"/>
      <c r="G13" s="1156"/>
      <c r="H13" s="1156"/>
      <c r="I13" s="1157"/>
      <c r="J13" s="81"/>
      <c r="K13" s="104" t="str">
        <f>E13</f>
        <v xml:space="preserve">Reproductive Health Commodity Security Committee </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417" t="s">
        <v>343</v>
      </c>
      <c r="F15" s="329" t="s">
        <v>1675</v>
      </c>
      <c r="G15" s="1148" t="s">
        <v>500</v>
      </c>
      <c r="H15" s="1149"/>
      <c r="I15" s="1150"/>
      <c r="J15" s="81"/>
      <c r="K15" s="68"/>
      <c r="L15" s="61" t="str">
        <f t="shared" ref="L15:L23" si="0">G15</f>
        <v>Population Services International (PSI)</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c r="A16" s="330" t="s">
        <v>1676</v>
      </c>
      <c r="B16" s="957" t="s">
        <v>1677</v>
      </c>
      <c r="C16" s="957"/>
      <c r="D16" s="958"/>
      <c r="E16" s="794" t="s">
        <v>343</v>
      </c>
      <c r="F16" s="331" t="s">
        <v>1675</v>
      </c>
      <c r="G16" s="1148" t="s">
        <v>1538</v>
      </c>
      <c r="H16" s="1149"/>
      <c r="I16" s="1150"/>
      <c r="J16" s="81"/>
      <c r="K16" s="68"/>
      <c r="L16" s="61" t="str">
        <f t="shared" si="0"/>
        <v>Population Services Zimbabwe (PSZ, Marie Stopes affiliate), Elizabeth Glaser Pediatric AIDS Foundation</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94" t="s">
        <v>343</v>
      </c>
      <c r="F17" s="331" t="s">
        <v>1675</v>
      </c>
      <c r="G17" s="1148" t="s">
        <v>1539</v>
      </c>
      <c r="H17" s="1149"/>
      <c r="I17" s="1150"/>
      <c r="J17" s="81"/>
      <c r="K17" s="68"/>
      <c r="L17" s="61" t="str">
        <f t="shared" si="0"/>
        <v>CIMAS Healthcare (medical insurance and health services provider)</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94" t="s">
        <v>343</v>
      </c>
      <c r="F18" s="331" t="s">
        <v>1682</v>
      </c>
      <c r="G18" s="1148" t="s">
        <v>1441</v>
      </c>
      <c r="H18" s="1149"/>
      <c r="I18" s="1150"/>
      <c r="J18" s="81"/>
      <c r="K18" s="68"/>
      <c r="L18" s="61" t="str">
        <f t="shared" si="0"/>
        <v>United States Agency for International Development (USAID), Department for International Development (DFID)</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94" t="s">
        <v>343</v>
      </c>
      <c r="F19" s="331" t="s">
        <v>1685</v>
      </c>
      <c r="G19" s="1148" t="s">
        <v>546</v>
      </c>
      <c r="H19" s="1149"/>
      <c r="I19" s="1150"/>
      <c r="J19" s="81"/>
      <c r="K19" s="68"/>
      <c r="L19" s="61" t="str">
        <f t="shared" si="0"/>
        <v>United Nations Population Fund (UNFPA)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5">
      <c r="A20" s="330" t="s">
        <v>1686</v>
      </c>
      <c r="B20" s="957" t="s">
        <v>1687</v>
      </c>
      <c r="C20" s="957"/>
      <c r="D20" s="958"/>
      <c r="E20" s="794" t="s">
        <v>343</v>
      </c>
      <c r="F20" s="331" t="s">
        <v>1688</v>
      </c>
      <c r="G20" s="1148" t="s">
        <v>1540</v>
      </c>
      <c r="H20" s="1149"/>
      <c r="I20" s="1150"/>
      <c r="J20" s="81"/>
      <c r="K20" s="68"/>
      <c r="L20" s="61" t="str">
        <f t="shared" si="0"/>
        <v>MoHCC Reproductive Health Unit, Logistics Unit of the Directorate of Pharmacy Services, Zimbabwe National Family Planning Council (ZNFPC)</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94" t="s">
        <v>343</v>
      </c>
      <c r="F21" s="331" t="s">
        <v>1691</v>
      </c>
      <c r="G21" s="1148" t="s">
        <v>1541</v>
      </c>
      <c r="H21" s="1149"/>
      <c r="I21" s="1150"/>
      <c r="J21" s="81"/>
      <c r="K21" s="68"/>
      <c r="L21" s="61" t="str">
        <f t="shared" si="0"/>
        <v>NatPharm</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94"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94" t="s">
        <v>343</v>
      </c>
      <c r="F23" s="331" t="s">
        <v>1691</v>
      </c>
      <c r="G23" s="1148" t="s">
        <v>1542</v>
      </c>
      <c r="H23" s="1149"/>
      <c r="I23" s="1150"/>
      <c r="J23" s="81"/>
      <c r="K23" s="68"/>
      <c r="L23" s="61" t="str">
        <f t="shared" si="0"/>
        <v>Medicines Control Authority of Zimbabwe, Crown Agents Zimbabwe, USAID | DELIVER PROJECT</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354</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18" t="s">
        <v>343</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343</v>
      </c>
      <c r="F26" s="332" t="s">
        <v>1702</v>
      </c>
      <c r="G26" s="43" t="s">
        <v>1543</v>
      </c>
      <c r="H26" s="333" t="s">
        <v>1703</v>
      </c>
      <c r="I26" s="57" t="s">
        <v>451</v>
      </c>
      <c r="J26" s="90"/>
      <c r="K26" s="68"/>
      <c r="L26" s="61"/>
      <c r="M26" s="60"/>
      <c r="N26" s="60"/>
      <c r="O26" s="60"/>
      <c r="P26" s="61"/>
      <c r="Q26" s="437"/>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v>13295730.364000002</v>
      </c>
      <c r="I29" s="996"/>
      <c r="J29" s="97"/>
      <c r="K29" s="67"/>
      <c r="L29" s="61"/>
      <c r="M29" s="336">
        <f>H29</f>
        <v>13295730.364000002</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438" t="s">
        <v>452</v>
      </c>
      <c r="H30" s="337" t="s">
        <v>1713</v>
      </c>
      <c r="I30" s="314" t="s">
        <v>453</v>
      </c>
      <c r="J30" s="97"/>
      <c r="K30" s="67"/>
      <c r="L30" s="61"/>
      <c r="M30" s="60"/>
      <c r="N30" s="98"/>
      <c r="O30" s="60"/>
      <c r="P30" s="60"/>
      <c r="Q30" s="60"/>
      <c r="R30" s="60"/>
      <c r="S30" s="60"/>
      <c r="T30" s="60"/>
      <c r="U30" s="70"/>
      <c r="V30" s="70"/>
      <c r="W30" s="70"/>
      <c r="X30" s="71"/>
      <c r="Y30" s="71"/>
      <c r="Z30" s="99"/>
      <c r="AA30" s="85"/>
      <c r="AB30" s="73"/>
    </row>
    <row r="31" spans="1:135" s="24" customFormat="1" ht="39.6" customHeight="1">
      <c r="A31" s="338" t="s">
        <v>1670</v>
      </c>
      <c r="B31" s="971" t="s">
        <v>1714</v>
      </c>
      <c r="C31" s="971"/>
      <c r="D31" s="971"/>
      <c r="E31" s="971"/>
      <c r="F31" s="971"/>
      <c r="G31" s="997" t="s">
        <v>1544</v>
      </c>
      <c r="H31" s="997"/>
      <c r="I31" s="998"/>
      <c r="J31" s="97"/>
      <c r="K31" s="67"/>
      <c r="L31" s="61" t="str">
        <f>G31</f>
        <v>ZNFPC, Crown Agents Zimbabwe, UNFPA, PSI, PSZ, USAID | DELIVER PROJECT</v>
      </c>
      <c r="M31" s="60"/>
      <c r="N31" s="98"/>
      <c r="O31" s="60"/>
      <c r="P31" s="60"/>
      <c r="Q31" s="60"/>
      <c r="R31" s="60"/>
      <c r="S31" s="60"/>
      <c r="T31" s="60"/>
      <c r="U31" s="70"/>
      <c r="V31" s="70"/>
      <c r="W31" s="70"/>
      <c r="X31" s="71"/>
      <c r="Y31" s="71"/>
      <c r="Z31" s="99"/>
      <c r="AA31" s="85"/>
      <c r="AB31" s="73"/>
    </row>
    <row r="32" spans="1:135" s="24" customFormat="1" ht="43.15" customHeight="1" thickBot="1">
      <c r="A32" s="339" t="s">
        <v>1715</v>
      </c>
      <c r="B32" s="979" t="s">
        <v>1716</v>
      </c>
      <c r="C32" s="979"/>
      <c r="D32" s="979"/>
      <c r="E32" s="979"/>
      <c r="F32" s="979"/>
      <c r="G32" s="979"/>
      <c r="H32" s="980"/>
      <c r="I32" s="340" t="s">
        <v>360</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341" t="s">
        <v>360</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256.5" customHeight="1">
      <c r="A37" s="338" t="s">
        <v>1670</v>
      </c>
      <c r="B37" s="991" t="s">
        <v>1726</v>
      </c>
      <c r="C37" s="991"/>
      <c r="D37" s="991"/>
      <c r="E37" s="992"/>
      <c r="F37" s="47" t="s">
        <v>1545</v>
      </c>
      <c r="G37" s="48" t="s">
        <v>406</v>
      </c>
      <c r="H37" s="49"/>
      <c r="I37" s="439" t="s">
        <v>1546</v>
      </c>
      <c r="J37" s="335"/>
      <c r="K37" s="96"/>
      <c r="L37" s="61"/>
      <c r="M37" s="60"/>
      <c r="N37" s="60"/>
      <c r="O37" s="60"/>
      <c r="P37" s="60"/>
      <c r="Q37" s="60"/>
      <c r="R37" s="60"/>
      <c r="S37" s="60"/>
      <c r="T37" s="60"/>
      <c r="U37" s="70"/>
      <c r="V37" s="70"/>
      <c r="W37" s="70"/>
      <c r="X37" s="71"/>
      <c r="Y37" s="71"/>
      <c r="Z37" s="84"/>
      <c r="AA37" s="85"/>
      <c r="AB37" s="73"/>
    </row>
    <row r="38" spans="1:28" s="24" customFormat="1" ht="147.75" customHeight="1">
      <c r="A38" s="338" t="s">
        <v>1676</v>
      </c>
      <c r="B38" s="991" t="s">
        <v>1727</v>
      </c>
      <c r="C38" s="991"/>
      <c r="D38" s="991"/>
      <c r="E38" s="992"/>
      <c r="F38" s="47" t="s">
        <v>1545</v>
      </c>
      <c r="G38" s="48" t="s">
        <v>406</v>
      </c>
      <c r="H38" s="49"/>
      <c r="I38" s="439" t="s">
        <v>1547</v>
      </c>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t="s">
        <v>1545</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360</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70.900000000000006" customHeight="1">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230.45" customHeight="1">
      <c r="A44" s="338" t="s">
        <v>1670</v>
      </c>
      <c r="B44" s="971" t="s">
        <v>1739</v>
      </c>
      <c r="C44" s="971"/>
      <c r="D44" s="972"/>
      <c r="E44" s="789" t="s">
        <v>360</v>
      </c>
      <c r="F44" s="47" t="s">
        <v>1545</v>
      </c>
      <c r="G44" s="48" t="s">
        <v>406</v>
      </c>
      <c r="H44" s="49"/>
      <c r="I44" s="439" t="s">
        <v>1546</v>
      </c>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138.75" customHeight="1">
      <c r="A46" s="338" t="s">
        <v>1676</v>
      </c>
      <c r="B46" s="971" t="s">
        <v>1741</v>
      </c>
      <c r="C46" s="971"/>
      <c r="D46" s="972"/>
      <c r="E46" s="789" t="s">
        <v>360</v>
      </c>
      <c r="F46" s="47" t="s">
        <v>1545</v>
      </c>
      <c r="G46" s="48" t="s">
        <v>406</v>
      </c>
      <c r="H46" s="49"/>
      <c r="I46" s="439" t="s">
        <v>1548</v>
      </c>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t="s">
        <v>1545</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236.25" customHeight="1">
      <c r="A51" s="338" t="s">
        <v>1670</v>
      </c>
      <c r="B51" s="971" t="s">
        <v>1750</v>
      </c>
      <c r="C51" s="971"/>
      <c r="D51" s="972"/>
      <c r="E51" s="789" t="s">
        <v>343</v>
      </c>
      <c r="F51" s="47">
        <v>13295730.364000002</v>
      </c>
      <c r="G51" s="53" t="s">
        <v>406</v>
      </c>
      <c r="H51" s="55" t="s">
        <v>1550</v>
      </c>
      <c r="I51" s="440" t="s">
        <v>1551</v>
      </c>
      <c r="J51" s="97"/>
      <c r="K51" s="96"/>
      <c r="L51" s="61"/>
      <c r="M51" s="60"/>
      <c r="N51" s="60"/>
      <c r="O51" s="60"/>
      <c r="P51" s="62"/>
      <c r="Q51" s="60"/>
      <c r="R51" s="60"/>
      <c r="S51" s="60"/>
      <c r="T51" s="60"/>
      <c r="U51" s="70"/>
      <c r="V51" s="70"/>
      <c r="W51" s="70"/>
      <c r="X51" s="71"/>
      <c r="Y51" s="71"/>
      <c r="Z51" s="84"/>
      <c r="AA51" s="85"/>
      <c r="AB51" s="73"/>
    </row>
    <row r="52" spans="1:28" s="24" customFormat="1" ht="29.45" customHeight="1">
      <c r="A52" s="330"/>
      <c r="B52" s="957" t="s">
        <v>1751</v>
      </c>
      <c r="C52" s="957"/>
      <c r="D52" s="958"/>
      <c r="E52" s="1013" t="s">
        <v>1549</v>
      </c>
      <c r="F52" s="1014"/>
      <c r="G52" s="1014"/>
      <c r="H52" s="1014"/>
      <c r="I52" s="1015"/>
      <c r="J52" s="29"/>
      <c r="K52" s="360" t="str">
        <f>E52</f>
        <v>Contraceptives donated by DFID and UNFPA, male and female condoms donated by USAID</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347</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13295730.364000002</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441">
        <v>0</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442" t="s">
        <v>360</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441">
        <v>1</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t="s">
        <v>347</v>
      </c>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t="s">
        <v>373</v>
      </c>
      <c r="H61" s="1017"/>
      <c r="I61" s="1018"/>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1016" t="s">
        <v>373</v>
      </c>
      <c r="H62" s="1017"/>
      <c r="I62" s="1018"/>
      <c r="J62" s="97"/>
      <c r="K62" s="96"/>
      <c r="L62" s="86" t="str">
        <f>G62</f>
        <v>Not applicable</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t="s">
        <v>373</v>
      </c>
      <c r="H63" s="1017"/>
      <c r="I63" s="1018"/>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968" t="s">
        <v>2377</v>
      </c>
      <c r="F64" s="969"/>
      <c r="G64" s="969"/>
      <c r="H64" s="969"/>
      <c r="I64" s="970"/>
      <c r="J64" s="81"/>
      <c r="K64" s="96" t="str">
        <f>E64</f>
        <v>Crown Agents and UNFPA procure contraceptives  on behalf of DFID while the USAID | DELIVER PROJECT procures condoms on behalf of USAID.</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360</v>
      </c>
      <c r="H66" s="1047"/>
      <c r="I66" s="1048"/>
      <c r="J66" s="81"/>
      <c r="K66" s="96"/>
      <c r="L66" s="61" t="str">
        <f>G66</f>
        <v>Don't know</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t="s">
        <v>373</v>
      </c>
      <c r="F67" s="1052"/>
      <c r="G67" s="1052"/>
      <c r="H67" s="1052"/>
      <c r="I67" s="1053"/>
      <c r="J67" s="81"/>
      <c r="K67" s="96" t="str">
        <f>E67</f>
        <v>Not applicable</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97" t="s">
        <v>343</v>
      </c>
      <c r="G72" s="797" t="s">
        <v>343</v>
      </c>
      <c r="H72" s="797" t="s">
        <v>343</v>
      </c>
      <c r="I72" s="418"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97" t="s">
        <v>343</v>
      </c>
      <c r="G73" s="797" t="s">
        <v>343</v>
      </c>
      <c r="H73" s="797" t="s">
        <v>343</v>
      </c>
      <c r="I73" s="418" t="s">
        <v>343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97" t="s">
        <v>343</v>
      </c>
      <c r="G74" s="797" t="s">
        <v>343</v>
      </c>
      <c r="H74" s="797" t="s">
        <v>343</v>
      </c>
      <c r="I74" s="418"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97" t="s">
        <v>343</v>
      </c>
      <c r="G75" s="797" t="s">
        <v>343</v>
      </c>
      <c r="H75" s="797" t="s">
        <v>343</v>
      </c>
      <c r="I75" s="418" t="s">
        <v>343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97" t="s">
        <v>343</v>
      </c>
      <c r="G76" s="797" t="s">
        <v>343</v>
      </c>
      <c r="H76" s="797" t="s">
        <v>343</v>
      </c>
      <c r="I76" s="418" t="s">
        <v>347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97" t="s">
        <v>343</v>
      </c>
      <c r="G77" s="797" t="s">
        <v>343</v>
      </c>
      <c r="H77" s="797" t="s">
        <v>343</v>
      </c>
      <c r="I77" s="418"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97" t="s">
        <v>343</v>
      </c>
      <c r="G78" s="797" t="s">
        <v>343</v>
      </c>
      <c r="H78" s="797" t="s">
        <v>343</v>
      </c>
      <c r="I78" s="418" t="s">
        <v>343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97" t="s">
        <v>343</v>
      </c>
      <c r="G79" s="797" t="s">
        <v>343</v>
      </c>
      <c r="H79" s="797" t="s">
        <v>343</v>
      </c>
      <c r="I79" s="418" t="s">
        <v>343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97" t="s">
        <v>343</v>
      </c>
      <c r="G80" s="797" t="s">
        <v>343</v>
      </c>
      <c r="H80" s="797" t="s">
        <v>343</v>
      </c>
      <c r="I80" s="418" t="s">
        <v>360</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97" t="s">
        <v>343</v>
      </c>
      <c r="G81" s="797" t="s">
        <v>343</v>
      </c>
      <c r="H81" s="797" t="s">
        <v>343</v>
      </c>
      <c r="I81" s="418" t="s">
        <v>360</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97" t="s">
        <v>347</v>
      </c>
      <c r="G82" s="797" t="s">
        <v>347</v>
      </c>
      <c r="H82" s="797" t="s">
        <v>347</v>
      </c>
      <c r="I82" s="418"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97" t="s">
        <v>347</v>
      </c>
      <c r="G83" s="797" t="s">
        <v>347</v>
      </c>
      <c r="H83" s="797" t="s">
        <v>347</v>
      </c>
      <c r="I83" s="418" t="s">
        <v>347</v>
      </c>
      <c r="J83" s="81"/>
      <c r="K83" s="96"/>
      <c r="L83" s="61"/>
      <c r="M83" s="60"/>
      <c r="N83" s="60"/>
      <c r="O83" s="60"/>
      <c r="P83" s="60"/>
      <c r="Q83" s="60"/>
      <c r="R83" s="60"/>
      <c r="S83" s="61"/>
      <c r="T83" s="60"/>
      <c r="U83" s="70"/>
      <c r="V83" s="70"/>
      <c r="W83" s="70"/>
      <c r="X83" s="71"/>
      <c r="Y83" s="71"/>
      <c r="Z83" s="84"/>
      <c r="AA83" s="85"/>
      <c r="AB83" s="73"/>
    </row>
    <row r="84" spans="1:28" s="24" customFormat="1" ht="53.25" customHeight="1" thickBot="1">
      <c r="A84" s="1054" t="s">
        <v>1800</v>
      </c>
      <c r="B84" s="977"/>
      <c r="C84" s="977"/>
      <c r="D84" s="977"/>
      <c r="E84" s="978"/>
      <c r="F84" s="1370" t="s">
        <v>1552</v>
      </c>
      <c r="G84" s="1371"/>
      <c r="H84" s="1371"/>
      <c r="I84" s="1371"/>
      <c r="J84" s="1372"/>
      <c r="K84" s="96"/>
      <c r="L84" s="61"/>
      <c r="M84" s="60"/>
      <c r="N84" s="60" t="str">
        <f>F84</f>
        <v>PSI provides progestin-only pills, combined oral contraceptives, and implants in its New Start and New Life centers. PSZ provides the same services through static sites and outreach.</v>
      </c>
      <c r="O84" s="60"/>
      <c r="P84" s="61"/>
      <c r="Q84" s="487"/>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17"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15.75" customHeight="1">
      <c r="A88" s="330" t="s">
        <v>1805</v>
      </c>
      <c r="B88" s="957" t="s">
        <v>1806</v>
      </c>
      <c r="C88" s="957"/>
      <c r="D88" s="957"/>
      <c r="E88" s="957"/>
      <c r="F88" s="957"/>
      <c r="G88" s="1148" t="s">
        <v>908</v>
      </c>
      <c r="H88" s="1149"/>
      <c r="I88" s="1150"/>
      <c r="J88" s="116"/>
      <c r="K88" s="96"/>
      <c r="L88" s="61" t="str">
        <f t="shared" ref="L88:L98" si="1">G88</f>
        <v>Reproductive Health Commodity Security Strategy</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1148" t="s">
        <v>1509</v>
      </c>
      <c r="H89" s="1149"/>
      <c r="I89" s="1150"/>
      <c r="J89" s="116"/>
      <c r="K89" s="96"/>
      <c r="L89" s="61" t="str">
        <f t="shared" si="1"/>
        <v>2011-2015</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1148" t="s">
        <v>360</v>
      </c>
      <c r="H90" s="1149"/>
      <c r="I90" s="1150"/>
      <c r="J90" s="116"/>
      <c r="K90" s="96"/>
      <c r="L90" s="61" t="str">
        <f t="shared" si="1"/>
        <v>Don't know</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1148" t="s">
        <v>360</v>
      </c>
      <c r="H91" s="1149"/>
      <c r="I91" s="1150"/>
      <c r="J91" s="116"/>
      <c r="K91" s="96"/>
      <c r="L91" s="61" t="str">
        <f t="shared" si="1"/>
        <v>Don't know</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185" t="s">
        <v>347</v>
      </c>
      <c r="H92" s="1156"/>
      <c r="I92" s="1157"/>
      <c r="J92" s="115"/>
      <c r="K92" s="103"/>
      <c r="L92" s="61" t="str">
        <f t="shared" si="1"/>
        <v>No</v>
      </c>
      <c r="M92" s="60"/>
      <c r="N92" s="60"/>
      <c r="O92" s="60"/>
      <c r="P92" s="60"/>
      <c r="Q92" s="60"/>
      <c r="R92" s="62"/>
      <c r="S92" s="61"/>
      <c r="T92" s="60"/>
      <c r="U92" s="70"/>
      <c r="V92" s="70"/>
      <c r="W92" s="70"/>
      <c r="X92" s="71"/>
      <c r="Y92" s="71"/>
      <c r="Z92" s="84"/>
      <c r="AA92" s="85"/>
      <c r="AB92" s="73"/>
    </row>
    <row r="93" spans="1:28" s="391" customFormat="1" ht="25.5" customHeight="1">
      <c r="A93" s="330" t="s">
        <v>1670</v>
      </c>
      <c r="B93" s="957" t="s">
        <v>1812</v>
      </c>
      <c r="C93" s="957"/>
      <c r="D93" s="957"/>
      <c r="E93" s="957"/>
      <c r="F93" s="958"/>
      <c r="G93" s="1224" t="s">
        <v>373</v>
      </c>
      <c r="H93" s="1225"/>
      <c r="I93" s="1226"/>
      <c r="J93" s="382"/>
      <c r="K93" s="383"/>
      <c r="L93" s="61" t="str">
        <f t="shared" si="1"/>
        <v>Not applicable</v>
      </c>
      <c r="M93" s="384"/>
      <c r="N93" s="385"/>
      <c r="O93" s="385"/>
      <c r="P93" s="384"/>
      <c r="Q93" s="386"/>
      <c r="R93" s="384"/>
      <c r="S93" s="386"/>
      <c r="T93" s="384"/>
      <c r="U93" s="387"/>
      <c r="V93" s="387"/>
      <c r="W93" s="387"/>
      <c r="X93" s="387"/>
      <c r="Y93" s="387"/>
      <c r="Z93" s="388"/>
      <c r="AA93" s="389"/>
      <c r="AB93" s="390"/>
    </row>
    <row r="94" spans="1:28" s="391" customFormat="1" ht="24" customHeight="1">
      <c r="A94" s="330" t="s">
        <v>1676</v>
      </c>
      <c r="B94" s="957" t="s">
        <v>1813</v>
      </c>
      <c r="C94" s="957"/>
      <c r="D94" s="957"/>
      <c r="E94" s="957"/>
      <c r="F94" s="958"/>
      <c r="G94" s="1224" t="s">
        <v>373</v>
      </c>
      <c r="H94" s="1225"/>
      <c r="I94" s="1226"/>
      <c r="J94" s="382"/>
      <c r="K94" s="383"/>
      <c r="L94" s="61" t="str">
        <f t="shared" si="1"/>
        <v>Not applicable</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367" t="s">
        <v>347</v>
      </c>
      <c r="H95" s="1368"/>
      <c r="I95" s="1369"/>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t="s">
        <v>373</v>
      </c>
      <c r="H96" s="969"/>
      <c r="I96" s="970"/>
      <c r="J96" s="115"/>
      <c r="K96" s="103"/>
      <c r="L96" s="61" t="str">
        <f t="shared" si="1"/>
        <v>Not applicable</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364" t="s">
        <v>343</v>
      </c>
      <c r="H97" s="1365"/>
      <c r="I97" s="1366"/>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60.75" thickBot="1">
      <c r="A98" s="326" t="s">
        <v>1670</v>
      </c>
      <c r="B98" s="1041" t="s">
        <v>1816</v>
      </c>
      <c r="C98" s="1041"/>
      <c r="D98" s="1041"/>
      <c r="E98" s="1041"/>
      <c r="F98" s="1042"/>
      <c r="G98" s="1151" t="s">
        <v>1553</v>
      </c>
      <c r="H98" s="1152"/>
      <c r="I98" s="1153"/>
      <c r="J98" s="115"/>
      <c r="K98" s="103"/>
      <c r="L98" s="61" t="str">
        <f t="shared" si="1"/>
        <v>The private sector is allowed to provide contraceptive methods as long as they meet the applicable regulatory requirements in terms of approval of premises and service providers.</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67" t="s">
        <v>372</v>
      </c>
      <c r="G101" s="1168"/>
      <c r="H101" s="1165" t="s">
        <v>463</v>
      </c>
      <c r="I101" s="1166"/>
      <c r="J101" s="122"/>
      <c r="K101" s="103"/>
      <c r="L101" s="61"/>
      <c r="M101" s="117" t="str">
        <f t="shared" ref="M101:M108" si="2">H101</f>
        <v>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67" t="s">
        <v>463</v>
      </c>
      <c r="G102" s="1168"/>
      <c r="H102" s="1165" t="s">
        <v>463</v>
      </c>
      <c r="I102" s="1166"/>
      <c r="J102" s="122"/>
      <c r="K102" s="103"/>
      <c r="L102" s="61"/>
      <c r="M102" s="117" t="str">
        <f t="shared" si="2"/>
        <v>Nurse</v>
      </c>
      <c r="N102" s="86"/>
      <c r="O102" s="117" t="str">
        <f t="shared" si="3"/>
        <v>Nurse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67" t="s">
        <v>463</v>
      </c>
      <c r="G103" s="1168"/>
      <c r="H103" s="1165" t="s">
        <v>375</v>
      </c>
      <c r="I103" s="1166"/>
      <c r="J103" s="122"/>
      <c r="K103" s="103"/>
      <c r="L103" s="61"/>
      <c r="M103" s="117" t="str">
        <f t="shared" si="2"/>
        <v>Doctor</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67" t="s">
        <v>375</v>
      </c>
      <c r="G104" s="1168"/>
      <c r="H104" s="1165" t="s">
        <v>375</v>
      </c>
      <c r="I104" s="1166"/>
      <c r="J104" s="122"/>
      <c r="K104" s="103"/>
      <c r="L104" s="61"/>
      <c r="M104" s="117" t="str">
        <f t="shared" si="2"/>
        <v>Doctor</v>
      </c>
      <c r="N104" s="86"/>
      <c r="O104" s="117" t="str">
        <f t="shared" si="3"/>
        <v>Doctor</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67" t="s">
        <v>372</v>
      </c>
      <c r="G105" s="1168"/>
      <c r="H105" s="1165" t="s">
        <v>372</v>
      </c>
      <c r="I105" s="1166"/>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67" t="s">
        <v>463</v>
      </c>
      <c r="G106" s="1168"/>
      <c r="H106" s="1165" t="s">
        <v>463</v>
      </c>
      <c r="I106" s="1166"/>
      <c r="J106" s="122"/>
      <c r="K106" s="103"/>
      <c r="L106" s="61"/>
      <c r="M106" s="117" t="str">
        <f t="shared" si="2"/>
        <v>Nurse</v>
      </c>
      <c r="N106" s="86"/>
      <c r="O106" s="117" t="str">
        <f t="shared" si="3"/>
        <v>Nurse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67" t="s">
        <v>375</v>
      </c>
      <c r="G107" s="1168"/>
      <c r="H107" s="1165" t="s">
        <v>375</v>
      </c>
      <c r="I107" s="1166"/>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63" t="s">
        <v>463</v>
      </c>
      <c r="G108" s="1164"/>
      <c r="H108" s="1163" t="s">
        <v>463</v>
      </c>
      <c r="I108" s="1245"/>
      <c r="J108" s="122"/>
      <c r="K108" s="103"/>
      <c r="L108" s="61"/>
      <c r="M108" s="117" t="str">
        <f t="shared" si="2"/>
        <v>Nurse</v>
      </c>
      <c r="N108" s="86"/>
      <c r="O108" s="117" t="str">
        <f t="shared" si="3"/>
        <v>Nurse</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219" t="s">
        <v>2378</v>
      </c>
      <c r="G109" s="1220"/>
      <c r="H109" s="1220"/>
      <c r="I109" s="1220"/>
      <c r="J109" s="1221"/>
      <c r="K109" s="96"/>
      <c r="L109" s="61"/>
      <c r="M109" s="60"/>
      <c r="N109" s="60"/>
      <c r="O109" s="60"/>
      <c r="P109" s="61"/>
      <c r="Q109" s="681"/>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689"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78.599999999999994" customHeight="1">
      <c r="A112" s="330" t="s">
        <v>1676</v>
      </c>
      <c r="B112" s="957" t="s">
        <v>1838</v>
      </c>
      <c r="C112" s="957"/>
      <c r="D112" s="957"/>
      <c r="E112" s="689" t="s">
        <v>343</v>
      </c>
      <c r="F112" s="1209" t="s">
        <v>1554</v>
      </c>
      <c r="G112" s="1207"/>
      <c r="H112" s="1208"/>
      <c r="I112" s="691" t="s">
        <v>343</v>
      </c>
      <c r="J112" s="104"/>
      <c r="K112" s="103"/>
      <c r="L112" s="61"/>
      <c r="M112" s="60"/>
      <c r="N112" s="86"/>
      <c r="O112" s="60"/>
      <c r="P112" s="86" t="str">
        <f>F112</f>
        <v>Contraceptives are not for sale to those under 16 years of age. (This is based on an act of Parliament.) However, youth are eligible for emergency contraception in the case of sexual abuse or related circumstances.</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690"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281" t="s">
        <v>343</v>
      </c>
      <c r="F115" s="1281"/>
      <c r="G115" s="1281"/>
      <c r="H115" s="1281"/>
      <c r="I115" s="1282"/>
      <c r="J115" s="122"/>
      <c r="K115" s="103" t="str">
        <f>E115</f>
        <v>Yes</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281" t="s">
        <v>343</v>
      </c>
      <c r="F116" s="1281"/>
      <c r="G116" s="1281"/>
      <c r="H116" s="1281"/>
      <c r="I116" s="1282"/>
      <c r="J116" s="122"/>
      <c r="K116" s="103" t="str">
        <f>E116</f>
        <v>Yes</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281" t="s">
        <v>343</v>
      </c>
      <c r="F117" s="1281"/>
      <c r="G117" s="1281"/>
      <c r="H117" s="1281"/>
      <c r="I117" s="1282"/>
      <c r="J117" s="122"/>
      <c r="K117" s="103" t="str">
        <f>E117</f>
        <v>Yes</v>
      </c>
      <c r="L117" s="61"/>
      <c r="M117" s="60"/>
      <c r="N117" s="60"/>
      <c r="O117" s="60"/>
      <c r="P117" s="61"/>
      <c r="Q117" s="60"/>
      <c r="R117" s="60"/>
      <c r="S117" s="60"/>
      <c r="T117" s="60"/>
      <c r="U117" s="70"/>
      <c r="V117" s="70"/>
      <c r="W117" s="70"/>
      <c r="X117" s="71"/>
      <c r="Y117" s="71"/>
      <c r="Z117" s="99"/>
      <c r="AA117" s="85"/>
      <c r="AB117" s="73"/>
    </row>
    <row r="118" spans="1:28" s="24" customFormat="1" ht="85.5" customHeight="1">
      <c r="A118" s="183"/>
      <c r="B118" s="957" t="s">
        <v>1845</v>
      </c>
      <c r="C118" s="957"/>
      <c r="D118" s="958"/>
      <c r="E118" s="1156" t="s">
        <v>1555</v>
      </c>
      <c r="F118" s="1156"/>
      <c r="G118" s="1156"/>
      <c r="H118" s="1156"/>
      <c r="I118" s="1157"/>
      <c r="J118" s="122"/>
      <c r="K118" s="103" t="str">
        <f>E118</f>
        <v>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154" t="s">
        <v>343</v>
      </c>
      <c r="I120" s="1155"/>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154" t="s">
        <v>343</v>
      </c>
      <c r="I121" s="1155"/>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154" t="s">
        <v>343</v>
      </c>
      <c r="I122" s="1155"/>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154" t="s">
        <v>343</v>
      </c>
      <c r="I123" s="1155"/>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154" t="s">
        <v>343</v>
      </c>
      <c r="I124" s="1155"/>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154" t="s">
        <v>343</v>
      </c>
      <c r="I125" s="1155"/>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154" t="s">
        <v>343</v>
      </c>
      <c r="I126" s="1155"/>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154" t="s">
        <v>343</v>
      </c>
      <c r="I127" s="1155"/>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154" t="s">
        <v>343</v>
      </c>
      <c r="I128" s="1155"/>
      <c r="J128" s="91"/>
      <c r="K128" s="103"/>
      <c r="L128" s="61"/>
      <c r="M128" s="86" t="str">
        <f t="shared" si="4"/>
        <v>Yes</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154" t="s">
        <v>347</v>
      </c>
      <c r="I129" s="1155"/>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146" t="s">
        <v>373</v>
      </c>
      <c r="I130" s="114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146">
        <v>2011</v>
      </c>
      <c r="I131" s="1147"/>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60">
      <c r="A132" s="183" t="s">
        <v>1855</v>
      </c>
      <c r="B132" s="957" t="s">
        <v>1856</v>
      </c>
      <c r="C132" s="957"/>
      <c r="D132" s="958"/>
      <c r="E132" s="1148" t="s">
        <v>1556</v>
      </c>
      <c r="F132" s="1149"/>
      <c r="G132" s="1149"/>
      <c r="H132" s="1149"/>
      <c r="I132" s="1150"/>
      <c r="J132" s="91"/>
      <c r="K132" s="125" t="str">
        <f>E132</f>
        <v>Essential Medicines List and Standard Treatment guidelines for Zimbabwe, ZNFPC List of approved contraceptive methods and devices</v>
      </c>
      <c r="L132" s="61"/>
      <c r="M132" s="61"/>
      <c r="N132" s="60"/>
      <c r="O132" s="60"/>
      <c r="P132" s="61"/>
      <c r="Q132" s="60"/>
      <c r="R132" s="126"/>
      <c r="S132" s="60"/>
      <c r="T132" s="76"/>
      <c r="U132" s="77"/>
      <c r="V132" s="77"/>
      <c r="W132" s="77"/>
      <c r="X132" s="78"/>
      <c r="Y132" s="78"/>
      <c r="Z132" s="126"/>
      <c r="AA132" s="127"/>
      <c r="AB132" s="73"/>
    </row>
    <row r="133" spans="1:28" s="32" customFormat="1" ht="43.15" customHeight="1">
      <c r="A133" s="181" t="s">
        <v>1857</v>
      </c>
      <c r="B133" s="1041" t="s">
        <v>1858</v>
      </c>
      <c r="C133" s="1041"/>
      <c r="D133" s="1042"/>
      <c r="E133" s="1151" t="s">
        <v>1557</v>
      </c>
      <c r="F133" s="1152"/>
      <c r="G133" s="1152"/>
      <c r="H133" s="1152"/>
      <c r="I133" s="1153"/>
      <c r="J133" s="91"/>
      <c r="K133" s="125" t="str">
        <f>E133</f>
        <v xml:space="preserve">2015 Essential Medicines List and Standard Treatment Guidelines for Zimbabwe being finalized. No changes in the methods compared to 2011. </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t="s">
        <v>1246</v>
      </c>
      <c r="I135" s="1108"/>
      <c r="J135" s="91"/>
      <c r="K135" s="103"/>
      <c r="L135" s="61"/>
      <c r="M135" s="61" t="str">
        <f>H135</f>
        <v>No PRSP</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373</v>
      </c>
      <c r="I136" s="1018"/>
      <c r="J136" s="91"/>
      <c r="K136" s="103"/>
      <c r="L136" s="61"/>
      <c r="M136" s="61" t="str">
        <f>H136</f>
        <v>Not applicable</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373</v>
      </c>
      <c r="I137" s="1018"/>
      <c r="J137" s="91"/>
      <c r="K137" s="103"/>
      <c r="L137" s="61"/>
      <c r="M137" s="61" t="str">
        <f>H137</f>
        <v>Not applicable</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373</v>
      </c>
      <c r="I138" s="1018"/>
      <c r="J138" s="91"/>
      <c r="K138" s="103"/>
      <c r="L138" s="61"/>
      <c r="M138" s="61" t="str">
        <f>H138</f>
        <v>Not applicable</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373</v>
      </c>
      <c r="I139" s="1018"/>
      <c r="J139" s="91"/>
      <c r="K139" s="103"/>
      <c r="L139" s="61"/>
      <c r="M139" s="61" t="str">
        <f>H139</f>
        <v>Not applicable</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347</v>
      </c>
      <c r="H143" s="969"/>
      <c r="I143" s="970"/>
      <c r="J143" s="81"/>
      <c r="K143" s="103"/>
      <c r="L143" s="61" t="str">
        <f t="shared" ref="L143:L153" si="5">G143</f>
        <v>No</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347</v>
      </c>
      <c r="H144" s="969"/>
      <c r="I144" s="970"/>
      <c r="J144" s="81"/>
      <c r="K144" s="103"/>
      <c r="L144" s="61" t="str">
        <f t="shared" si="5"/>
        <v>No</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347</v>
      </c>
      <c r="H145" s="969"/>
      <c r="I145" s="970"/>
      <c r="J145" s="81"/>
      <c r="K145" s="103"/>
      <c r="L145" s="61" t="str">
        <f t="shared" si="5"/>
        <v>No</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347</v>
      </c>
      <c r="H146" s="969"/>
      <c r="I146" s="970"/>
      <c r="J146" s="81"/>
      <c r="K146" s="103"/>
      <c r="L146" s="61" t="str">
        <f t="shared" si="5"/>
        <v>No</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347</v>
      </c>
      <c r="H147" s="969"/>
      <c r="I147" s="970"/>
      <c r="J147" s="81"/>
      <c r="K147" s="103"/>
      <c r="L147" s="61" t="str">
        <f t="shared" si="5"/>
        <v>No</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347</v>
      </c>
      <c r="H148" s="969"/>
      <c r="I148" s="970"/>
      <c r="J148" s="81"/>
      <c r="K148" s="103"/>
      <c r="L148" s="61" t="str">
        <f t="shared" si="5"/>
        <v>No</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347</v>
      </c>
      <c r="H149" s="969"/>
      <c r="I149" s="970"/>
      <c r="J149" s="81"/>
      <c r="K149" s="103"/>
      <c r="L149" s="61" t="str">
        <f t="shared" si="5"/>
        <v>No</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347</v>
      </c>
      <c r="H150" s="969"/>
      <c r="I150" s="970"/>
      <c r="J150" s="81"/>
      <c r="K150" s="103"/>
      <c r="L150" s="61" t="str">
        <f t="shared" si="5"/>
        <v>No</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373</v>
      </c>
      <c r="H151" s="969"/>
      <c r="I151" s="970"/>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406</v>
      </c>
      <c r="H152" s="969"/>
      <c r="I152" s="970"/>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1558</v>
      </c>
      <c r="H153" s="969"/>
      <c r="I153" s="970"/>
      <c r="J153" s="81"/>
      <c r="K153" s="103"/>
      <c r="L153" s="61" t="str">
        <f t="shared" si="5"/>
        <v>Logistics Management Information System (DTTU Top up)</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347</v>
      </c>
      <c r="H155" s="969"/>
      <c r="I155" s="970"/>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347</v>
      </c>
      <c r="H156" s="969"/>
      <c r="I156" s="970"/>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79.900000000000006" customHeight="1" thickBot="1">
      <c r="A157" s="245" t="s">
        <v>1875</v>
      </c>
      <c r="B157" s="977" t="s">
        <v>1876</v>
      </c>
      <c r="C157" s="977"/>
      <c r="D157" s="977"/>
      <c r="E157" s="977"/>
      <c r="F157" s="977"/>
      <c r="G157" s="1104" t="s">
        <v>2379</v>
      </c>
      <c r="H157" s="1105"/>
      <c r="I157" s="1106"/>
      <c r="J157" s="81"/>
      <c r="K157" s="103"/>
      <c r="L157" s="61" t="str">
        <f>G157</f>
        <v>DTTU has maintained delivery coverage of &gt;95% over the years and stock out rate of &lt;5%. Commodity security has been maintained for most commonly used methods. There are potential funding gaps for contraceptives in 2015 and 2016.</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J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J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22" priority="22">
      <formula>$G$92="Don't know"</formula>
    </cfRule>
    <cfRule type="expression" dxfId="21" priority="23">
      <formula>$G$92="no"</formula>
    </cfRule>
  </conditionalFormatting>
  <conditionalFormatting sqref="G96:I96">
    <cfRule type="expression" dxfId="20" priority="20">
      <formula>$G$95="Don't know"</formula>
    </cfRule>
    <cfRule type="expression" dxfId="19" priority="21">
      <formula>$G$95="No"</formula>
    </cfRule>
  </conditionalFormatting>
  <conditionalFormatting sqref="G98:I98">
    <cfRule type="expression" dxfId="18" priority="18">
      <formula>$G$97="Don't know"</formula>
    </cfRule>
    <cfRule type="expression" dxfId="17" priority="19">
      <formula>$G$97="No"</formula>
    </cfRule>
  </conditionalFormatting>
  <conditionalFormatting sqref="G88:I91">
    <cfRule type="expression" dxfId="16" priority="16">
      <formula>$I$86="Don't know"</formula>
    </cfRule>
    <cfRule type="expression" dxfId="15" priority="17">
      <formula>$I$86="No"</formula>
    </cfRule>
  </conditionalFormatting>
  <conditionalFormatting sqref="F111:I111">
    <cfRule type="expression" dxfId="14" priority="12">
      <formula>$E$111="Don't know"</formula>
    </cfRule>
    <cfRule type="expression" dxfId="13" priority="15">
      <formula>$E$111="No"</formula>
    </cfRule>
  </conditionalFormatting>
  <conditionalFormatting sqref="F112:I112">
    <cfRule type="expression" dxfId="12" priority="11">
      <formula>$E$112="Don't know"</formula>
    </cfRule>
    <cfRule type="expression" dxfId="11" priority="14">
      <formula>$E$112="No"</formula>
    </cfRule>
  </conditionalFormatting>
  <conditionalFormatting sqref="F113:I113">
    <cfRule type="expression" dxfId="10" priority="10">
      <formula>$E$113="Don't know"</formula>
    </cfRule>
    <cfRule type="expression" dxfId="9" priority="13">
      <formula>$E$113="No"</formula>
    </cfRule>
  </conditionalFormatting>
  <conditionalFormatting sqref="G15:I15">
    <cfRule type="expression" dxfId="8" priority="7">
      <formula>$E$15="Not applicable"</formula>
    </cfRule>
    <cfRule type="expression" dxfId="7" priority="8">
      <formula>$E$15="Don't know"</formula>
    </cfRule>
    <cfRule type="expression" dxfId="6" priority="9">
      <formula>$E$15="No"</formula>
    </cfRule>
  </conditionalFormatting>
  <conditionalFormatting sqref="G16:I23">
    <cfRule type="expression" dxfId="5" priority="4">
      <formula>$E16="Not applicable"</formula>
    </cfRule>
    <cfRule type="expression" dxfId="4" priority="5">
      <formula>$E16="Don't know"</formula>
    </cfRule>
    <cfRule type="expression" dxfId="3" priority="6">
      <formula>$E16="No"</formula>
    </cfRule>
  </conditionalFormatting>
  <conditionalFormatting sqref="E16:E23 G15:I23 I24:I25 E13:I13">
    <cfRule type="expression" dxfId="2" priority="3">
      <formula>$I$12="Don't know"</formula>
    </cfRule>
  </conditionalFormatting>
  <conditionalFormatting sqref="E16:E23 G15:I23 I24:I25 E13:I13">
    <cfRule type="expression" dxfId="1" priority="2">
      <formula>$I$12="Not applicable"</formula>
    </cfRule>
  </conditionalFormatting>
  <conditionalFormatting sqref="E16:E23 G15:I23 I24:I25 E13:I13">
    <cfRule type="expression" dxfId="0"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3700-000000000000}">
      <formula1>"Yes, No, Don't know"</formula1>
    </dataValidation>
    <dataValidation type="list" allowBlank="1" showInputMessage="1" showErrorMessage="1" error="Please choose from the dropdown list." sqref="I24" xr:uid="{00000000-0002-0000-37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37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3700-000003000000}">
      <formula1>"Yes, No, Don't know"</formula1>
    </dataValidation>
    <dataValidation type="list" allowBlank="1" showErrorMessage="1" error="Please choose from the dropdown list." sqref="I41" xr:uid="{00000000-0002-0000-3700-000004000000}">
      <formula1>"Yes, No, Don't know"</formula1>
    </dataValidation>
    <dataValidation type="list" allowBlank="1" showInputMessage="1" showErrorMessage="1" error="Please choose from the dropdown list." sqref="G63 I25 H136:H139" xr:uid="{00000000-0002-0000-37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3700-000006000000}">
      <formula1>"Yes, No, Don't know, Not applicable"</formula1>
    </dataValidation>
    <dataValidation type="list" allowBlank="1" showInputMessage="1" showErrorMessage="1" error="Please select from the dropdown list" prompt="Please select from the dropdown list" sqref="G90:I91 I111:I113" xr:uid="{00000000-0002-0000-3700-000007000000}">
      <formula1>"Yes, No, Don't know, Not applicable"</formula1>
    </dataValidation>
    <dataValidation type="list" allowBlank="1" showInputMessage="1" showErrorMessage="1" error="Please select from the dropdown list" prompt="Please select from the dropdown list" sqref="E111:E113 G66:I66" xr:uid="{00000000-0002-0000-37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3700-000009000000}"/>
    <dataValidation allowBlank="1" showInputMessage="1" showErrorMessage="1" promptTitle="This will auto-calculate" prompt="It contains the following formula: Government internally generated spending (question B8a) /Total government spending (question B8c" sqref="G58" xr:uid="{00000000-0002-0000-37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3700-00000B000000}"/>
    <dataValidation type="list" allowBlank="1" showInputMessage="1" showErrorMessage="1" error="Please choose from the dropdown list." prompt="Please select from the dropdown list." sqref="G95:I95 G97:I97" xr:uid="{00000000-0002-0000-3700-00000C000000}">
      <formula1>"Yes, No, Don't know"</formula1>
    </dataValidation>
    <dataValidation allowBlank="1" showInputMessage="1" prompt="Please provide the name of the contraceptive" sqref="F83:I83" xr:uid="{00000000-0002-0000-3700-00000D000000}"/>
    <dataValidation type="list" errorStyle="warning" allowBlank="1" showInputMessage="1" prompt="Please select from the dropdown list if possible. If you cannot find a provider cadre that fits, you may write it in." sqref="F101:I108" xr:uid="{00000000-0002-0000-3700-00000E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3700-00000F000000}">
      <formula1>"Yes, No, Don't know, Not applicable"</formula1>
    </dataValidation>
    <dataValidation type="list" allowBlank="1" showInputMessage="1" showErrorMessage="1" error="Please choose from the dropdown list." prompt="Please select from the dropdown list" sqref="H120:I129" xr:uid="{00000000-0002-0000-3700-000010000000}">
      <formula1>"Yes, No, Don't know"</formula1>
    </dataValidation>
    <dataValidation type="list" allowBlank="1" showInputMessage="1" showErrorMessage="1" error="Please select from the dropdown list" prompt="Please select from the dropdown list" sqref="G28 I28" xr:uid="{00000000-0002-0000-3700-000011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sheetPr>
  <dimension ref="A1:DM186"/>
  <sheetViews>
    <sheetView showGridLines="0" showRowColHeaders="0" zoomScaleNormal="100" zoomScaleSheetLayoutView="50" workbookViewId="0">
      <selection activeCell="R15" sqref="R15"/>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80"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23" customWidth="1"/>
    <col min="20" max="20" width="24.7109375" style="23" customWidth="1"/>
    <col min="21" max="23" width="11.7109375" style="23" customWidth="1"/>
    <col min="24" max="24" width="20" style="23" customWidth="1"/>
    <col min="25" max="25" width="25.85546875" style="23" customWidth="1"/>
    <col min="26" max="26" width="23.85546875" style="23" customWidth="1"/>
    <col min="27" max="52" width="11.7109375" style="23" customWidth="1"/>
    <col min="53" max="53" width="12.42578125" style="23" customWidth="1"/>
    <col min="54" max="57" width="11.7109375" style="23" customWidth="1"/>
    <col min="58" max="58" width="20.7109375" style="23" customWidth="1"/>
    <col min="59" max="59" width="11.7109375" style="23" customWidth="1"/>
    <col min="60" max="60" width="17.42578125" style="23" customWidth="1"/>
    <col min="61" max="74" width="11.7109375" style="23" customWidth="1"/>
    <col min="75" max="75" width="13.42578125" style="23" customWidth="1"/>
    <col min="76" max="90" width="11.7109375" style="23" customWidth="1"/>
    <col min="91" max="91" width="16.28515625" style="23" customWidth="1"/>
    <col min="92" max="100" width="11.7109375" style="23" customWidth="1"/>
    <col min="101" max="101" width="13.42578125" style="23" customWidth="1"/>
    <col min="102" max="102" width="11.7109375" style="23" customWidth="1"/>
    <col min="103" max="103" width="15.140625" style="23" customWidth="1"/>
    <col min="104" max="104" width="13.42578125" style="23" customWidth="1"/>
    <col min="105" max="113" width="11.7109375" style="23" customWidth="1"/>
    <col min="114" max="114" width="13.7109375" style="23" customWidth="1"/>
    <col min="115" max="115" width="12" style="23" customWidth="1"/>
    <col min="116" max="16384" width="9.140625" style="23"/>
  </cols>
  <sheetData>
    <row r="1" spans="1:117" s="20" customFormat="1" ht="23.25">
      <c r="A1" s="962"/>
      <c r="B1" s="962"/>
      <c r="C1" s="962"/>
      <c r="D1" s="962"/>
      <c r="E1" s="962"/>
      <c r="F1" s="962"/>
      <c r="G1" s="962"/>
      <c r="H1" s="962"/>
      <c r="I1" s="962"/>
      <c r="J1" s="65"/>
      <c r="K1" s="60" t="s">
        <v>1658</v>
      </c>
      <c r="L1" s="61" t="s">
        <v>1659</v>
      </c>
      <c r="M1" s="60" t="s">
        <v>1660</v>
      </c>
      <c r="N1" s="60" t="s">
        <v>1661</v>
      </c>
      <c r="O1" s="61" t="s">
        <v>1662</v>
      </c>
      <c r="P1" s="61" t="s">
        <v>1663</v>
      </c>
    </row>
    <row r="2" spans="1:117" s="20" customFormat="1" ht="15.75">
      <c r="A2" s="963"/>
      <c r="B2" s="963"/>
      <c r="C2" s="963"/>
      <c r="D2" s="963"/>
      <c r="E2" s="964"/>
      <c r="F2" s="964"/>
      <c r="G2" s="792"/>
      <c r="H2" s="36"/>
      <c r="I2" s="36"/>
      <c r="J2" s="65"/>
      <c r="K2" s="68"/>
      <c r="L2" s="20">
        <f>18.29+19+19</f>
        <v>56.29</v>
      </c>
      <c r="M2" s="60"/>
      <c r="N2" s="60">
        <f>18.29+18.29+19+19</f>
        <v>74.58</v>
      </c>
      <c r="O2" s="61"/>
      <c r="P2" s="62">
        <f>18.29+18.29+19</f>
        <v>55.58</v>
      </c>
    </row>
    <row r="3" spans="1:117" s="20" customFormat="1" ht="15.75">
      <c r="A3" s="791"/>
      <c r="B3" s="791"/>
      <c r="C3" s="791"/>
      <c r="D3" s="791"/>
      <c r="E3" s="792"/>
      <c r="F3" s="792"/>
      <c r="G3" s="792"/>
      <c r="H3" s="36"/>
      <c r="I3" s="36"/>
      <c r="J3" s="65"/>
      <c r="K3" s="68"/>
      <c r="L3" s="61"/>
      <c r="M3" s="60"/>
      <c r="N3" s="60"/>
      <c r="O3" s="61"/>
      <c r="P3" s="62"/>
    </row>
    <row r="4" spans="1:117" s="20" customFormat="1" ht="15.75">
      <c r="A4" s="791"/>
      <c r="B4" s="791"/>
      <c r="C4" s="791"/>
      <c r="D4" s="791"/>
      <c r="E4" s="792"/>
      <c r="F4" s="792"/>
      <c r="G4" s="792"/>
      <c r="H4" s="36"/>
      <c r="I4" s="36"/>
      <c r="J4" s="65"/>
      <c r="K4" s="68"/>
      <c r="L4" s="61"/>
      <c r="M4" s="60"/>
      <c r="N4" s="60"/>
      <c r="O4" s="61"/>
      <c r="P4" s="62"/>
    </row>
    <row r="5" spans="1:117" s="20" customFormat="1" ht="15" customHeight="1">
      <c r="A5" s="1117"/>
      <c r="B5" s="1117"/>
      <c r="C5" s="1117"/>
      <c r="D5" s="1117"/>
      <c r="E5" s="1117"/>
      <c r="F5" s="1117"/>
      <c r="G5" s="1117"/>
      <c r="H5" s="1117"/>
      <c r="I5" s="1117"/>
      <c r="J5" s="65"/>
      <c r="K5" s="68"/>
      <c r="L5" s="61"/>
      <c r="M5" s="60"/>
      <c r="N5" s="60"/>
      <c r="O5" s="61"/>
      <c r="P5" s="62"/>
    </row>
    <row r="6" spans="1:117" s="20" customFormat="1" ht="15" customHeight="1">
      <c r="A6" s="702"/>
      <c r="B6" s="702"/>
      <c r="C6" s="702"/>
      <c r="D6" s="702"/>
      <c r="E6" s="1118"/>
      <c r="F6" s="1118"/>
      <c r="G6" s="1119"/>
      <c r="H6" s="1119"/>
      <c r="I6" s="1119"/>
      <c r="J6" s="65"/>
      <c r="K6" s="68"/>
      <c r="L6" s="61"/>
      <c r="M6" s="60"/>
      <c r="N6" s="60"/>
      <c r="O6" s="61"/>
      <c r="P6" s="61"/>
    </row>
    <row r="7" spans="1:117" s="20" customFormat="1" ht="34.5" customHeight="1" thickBot="1">
      <c r="A7" s="709" t="s">
        <v>1664</v>
      </c>
      <c r="B7" s="704"/>
      <c r="C7" s="704"/>
      <c r="D7" s="704"/>
      <c r="E7" s="705"/>
      <c r="F7" s="706"/>
      <c r="G7" s="705"/>
      <c r="H7" s="707"/>
      <c r="I7" s="708"/>
      <c r="J7" s="65"/>
      <c r="K7" s="68"/>
      <c r="L7" s="61"/>
      <c r="M7" s="60"/>
      <c r="N7" s="60"/>
      <c r="O7" s="61"/>
      <c r="P7" s="61"/>
    </row>
    <row r="8" spans="1:117" s="20" customFormat="1" ht="34.5" customHeight="1" thickBot="1">
      <c r="A8" s="709"/>
      <c r="C8" s="322" t="s">
        <v>1878</v>
      </c>
      <c r="D8" s="732"/>
      <c r="E8" s="705"/>
      <c r="F8" s="706"/>
      <c r="G8" s="705"/>
      <c r="H8" s="707"/>
      <c r="I8" s="708"/>
      <c r="J8" s="65"/>
      <c r="K8" s="68"/>
      <c r="L8" s="61"/>
      <c r="M8" s="60"/>
      <c r="N8" s="60"/>
      <c r="O8" s="61"/>
      <c r="P8" s="61"/>
    </row>
    <row r="9" spans="1:117" s="20" customFormat="1" ht="39.75" customHeight="1">
      <c r="A9" s="1114" t="s">
        <v>1879</v>
      </c>
      <c r="B9" s="1114"/>
      <c r="C9" s="1114"/>
      <c r="D9" s="1114"/>
      <c r="E9" s="1114"/>
      <c r="F9" s="1114"/>
      <c r="G9" s="1114"/>
      <c r="H9" s="1114"/>
      <c r="I9" s="1114"/>
      <c r="J9" s="65"/>
      <c r="K9" s="68"/>
      <c r="L9" s="61"/>
      <c r="M9" s="60"/>
      <c r="N9" s="60"/>
      <c r="O9" s="61"/>
      <c r="P9" s="61"/>
    </row>
    <row r="10" spans="1:117" ht="166.5" customHeight="1" thickBot="1">
      <c r="A10" s="1115" t="s">
        <v>1880</v>
      </c>
      <c r="B10" s="1116"/>
      <c r="C10" s="1116"/>
      <c r="D10" s="1116"/>
      <c r="E10" s="1116"/>
      <c r="F10" s="1116"/>
      <c r="G10" s="1116"/>
      <c r="H10" s="1116"/>
      <c r="I10" s="1116"/>
    </row>
    <row r="11" spans="1:117" s="20" customFormat="1" ht="16.5" customHeight="1" thickBot="1">
      <c r="A11" s="953" t="s">
        <v>1881</v>
      </c>
      <c r="B11" s="954"/>
      <c r="C11" s="954"/>
      <c r="D11" s="954"/>
      <c r="E11" s="954"/>
      <c r="F11" s="954"/>
      <c r="G11" s="954"/>
      <c r="H11" s="954"/>
      <c r="I11" s="324"/>
      <c r="J11" s="65"/>
      <c r="K11" s="68"/>
      <c r="L11" s="61"/>
      <c r="M11" s="60"/>
      <c r="N11" s="60"/>
      <c r="O11" s="60"/>
      <c r="P11" s="60"/>
    </row>
    <row r="12" spans="1:117" s="24" customFormat="1" ht="48.75" customHeight="1">
      <c r="A12" s="325" t="s">
        <v>1668</v>
      </c>
      <c r="B12" s="955" t="s">
        <v>1882</v>
      </c>
      <c r="C12" s="955"/>
      <c r="D12" s="955"/>
      <c r="E12" s="955"/>
      <c r="F12" s="955"/>
      <c r="G12" s="955"/>
      <c r="H12" s="956"/>
      <c r="I12" s="45"/>
      <c r="J12" s="85"/>
      <c r="K12" s="68"/>
      <c r="L12" s="61"/>
      <c r="M12" s="60"/>
      <c r="N12" s="60"/>
      <c r="O12" s="60"/>
      <c r="P12" s="60"/>
      <c r="DB12" s="25"/>
      <c r="DC12" s="25"/>
      <c r="DD12" s="25"/>
      <c r="DE12" s="25"/>
      <c r="DF12" s="25"/>
      <c r="DG12" s="25"/>
      <c r="DH12" s="25"/>
      <c r="DI12" s="25"/>
      <c r="DJ12" s="25"/>
      <c r="DK12" s="25"/>
      <c r="DL12" s="26"/>
      <c r="DM12" s="26"/>
    </row>
    <row r="13" spans="1:117" s="24" customFormat="1" ht="20.100000000000001" customHeight="1">
      <c r="A13" s="326" t="s">
        <v>1670</v>
      </c>
      <c r="B13" s="957" t="s">
        <v>1883</v>
      </c>
      <c r="C13" s="957"/>
      <c r="D13" s="958"/>
      <c r="E13" s="959"/>
      <c r="F13" s="960"/>
      <c r="G13" s="960"/>
      <c r="H13" s="960"/>
      <c r="I13" s="961"/>
      <c r="J13" s="85"/>
      <c r="K13" s="104">
        <f>E13</f>
        <v>0</v>
      </c>
      <c r="L13" s="61"/>
      <c r="M13" s="172"/>
      <c r="N13" s="60"/>
      <c r="O13" s="60"/>
      <c r="P13" s="62"/>
      <c r="DB13" s="25"/>
      <c r="DC13" s="25"/>
      <c r="DD13" s="25"/>
      <c r="DE13" s="26"/>
      <c r="DF13" s="26"/>
      <c r="DG13" s="26"/>
      <c r="DH13" s="26"/>
      <c r="DI13" s="26"/>
      <c r="DJ13" s="26"/>
      <c r="DK13" s="26"/>
      <c r="DL13" s="26"/>
      <c r="DM13" s="26"/>
    </row>
    <row r="14" spans="1:117" s="24" customFormat="1" ht="30" customHeight="1">
      <c r="A14" s="327" t="s">
        <v>1672</v>
      </c>
      <c r="B14" s="971" t="s">
        <v>1884</v>
      </c>
      <c r="C14" s="971"/>
      <c r="D14" s="972"/>
      <c r="E14" s="973" t="s">
        <v>1674</v>
      </c>
      <c r="F14" s="973"/>
      <c r="G14" s="973"/>
      <c r="H14" s="973"/>
      <c r="I14" s="974"/>
      <c r="J14" s="85"/>
      <c r="K14" s="68"/>
      <c r="L14" s="61"/>
      <c r="M14" s="60"/>
      <c r="N14" s="60"/>
      <c r="O14" s="60"/>
      <c r="P14" s="61"/>
      <c r="DB14" s="25"/>
      <c r="DC14" s="25"/>
      <c r="DD14" s="25"/>
      <c r="DE14" s="26"/>
      <c r="DF14" s="26"/>
      <c r="DG14" s="26"/>
      <c r="DH14" s="26"/>
      <c r="DI14" s="26"/>
      <c r="DJ14" s="26"/>
      <c r="DK14" s="26"/>
      <c r="DL14" s="26"/>
      <c r="DM14" s="26"/>
    </row>
    <row r="15" spans="1:117" s="24" customFormat="1" ht="42.75" customHeight="1">
      <c r="A15" s="328" t="s">
        <v>1670</v>
      </c>
      <c r="B15" s="975" t="s">
        <v>1885</v>
      </c>
      <c r="C15" s="975"/>
      <c r="D15" s="976"/>
      <c r="E15" s="788"/>
      <c r="F15" s="733" t="s">
        <v>1886</v>
      </c>
      <c r="G15" s="968"/>
      <c r="H15" s="969"/>
      <c r="I15" s="970"/>
      <c r="J15" s="85"/>
      <c r="K15" s="68"/>
      <c r="L15" s="61">
        <f t="shared" ref="L15:L23" si="0">G15</f>
        <v>0</v>
      </c>
      <c r="M15" s="60"/>
      <c r="N15" s="60"/>
      <c r="O15" s="60"/>
      <c r="P15" s="61"/>
      <c r="DB15" s="25"/>
      <c r="DC15" s="25"/>
      <c r="DD15" s="25"/>
      <c r="DE15" s="25"/>
      <c r="DF15" s="25"/>
      <c r="DG15" s="25"/>
      <c r="DH15" s="25"/>
      <c r="DI15" s="25"/>
      <c r="DJ15" s="25"/>
      <c r="DK15" s="25"/>
      <c r="DL15" s="26"/>
      <c r="DM15" s="26"/>
    </row>
    <row r="16" spans="1:117" s="24" customFormat="1" ht="42.75" customHeight="1">
      <c r="A16" s="330" t="s">
        <v>1676</v>
      </c>
      <c r="B16" s="957" t="s">
        <v>1887</v>
      </c>
      <c r="C16" s="957"/>
      <c r="D16" s="958"/>
      <c r="E16" s="788"/>
      <c r="F16" s="733" t="s">
        <v>1886</v>
      </c>
      <c r="G16" s="968"/>
      <c r="H16" s="969"/>
      <c r="I16" s="970"/>
      <c r="J16" s="85"/>
      <c r="K16" s="68"/>
      <c r="L16" s="61">
        <f t="shared" si="0"/>
        <v>0</v>
      </c>
      <c r="M16" s="60"/>
      <c r="N16" s="60"/>
      <c r="O16" s="60"/>
      <c r="P16" s="61"/>
      <c r="DB16" s="25"/>
      <c r="DC16" s="25"/>
      <c r="DD16" s="25"/>
      <c r="DE16" s="25"/>
      <c r="DF16" s="25"/>
      <c r="DG16" s="25"/>
      <c r="DH16" s="25"/>
      <c r="DI16" s="25"/>
      <c r="DJ16" s="25"/>
      <c r="DK16" s="25"/>
      <c r="DL16" s="26"/>
      <c r="DM16" s="26"/>
    </row>
    <row r="17" spans="1:117" s="24" customFormat="1" ht="42.75" customHeight="1">
      <c r="A17" s="330" t="s">
        <v>1678</v>
      </c>
      <c r="B17" s="957" t="s">
        <v>1888</v>
      </c>
      <c r="C17" s="957"/>
      <c r="D17" s="958"/>
      <c r="E17" s="788"/>
      <c r="F17" s="733" t="s">
        <v>1886</v>
      </c>
      <c r="G17" s="968"/>
      <c r="H17" s="969"/>
      <c r="I17" s="970"/>
      <c r="J17" s="85"/>
      <c r="K17" s="68"/>
      <c r="L17" s="61">
        <f t="shared" si="0"/>
        <v>0</v>
      </c>
      <c r="M17" s="60"/>
      <c r="N17" s="60"/>
      <c r="O17" s="60"/>
      <c r="P17" s="61"/>
      <c r="DB17" s="25"/>
      <c r="DC17" s="25"/>
      <c r="DD17" s="25"/>
      <c r="DE17" s="25"/>
      <c r="DF17" s="25"/>
      <c r="DG17" s="25"/>
      <c r="DH17" s="25"/>
      <c r="DI17" s="25"/>
      <c r="DJ17" s="25"/>
      <c r="DK17" s="25"/>
      <c r="DL17" s="25"/>
      <c r="DM17" s="26"/>
    </row>
    <row r="18" spans="1:117" s="24" customFormat="1" ht="42.75" customHeight="1">
      <c r="A18" s="330" t="s">
        <v>1680</v>
      </c>
      <c r="B18" s="957" t="s">
        <v>1889</v>
      </c>
      <c r="C18" s="957"/>
      <c r="D18" s="958"/>
      <c r="E18" s="788"/>
      <c r="F18" s="733" t="s">
        <v>1890</v>
      </c>
      <c r="G18" s="968"/>
      <c r="H18" s="969"/>
      <c r="I18" s="970"/>
      <c r="J18" s="85"/>
      <c r="K18" s="68"/>
      <c r="L18" s="61">
        <f t="shared" si="0"/>
        <v>0</v>
      </c>
      <c r="M18" s="60"/>
      <c r="N18" s="60"/>
      <c r="O18" s="60"/>
      <c r="P18" s="61"/>
      <c r="DB18" s="25"/>
      <c r="DC18" s="25"/>
      <c r="DD18" s="25"/>
      <c r="DE18" s="25"/>
      <c r="DF18" s="25"/>
      <c r="DG18" s="25"/>
      <c r="DH18" s="25"/>
      <c r="DI18" s="25"/>
      <c r="DJ18" s="25"/>
      <c r="DK18" s="25"/>
      <c r="DL18" s="25"/>
      <c r="DM18" s="26"/>
    </row>
    <row r="19" spans="1:117" s="24" customFormat="1" ht="42.75" customHeight="1">
      <c r="A19" s="330" t="s">
        <v>1683</v>
      </c>
      <c r="B19" s="957" t="s">
        <v>1891</v>
      </c>
      <c r="C19" s="957"/>
      <c r="D19" s="958"/>
      <c r="E19" s="788"/>
      <c r="F19" s="733" t="s">
        <v>1892</v>
      </c>
      <c r="G19" s="968"/>
      <c r="H19" s="969"/>
      <c r="I19" s="970"/>
      <c r="J19" s="85"/>
      <c r="K19" s="68"/>
      <c r="L19" s="61">
        <f t="shared" si="0"/>
        <v>0</v>
      </c>
      <c r="M19" s="60"/>
      <c r="N19" s="60"/>
      <c r="O19" s="60"/>
      <c r="P19" s="61"/>
      <c r="DB19" s="25"/>
      <c r="DC19" s="25"/>
      <c r="DD19" s="25"/>
      <c r="DE19" s="26"/>
      <c r="DF19" s="26"/>
      <c r="DG19" s="26"/>
      <c r="DH19" s="26"/>
      <c r="DI19" s="26"/>
      <c r="DJ19" s="26"/>
      <c r="DK19" s="26"/>
      <c r="DL19" s="26"/>
      <c r="DM19" s="26"/>
    </row>
    <row r="20" spans="1:117" s="24" customFormat="1" ht="42.75" customHeight="1">
      <c r="A20" s="330" t="s">
        <v>1686</v>
      </c>
      <c r="B20" s="957" t="s">
        <v>1893</v>
      </c>
      <c r="C20" s="957"/>
      <c r="D20" s="958"/>
      <c r="E20" s="788"/>
      <c r="F20" s="734" t="s">
        <v>1894</v>
      </c>
      <c r="G20" s="968"/>
      <c r="H20" s="969"/>
      <c r="I20" s="970"/>
      <c r="J20" s="85"/>
      <c r="K20" s="68"/>
      <c r="L20" s="61">
        <f t="shared" si="0"/>
        <v>0</v>
      </c>
      <c r="M20" s="60"/>
      <c r="N20" s="60"/>
      <c r="O20" s="60"/>
      <c r="P20" s="61"/>
      <c r="DB20" s="25"/>
      <c r="DC20" s="25"/>
      <c r="DD20" s="25"/>
      <c r="DE20" s="26"/>
      <c r="DF20" s="26"/>
      <c r="DG20" s="26"/>
      <c r="DH20" s="26"/>
      <c r="DI20" s="26"/>
      <c r="DJ20" s="26"/>
      <c r="DM20" s="26"/>
    </row>
    <row r="21" spans="1:117" s="24" customFormat="1" ht="42.75" customHeight="1">
      <c r="A21" s="330" t="s">
        <v>1689</v>
      </c>
      <c r="B21" s="975" t="s">
        <v>1895</v>
      </c>
      <c r="C21" s="975"/>
      <c r="D21" s="975"/>
      <c r="E21" s="788"/>
      <c r="F21" s="734" t="s">
        <v>1896</v>
      </c>
      <c r="G21" s="968"/>
      <c r="H21" s="969"/>
      <c r="I21" s="970"/>
      <c r="J21" s="85"/>
      <c r="K21" s="68"/>
      <c r="L21" s="61">
        <f t="shared" si="0"/>
        <v>0</v>
      </c>
      <c r="M21" s="60"/>
      <c r="N21" s="60"/>
      <c r="O21" s="60"/>
      <c r="P21" s="61"/>
    </row>
    <row r="22" spans="1:117" s="24" customFormat="1" ht="42.75" customHeight="1">
      <c r="A22" s="330" t="s">
        <v>1692</v>
      </c>
      <c r="B22" s="975" t="s">
        <v>1897</v>
      </c>
      <c r="C22" s="975"/>
      <c r="D22" s="975"/>
      <c r="E22" s="788"/>
      <c r="F22" s="734" t="s">
        <v>1896</v>
      </c>
      <c r="G22" s="968"/>
      <c r="H22" s="969"/>
      <c r="I22" s="970"/>
      <c r="J22" s="85"/>
      <c r="K22" s="68"/>
      <c r="L22" s="61">
        <f t="shared" si="0"/>
        <v>0</v>
      </c>
      <c r="M22" s="60"/>
      <c r="N22" s="60"/>
      <c r="O22" s="60"/>
      <c r="P22" s="61"/>
    </row>
    <row r="23" spans="1:117" s="27" customFormat="1" ht="42.75" customHeight="1">
      <c r="A23" s="330" t="s">
        <v>1694</v>
      </c>
      <c r="B23" s="975" t="s">
        <v>1898</v>
      </c>
      <c r="C23" s="975"/>
      <c r="D23" s="975"/>
      <c r="E23" s="788"/>
      <c r="F23" s="734" t="s">
        <v>1896</v>
      </c>
      <c r="G23" s="968"/>
      <c r="H23" s="969"/>
      <c r="I23" s="970"/>
      <c r="J23" s="89"/>
      <c r="K23" s="68"/>
      <c r="L23" s="61">
        <f t="shared" si="0"/>
        <v>0</v>
      </c>
      <c r="M23" s="68"/>
      <c r="N23" s="68"/>
      <c r="O23" s="68"/>
      <c r="P23" s="67"/>
    </row>
    <row r="24" spans="1:117" s="24" customFormat="1" ht="20.100000000000001" customHeight="1">
      <c r="A24" s="183" t="s">
        <v>1696</v>
      </c>
      <c r="B24" s="971" t="s">
        <v>1899</v>
      </c>
      <c r="C24" s="971"/>
      <c r="D24" s="971"/>
      <c r="E24" s="971"/>
      <c r="F24" s="971"/>
      <c r="G24" s="971"/>
      <c r="H24" s="972"/>
      <c r="I24" s="46"/>
      <c r="J24" s="85"/>
      <c r="K24" s="68"/>
      <c r="L24" s="61"/>
      <c r="M24" s="60"/>
      <c r="N24" s="60"/>
      <c r="O24" s="60"/>
      <c r="P24" s="61"/>
    </row>
    <row r="25" spans="1:117" s="24" customFormat="1" ht="20.100000000000001" customHeight="1">
      <c r="A25" s="183" t="s">
        <v>1698</v>
      </c>
      <c r="B25" s="957" t="s">
        <v>1900</v>
      </c>
      <c r="C25" s="957"/>
      <c r="D25" s="957"/>
      <c r="E25" s="957"/>
      <c r="F25" s="957"/>
      <c r="G25" s="957"/>
      <c r="H25" s="958"/>
      <c r="I25" s="46"/>
      <c r="J25" s="85"/>
      <c r="K25" s="68"/>
      <c r="L25" s="61"/>
      <c r="M25" s="60"/>
      <c r="N25" s="60"/>
      <c r="O25" s="60"/>
      <c r="P25" s="61"/>
    </row>
    <row r="26" spans="1:117" s="24" customFormat="1" ht="60" customHeight="1" thickBot="1">
      <c r="A26" s="245" t="s">
        <v>1700</v>
      </c>
      <c r="B26" s="977" t="s">
        <v>1901</v>
      </c>
      <c r="C26" s="977"/>
      <c r="D26" s="978"/>
      <c r="E26" s="787"/>
      <c r="F26" s="332" t="s">
        <v>1902</v>
      </c>
      <c r="G26" s="43"/>
      <c r="H26" s="333" t="s">
        <v>1903</v>
      </c>
      <c r="I26" s="57"/>
      <c r="J26" s="85"/>
      <c r="K26" s="68"/>
      <c r="L26" s="61"/>
      <c r="M26" s="60"/>
      <c r="N26" s="60"/>
      <c r="O26" s="60"/>
      <c r="P26" s="61"/>
    </row>
    <row r="27" spans="1:117" s="28" customFormat="1" ht="16.5" customHeight="1" thickBot="1">
      <c r="A27" s="953" t="s">
        <v>1904</v>
      </c>
      <c r="B27" s="954"/>
      <c r="C27" s="954"/>
      <c r="D27" s="954"/>
      <c r="E27" s="954"/>
      <c r="F27" s="954"/>
      <c r="G27" s="954"/>
      <c r="H27" s="954"/>
      <c r="I27" s="324"/>
      <c r="J27" s="95"/>
      <c r="K27" s="91"/>
      <c r="L27" s="92"/>
      <c r="M27" s="82"/>
      <c r="N27" s="82"/>
      <c r="O27" s="82"/>
      <c r="P27" s="82"/>
    </row>
    <row r="28" spans="1:117" s="24" customFormat="1" ht="33.75" customHeight="1">
      <c r="A28" s="325" t="s">
        <v>1704</v>
      </c>
      <c r="B28" s="955" t="s">
        <v>1905</v>
      </c>
      <c r="C28" s="955"/>
      <c r="D28" s="956"/>
      <c r="E28" s="993" t="s">
        <v>1906</v>
      </c>
      <c r="F28" s="994"/>
      <c r="G28" s="44"/>
      <c r="H28" s="334" t="s">
        <v>1907</v>
      </c>
      <c r="I28" s="45"/>
      <c r="J28" s="85"/>
      <c r="K28" s="96"/>
      <c r="L28" s="61"/>
      <c r="M28" s="60"/>
      <c r="N28" s="60"/>
      <c r="O28" s="60"/>
      <c r="P28" s="60"/>
    </row>
    <row r="29" spans="1:117" s="24" customFormat="1" ht="111" customHeight="1">
      <c r="A29" s="183" t="s">
        <v>1708</v>
      </c>
      <c r="B29" s="991" t="s">
        <v>1908</v>
      </c>
      <c r="C29" s="991"/>
      <c r="D29" s="991"/>
      <c r="E29" s="991"/>
      <c r="F29" s="991"/>
      <c r="G29" s="992"/>
      <c r="H29" s="995"/>
      <c r="I29" s="996"/>
      <c r="J29" s="85"/>
      <c r="K29" s="67"/>
      <c r="L29" s="61"/>
      <c r="M29" s="336">
        <f>H29</f>
        <v>0</v>
      </c>
      <c r="N29" s="98"/>
      <c r="O29" s="60"/>
      <c r="P29" s="60"/>
    </row>
    <row r="30" spans="1:117" s="24" customFormat="1" ht="36" customHeight="1">
      <c r="A30" s="327" t="s">
        <v>1710</v>
      </c>
      <c r="B30" s="971" t="s">
        <v>1909</v>
      </c>
      <c r="C30" s="971"/>
      <c r="D30" s="971"/>
      <c r="E30" s="971"/>
      <c r="F30" s="718" t="s">
        <v>1910</v>
      </c>
      <c r="G30" s="719"/>
      <c r="H30" s="718" t="s">
        <v>1911</v>
      </c>
      <c r="I30" s="314"/>
      <c r="J30" s="85"/>
      <c r="K30" s="67"/>
      <c r="L30" s="61"/>
      <c r="M30" s="60"/>
      <c r="N30" s="98"/>
      <c r="O30" s="60"/>
      <c r="P30" s="60"/>
    </row>
    <row r="31" spans="1:117" s="24" customFormat="1" ht="20.100000000000001" customHeight="1">
      <c r="A31" s="338" t="s">
        <v>1670</v>
      </c>
      <c r="B31" s="971" t="s">
        <v>1912</v>
      </c>
      <c r="C31" s="971"/>
      <c r="D31" s="971"/>
      <c r="E31" s="971"/>
      <c r="F31" s="971"/>
      <c r="G31" s="997"/>
      <c r="H31" s="997"/>
      <c r="I31" s="998"/>
      <c r="J31" s="85"/>
      <c r="K31" s="67"/>
      <c r="L31" s="61">
        <f>G31</f>
        <v>0</v>
      </c>
      <c r="M31" s="60"/>
      <c r="N31" s="98"/>
      <c r="O31" s="60"/>
      <c r="P31" s="60"/>
    </row>
    <row r="32" spans="1:117" s="24" customFormat="1" ht="43.5" customHeight="1" thickBot="1">
      <c r="A32" s="339" t="s">
        <v>1715</v>
      </c>
      <c r="B32" s="979" t="s">
        <v>1913</v>
      </c>
      <c r="C32" s="979"/>
      <c r="D32" s="979"/>
      <c r="E32" s="979"/>
      <c r="F32" s="979"/>
      <c r="G32" s="979"/>
      <c r="H32" s="980"/>
      <c r="I32" s="340"/>
      <c r="J32" s="85"/>
      <c r="K32" s="96"/>
      <c r="L32" s="61"/>
      <c r="M32" s="60"/>
      <c r="N32" s="60"/>
      <c r="O32" s="60"/>
      <c r="P32" s="60"/>
    </row>
    <row r="33" spans="1:16" s="24" customFormat="1" ht="43.5" customHeight="1">
      <c r="A33" s="1078" t="s">
        <v>1914</v>
      </c>
      <c r="B33" s="1079"/>
      <c r="C33" s="1079"/>
      <c r="D33" s="1079"/>
      <c r="E33" s="1079"/>
      <c r="F33" s="1079"/>
      <c r="G33" s="1079"/>
      <c r="H33" s="1079"/>
      <c r="I33" s="1080"/>
      <c r="J33" s="85"/>
      <c r="K33" s="68"/>
      <c r="L33" s="61"/>
      <c r="M33" s="60"/>
      <c r="N33" s="60"/>
      <c r="O33" s="60"/>
      <c r="P33" s="60"/>
    </row>
    <row r="34" spans="1:16" s="24" customFormat="1" ht="71.25" customHeight="1" thickBot="1">
      <c r="A34" s="184" t="s">
        <v>1718</v>
      </c>
      <c r="B34" s="984" t="s">
        <v>1915</v>
      </c>
      <c r="C34" s="984"/>
      <c r="D34" s="984"/>
      <c r="E34" s="984"/>
      <c r="F34" s="984"/>
      <c r="G34" s="984"/>
      <c r="H34" s="985"/>
      <c r="I34" s="341"/>
      <c r="J34" s="85"/>
      <c r="K34" s="96"/>
      <c r="L34" s="61"/>
      <c r="M34" s="60"/>
      <c r="N34" s="60"/>
      <c r="O34" s="60"/>
      <c r="P34" s="60"/>
    </row>
    <row r="35" spans="1:16" ht="20.100000000000001" customHeight="1">
      <c r="A35" s="1120" t="s">
        <v>1916</v>
      </c>
      <c r="B35" s="1121"/>
      <c r="C35" s="1121"/>
      <c r="D35" s="1121"/>
      <c r="E35" s="1121"/>
      <c r="F35" s="1121"/>
      <c r="G35" s="1121"/>
      <c r="H35" s="1121"/>
      <c r="I35" s="1122"/>
    </row>
    <row r="36" spans="1:16" s="24" customFormat="1" ht="60">
      <c r="A36" s="342" t="s">
        <v>1721</v>
      </c>
      <c r="B36" s="989" t="s">
        <v>1917</v>
      </c>
      <c r="C36" s="989"/>
      <c r="D36" s="989"/>
      <c r="E36" s="990"/>
      <c r="F36" s="343" t="s">
        <v>1918</v>
      </c>
      <c r="G36" s="344" t="s">
        <v>1919</v>
      </c>
      <c r="H36" s="345" t="s">
        <v>1920</v>
      </c>
      <c r="I36" s="346" t="s">
        <v>1921</v>
      </c>
      <c r="J36" s="85"/>
      <c r="K36" s="96"/>
      <c r="L36" s="61"/>
      <c r="M36" s="60"/>
      <c r="N36" s="60"/>
      <c r="O36" s="60"/>
      <c r="P36" s="60"/>
    </row>
    <row r="37" spans="1:16" s="24" customFormat="1" ht="56.1" customHeight="1">
      <c r="A37" s="338" t="s">
        <v>1670</v>
      </c>
      <c r="B37" s="991" t="s">
        <v>1922</v>
      </c>
      <c r="C37" s="991"/>
      <c r="D37" s="991"/>
      <c r="E37" s="992"/>
      <c r="F37" s="47"/>
      <c r="G37" s="48"/>
      <c r="H37" s="49"/>
      <c r="I37" s="50"/>
      <c r="J37" s="85"/>
      <c r="K37" s="96"/>
      <c r="L37" s="61"/>
      <c r="M37" s="60"/>
      <c r="N37" s="60"/>
      <c r="O37" s="60"/>
      <c r="P37" s="60"/>
    </row>
    <row r="38" spans="1:16" s="24" customFormat="1" ht="56.1" customHeight="1">
      <c r="A38" s="338" t="s">
        <v>1676</v>
      </c>
      <c r="B38" s="991" t="s">
        <v>1923</v>
      </c>
      <c r="C38" s="991"/>
      <c r="D38" s="991"/>
      <c r="E38" s="992"/>
      <c r="F38" s="47"/>
      <c r="G38" s="48"/>
      <c r="H38" s="49"/>
      <c r="I38" s="50"/>
      <c r="J38" s="85"/>
      <c r="K38" s="96"/>
      <c r="L38" s="61"/>
      <c r="M38" s="60"/>
      <c r="N38" s="60"/>
      <c r="O38" s="60"/>
      <c r="P38" s="60"/>
    </row>
    <row r="39" spans="1:16" s="24" customFormat="1" ht="56.1" customHeight="1" thickBot="1">
      <c r="A39" s="347" t="s">
        <v>1678</v>
      </c>
      <c r="B39" s="979" t="s">
        <v>1924</v>
      </c>
      <c r="C39" s="979"/>
      <c r="D39" s="979"/>
      <c r="E39" s="980"/>
      <c r="F39" s="348">
        <f>F37+F38</f>
        <v>0</v>
      </c>
      <c r="G39" s="51"/>
      <c r="H39" s="51"/>
      <c r="I39" s="52"/>
      <c r="J39" s="85"/>
      <c r="K39" s="96"/>
      <c r="L39" s="61"/>
      <c r="M39" s="60"/>
      <c r="N39" s="60"/>
      <c r="O39" s="60"/>
      <c r="P39" s="62"/>
    </row>
    <row r="40" spans="1:16" s="24" customFormat="1" ht="60.75" customHeight="1">
      <c r="A40" s="1078" t="s">
        <v>1925</v>
      </c>
      <c r="B40" s="1079"/>
      <c r="C40" s="1079"/>
      <c r="D40" s="1079"/>
      <c r="E40" s="1079"/>
      <c r="F40" s="1079"/>
      <c r="G40" s="1079"/>
      <c r="H40" s="1079"/>
      <c r="I40" s="1080"/>
      <c r="J40" s="85"/>
      <c r="K40" s="96"/>
      <c r="L40" s="61"/>
      <c r="M40" s="60"/>
      <c r="N40" s="60"/>
      <c r="O40" s="60"/>
      <c r="P40" s="60"/>
    </row>
    <row r="41" spans="1:16" s="24" customFormat="1" ht="72" customHeight="1" thickBot="1">
      <c r="A41" s="349" t="s">
        <v>1730</v>
      </c>
      <c r="B41" s="999" t="s">
        <v>1926</v>
      </c>
      <c r="C41" s="999"/>
      <c r="D41" s="999"/>
      <c r="E41" s="999"/>
      <c r="F41" s="999"/>
      <c r="G41" s="999"/>
      <c r="H41" s="1000"/>
      <c r="I41" s="341"/>
      <c r="J41" s="85"/>
      <c r="K41" s="96"/>
      <c r="L41" s="61"/>
      <c r="M41" s="60"/>
      <c r="N41" s="60"/>
      <c r="O41" s="60"/>
      <c r="P41" s="60"/>
    </row>
    <row r="42" spans="1:16" ht="20.100000000000001" customHeight="1" thickBot="1">
      <c r="A42" s="1120" t="s">
        <v>1927</v>
      </c>
      <c r="B42" s="1121"/>
      <c r="C42" s="1121"/>
      <c r="D42" s="1121"/>
      <c r="E42" s="1121"/>
      <c r="F42" s="1121"/>
      <c r="G42" s="1121"/>
      <c r="H42" s="1121"/>
      <c r="I42" s="1122"/>
    </row>
    <row r="43" spans="1:16" s="24" customFormat="1" ht="90">
      <c r="A43" s="350" t="s">
        <v>1733</v>
      </c>
      <c r="B43" s="1001" t="s">
        <v>1928</v>
      </c>
      <c r="C43" s="1001"/>
      <c r="D43" s="1123"/>
      <c r="E43" s="359" t="s">
        <v>1929</v>
      </c>
      <c r="F43" s="344" t="s">
        <v>1930</v>
      </c>
      <c r="G43" s="344" t="s">
        <v>1919</v>
      </c>
      <c r="H43" s="345" t="s">
        <v>1931</v>
      </c>
      <c r="I43" s="346" t="s">
        <v>1921</v>
      </c>
      <c r="J43" s="85"/>
      <c r="K43" s="102"/>
      <c r="L43" s="61"/>
      <c r="M43" s="60"/>
      <c r="N43" s="60"/>
      <c r="O43" s="60"/>
      <c r="P43" s="60"/>
    </row>
    <row r="44" spans="1:16" s="24" customFormat="1" ht="63.95" customHeight="1">
      <c r="A44" s="338" t="s">
        <v>1670</v>
      </c>
      <c r="B44" s="971" t="s">
        <v>1932</v>
      </c>
      <c r="C44" s="971"/>
      <c r="D44" s="972"/>
      <c r="E44" s="789"/>
      <c r="F44" s="47"/>
      <c r="G44" s="53"/>
      <c r="H44" s="54"/>
      <c r="I44" s="50"/>
      <c r="J44" s="85"/>
      <c r="K44" s="96"/>
      <c r="L44" s="61"/>
      <c r="M44" s="60"/>
      <c r="N44" s="60"/>
      <c r="O44" s="60"/>
      <c r="P44" s="60"/>
    </row>
    <row r="45" spans="1:16" s="24" customFormat="1">
      <c r="A45" s="355"/>
      <c r="B45" s="971" t="s">
        <v>1933</v>
      </c>
      <c r="C45" s="971"/>
      <c r="D45" s="972"/>
      <c r="E45" s="959"/>
      <c r="F45" s="960"/>
      <c r="G45" s="960"/>
      <c r="H45" s="960"/>
      <c r="I45" s="961"/>
      <c r="J45" s="85"/>
      <c r="K45" s="357">
        <f>E45</f>
        <v>0</v>
      </c>
      <c r="L45" s="61"/>
      <c r="M45" s="60"/>
      <c r="N45" s="60"/>
      <c r="O45" s="60"/>
      <c r="P45" s="62"/>
    </row>
    <row r="46" spans="1:16" s="24" customFormat="1" ht="63.95" customHeight="1">
      <c r="A46" s="338" t="s">
        <v>1676</v>
      </c>
      <c r="B46" s="971" t="s">
        <v>1934</v>
      </c>
      <c r="C46" s="971"/>
      <c r="D46" s="972"/>
      <c r="E46" s="789"/>
      <c r="F46" s="47"/>
      <c r="G46" s="53"/>
      <c r="H46" s="49"/>
      <c r="I46" s="50"/>
      <c r="J46" s="85"/>
      <c r="K46" s="96"/>
      <c r="L46" s="61"/>
      <c r="M46" s="60"/>
      <c r="N46" s="60"/>
      <c r="O46" s="60"/>
      <c r="P46" s="60"/>
    </row>
    <row r="47" spans="1:16" s="24" customFormat="1">
      <c r="A47" s="355"/>
      <c r="B47" s="971" t="s">
        <v>1935</v>
      </c>
      <c r="C47" s="971"/>
      <c r="D47" s="972"/>
      <c r="E47" s="959"/>
      <c r="F47" s="960"/>
      <c r="G47" s="960"/>
      <c r="H47" s="960"/>
      <c r="I47" s="961"/>
      <c r="J47" s="85"/>
      <c r="K47" s="357">
        <f>E47</f>
        <v>0</v>
      </c>
      <c r="L47" s="61"/>
      <c r="M47" s="60"/>
      <c r="N47" s="60"/>
      <c r="O47" s="60"/>
      <c r="P47" s="62"/>
    </row>
    <row r="48" spans="1:16" s="24" customFormat="1" ht="63.95" customHeight="1" thickBot="1">
      <c r="A48" s="347" t="s">
        <v>1678</v>
      </c>
      <c r="B48" s="979" t="s">
        <v>1936</v>
      </c>
      <c r="C48" s="979"/>
      <c r="D48" s="980"/>
      <c r="E48" s="358"/>
      <c r="F48" s="348">
        <f>F44+F46</f>
        <v>0</v>
      </c>
      <c r="G48" s="51"/>
      <c r="H48" s="51"/>
      <c r="I48" s="52"/>
      <c r="J48" s="85"/>
      <c r="K48" s="96"/>
      <c r="L48" s="61"/>
      <c r="M48" s="60"/>
      <c r="N48" s="60"/>
      <c r="O48" s="60"/>
      <c r="P48" s="62"/>
    </row>
    <row r="49" spans="1:16" s="24" customFormat="1" ht="70.5" customHeight="1">
      <c r="A49" s="1125" t="s">
        <v>1937</v>
      </c>
      <c r="B49" s="1126"/>
      <c r="C49" s="1126"/>
      <c r="D49" s="1126"/>
      <c r="E49" s="1126"/>
      <c r="F49" s="1126"/>
      <c r="G49" s="1126"/>
      <c r="H49" s="1126"/>
      <c r="I49" s="1127"/>
      <c r="J49" s="85"/>
      <c r="K49" s="96"/>
      <c r="L49" s="61"/>
      <c r="M49" s="60"/>
      <c r="N49" s="60"/>
      <c r="O49" s="60"/>
      <c r="P49" s="60"/>
    </row>
    <row r="50" spans="1:16" s="24" customFormat="1" ht="90">
      <c r="A50" s="350" t="s">
        <v>1745</v>
      </c>
      <c r="B50" s="1010" t="s">
        <v>1938</v>
      </c>
      <c r="C50" s="1011"/>
      <c r="D50" s="1012"/>
      <c r="E50" s="735" t="s">
        <v>1939</v>
      </c>
      <c r="F50" s="736" t="s">
        <v>1940</v>
      </c>
      <c r="G50" s="736" t="s">
        <v>1941</v>
      </c>
      <c r="H50" s="737" t="s">
        <v>1942</v>
      </c>
      <c r="I50" s="738" t="s">
        <v>1921</v>
      </c>
      <c r="J50" s="85"/>
      <c r="K50" s="96"/>
      <c r="L50" s="61"/>
      <c r="M50" s="60"/>
      <c r="N50" s="60"/>
      <c r="O50" s="60"/>
      <c r="P50" s="62"/>
    </row>
    <row r="51" spans="1:16" s="24" customFormat="1" ht="56.1" customHeight="1">
      <c r="A51" s="338" t="s">
        <v>1670</v>
      </c>
      <c r="B51" s="971" t="s">
        <v>1943</v>
      </c>
      <c r="C51" s="971"/>
      <c r="D51" s="972"/>
      <c r="E51" s="789"/>
      <c r="F51" s="47"/>
      <c r="G51" s="53"/>
      <c r="H51" s="55"/>
      <c r="I51" s="56"/>
      <c r="J51" s="85"/>
      <c r="K51" s="96"/>
      <c r="L51" s="61"/>
      <c r="M51" s="60"/>
      <c r="N51" s="60"/>
      <c r="O51" s="60"/>
      <c r="P51" s="62"/>
    </row>
    <row r="52" spans="1:16" s="24" customFormat="1" ht="20.100000000000001" customHeight="1">
      <c r="A52" s="330"/>
      <c r="B52" s="957" t="s">
        <v>1944</v>
      </c>
      <c r="C52" s="957"/>
      <c r="D52" s="958"/>
      <c r="E52" s="1013"/>
      <c r="F52" s="1014"/>
      <c r="G52" s="1014"/>
      <c r="H52" s="1014"/>
      <c r="I52" s="1015"/>
      <c r="J52" s="85"/>
      <c r="K52" s="360">
        <f>E52</f>
        <v>0</v>
      </c>
      <c r="L52" s="61"/>
      <c r="M52" s="60"/>
      <c r="N52" s="60"/>
      <c r="O52" s="60"/>
      <c r="P52" s="62"/>
    </row>
    <row r="53" spans="1:16" s="24" customFormat="1" ht="56.1" customHeight="1">
      <c r="A53" s="338" t="s">
        <v>1676</v>
      </c>
      <c r="B53" s="971" t="s">
        <v>1945</v>
      </c>
      <c r="C53" s="971"/>
      <c r="D53" s="972"/>
      <c r="E53" s="789"/>
      <c r="F53" s="47"/>
      <c r="G53" s="53"/>
      <c r="H53" s="55"/>
      <c r="I53" s="56"/>
      <c r="J53" s="85"/>
      <c r="K53" s="96"/>
      <c r="L53" s="61"/>
      <c r="M53" s="60"/>
      <c r="N53" s="60"/>
      <c r="O53" s="60"/>
      <c r="P53" s="62"/>
    </row>
    <row r="54" spans="1:16" s="24" customFormat="1" ht="56.1" customHeight="1">
      <c r="A54" s="338" t="s">
        <v>1678</v>
      </c>
      <c r="B54" s="971" t="s">
        <v>1946</v>
      </c>
      <c r="C54" s="971"/>
      <c r="D54" s="972"/>
      <c r="E54" s="789"/>
      <c r="F54" s="47"/>
      <c r="G54" s="53"/>
      <c r="H54" s="55"/>
      <c r="I54" s="56"/>
      <c r="J54" s="85"/>
      <c r="K54" s="96"/>
      <c r="L54" s="61"/>
      <c r="M54" s="60"/>
      <c r="N54" s="60"/>
      <c r="O54" s="60"/>
      <c r="P54" s="62"/>
    </row>
    <row r="55" spans="1:16" s="24" customFormat="1" ht="56.1" customHeight="1" thickBot="1">
      <c r="A55" s="347" t="s">
        <v>1680</v>
      </c>
      <c r="B55" s="979" t="s">
        <v>1947</v>
      </c>
      <c r="C55" s="979"/>
      <c r="D55" s="980"/>
      <c r="E55" s="358"/>
      <c r="F55" s="361">
        <f>F51+F53+F54</f>
        <v>0</v>
      </c>
      <c r="G55" s="51"/>
      <c r="H55" s="51"/>
      <c r="I55" s="59"/>
      <c r="J55" s="85"/>
      <c r="K55" s="96"/>
      <c r="L55" s="61"/>
      <c r="M55" s="60"/>
      <c r="N55" s="60"/>
      <c r="O55" s="60"/>
      <c r="P55" s="62"/>
    </row>
    <row r="56" spans="1:16" s="24" customFormat="1" ht="86.25" customHeight="1">
      <c r="A56" s="1078" t="s">
        <v>1948</v>
      </c>
      <c r="B56" s="1079"/>
      <c r="C56" s="1079"/>
      <c r="D56" s="1079"/>
      <c r="E56" s="1079"/>
      <c r="F56" s="1079"/>
      <c r="G56" s="1079"/>
      <c r="H56" s="1079"/>
      <c r="I56" s="1080"/>
      <c r="J56" s="85"/>
      <c r="K56" s="96"/>
      <c r="L56" s="61"/>
      <c r="M56" s="60"/>
      <c r="N56" s="60"/>
      <c r="O56" s="60"/>
      <c r="P56" s="60"/>
    </row>
    <row r="57" spans="1:16" s="24" customFormat="1" ht="95.25" customHeight="1">
      <c r="A57" s="362" t="s">
        <v>1756</v>
      </c>
      <c r="B57" s="1124" t="s">
        <v>1949</v>
      </c>
      <c r="C57" s="1003"/>
      <c r="D57" s="1003"/>
      <c r="E57" s="1003"/>
      <c r="F57" s="1004"/>
      <c r="G57" s="363" t="e">
        <f>F48/(F48+F55)</f>
        <v>#DIV/0!</v>
      </c>
      <c r="H57" s="1005" t="s">
        <v>1950</v>
      </c>
      <c r="I57" s="1006"/>
      <c r="J57" s="85"/>
      <c r="K57" s="103"/>
      <c r="L57" s="61"/>
      <c r="M57" s="364" t="str">
        <f>H57</f>
        <v>Comentarios:</v>
      </c>
      <c r="N57" s="60"/>
      <c r="O57" s="60"/>
      <c r="P57" s="62"/>
    </row>
    <row r="58" spans="1:16" s="24" customFormat="1" ht="69.75" customHeight="1">
      <c r="A58" s="365" t="s">
        <v>1758</v>
      </c>
      <c r="B58" s="1128" t="s">
        <v>1951</v>
      </c>
      <c r="C58" s="1019"/>
      <c r="D58" s="1019"/>
      <c r="E58" s="1019"/>
      <c r="F58" s="1020"/>
      <c r="G58" s="366" t="e">
        <f>F44/F48</f>
        <v>#DIV/0!</v>
      </c>
      <c r="H58" s="1005" t="s">
        <v>1950</v>
      </c>
      <c r="I58" s="1006"/>
      <c r="J58" s="85"/>
      <c r="K58" s="103"/>
      <c r="L58" s="61"/>
      <c r="M58" s="364" t="str">
        <f>H58</f>
        <v>Comentarios:</v>
      </c>
      <c r="N58" s="60"/>
      <c r="O58" s="60"/>
      <c r="P58" s="62"/>
    </row>
    <row r="59" spans="1:16" s="24" customFormat="1" ht="72.75" customHeight="1">
      <c r="A59" s="367" t="s">
        <v>1760</v>
      </c>
      <c r="B59" s="1129" t="s">
        <v>1952</v>
      </c>
      <c r="C59" s="1130"/>
      <c r="D59" s="1131"/>
      <c r="E59" s="1131"/>
      <c r="F59" s="1132"/>
      <c r="G59" s="366" t="e">
        <f>(F48+F55)/H29</f>
        <v>#DIV/0!</v>
      </c>
      <c r="H59" s="1005" t="s">
        <v>1950</v>
      </c>
      <c r="I59" s="1022"/>
      <c r="J59" s="85"/>
      <c r="K59" s="103"/>
      <c r="L59" s="61"/>
      <c r="M59" s="364" t="str">
        <f>H59</f>
        <v>Comentarios:</v>
      </c>
      <c r="N59" s="60"/>
      <c r="O59" s="60"/>
      <c r="P59" s="62"/>
    </row>
    <row r="60" spans="1:16" s="24" customFormat="1" ht="51" customHeight="1">
      <c r="A60" s="368" t="s">
        <v>1762</v>
      </c>
      <c r="B60" s="1025" t="s">
        <v>1953</v>
      </c>
      <c r="C60" s="1025"/>
      <c r="D60" s="1025"/>
      <c r="E60" s="1025"/>
      <c r="F60" s="1026"/>
      <c r="G60" s="369"/>
      <c r="H60" s="1005" t="s">
        <v>1950</v>
      </c>
      <c r="I60" s="1022"/>
      <c r="J60" s="85"/>
      <c r="K60" s="103"/>
      <c r="L60" s="61"/>
      <c r="M60" s="60"/>
      <c r="N60" s="60"/>
      <c r="O60" s="60"/>
      <c r="P60" s="62"/>
    </row>
    <row r="61" spans="1:16" s="24" customFormat="1" ht="45" customHeight="1">
      <c r="A61" s="183" t="s">
        <v>1764</v>
      </c>
      <c r="B61" s="957" t="s">
        <v>1954</v>
      </c>
      <c r="C61" s="957"/>
      <c r="D61" s="957"/>
      <c r="E61" s="957"/>
      <c r="F61" s="958"/>
      <c r="G61" s="1016"/>
      <c r="H61" s="1017"/>
      <c r="I61" s="1018"/>
      <c r="J61" s="85"/>
      <c r="K61" s="96"/>
      <c r="L61" s="86">
        <f>G61</f>
        <v>0</v>
      </c>
      <c r="M61" s="60"/>
      <c r="N61" s="60"/>
      <c r="O61" s="60"/>
      <c r="P61" s="60"/>
    </row>
    <row r="62" spans="1:16" s="24" customFormat="1" ht="20.100000000000001" customHeight="1">
      <c r="A62" s="330" t="s">
        <v>1670</v>
      </c>
      <c r="B62" s="957" t="s">
        <v>1955</v>
      </c>
      <c r="C62" s="957"/>
      <c r="D62" s="957"/>
      <c r="E62" s="957"/>
      <c r="F62" s="957"/>
      <c r="G62" s="968"/>
      <c r="H62" s="969"/>
      <c r="I62" s="970"/>
      <c r="J62" s="85"/>
      <c r="K62" s="96"/>
      <c r="L62" s="86">
        <f>G62</f>
        <v>0</v>
      </c>
      <c r="M62" s="60"/>
      <c r="N62" s="105"/>
      <c r="O62" s="60"/>
      <c r="P62" s="60"/>
    </row>
    <row r="63" spans="1:16" s="24" customFormat="1" ht="30.75" customHeight="1">
      <c r="A63" s="370"/>
      <c r="B63" s="957" t="s">
        <v>1956</v>
      </c>
      <c r="C63" s="957"/>
      <c r="D63" s="957"/>
      <c r="E63" s="957"/>
      <c r="F63" s="958"/>
      <c r="G63" s="1016"/>
      <c r="H63" s="1017"/>
      <c r="I63" s="1018"/>
      <c r="J63" s="85"/>
      <c r="K63" s="96"/>
      <c r="L63" s="86">
        <f>G63</f>
        <v>0</v>
      </c>
      <c r="M63" s="60"/>
      <c r="N63" s="60"/>
      <c r="O63" s="60"/>
      <c r="P63" s="60"/>
    </row>
    <row r="64" spans="1:16" s="24" customFormat="1" ht="45" customHeight="1" thickBot="1">
      <c r="A64" s="181" t="s">
        <v>1768</v>
      </c>
      <c r="B64" s="1041" t="s">
        <v>1957</v>
      </c>
      <c r="C64" s="1041"/>
      <c r="D64" s="1042"/>
      <c r="E64" s="1043"/>
      <c r="F64" s="1044"/>
      <c r="G64" s="1044"/>
      <c r="H64" s="1044"/>
      <c r="I64" s="1045"/>
      <c r="J64" s="85"/>
      <c r="K64" s="96">
        <f>E64</f>
        <v>0</v>
      </c>
      <c r="L64" s="61"/>
      <c r="M64" s="60"/>
      <c r="N64" s="60"/>
      <c r="O64" s="60"/>
      <c r="P64" s="61"/>
    </row>
    <row r="65" spans="1:16" s="24" customFormat="1" ht="28.5" customHeight="1">
      <c r="A65" s="981" t="s">
        <v>1958</v>
      </c>
      <c r="B65" s="982"/>
      <c r="C65" s="982"/>
      <c r="D65" s="982"/>
      <c r="E65" s="982"/>
      <c r="F65" s="982"/>
      <c r="G65" s="982"/>
      <c r="H65" s="982"/>
      <c r="I65" s="983"/>
      <c r="J65" s="85"/>
      <c r="K65" s="96"/>
      <c r="L65" s="61"/>
      <c r="M65" s="60"/>
      <c r="N65" s="60"/>
      <c r="O65" s="60"/>
      <c r="P65" s="61"/>
    </row>
    <row r="66" spans="1:16" s="24" customFormat="1" ht="28.5" customHeight="1">
      <c r="A66" s="372" t="s">
        <v>1771</v>
      </c>
      <c r="B66" s="1046" t="s">
        <v>1959</v>
      </c>
      <c r="C66" s="957"/>
      <c r="D66" s="957"/>
      <c r="E66" s="957"/>
      <c r="F66" s="958"/>
      <c r="G66" s="1047"/>
      <c r="H66" s="1047"/>
      <c r="I66" s="1048"/>
      <c r="J66" s="85"/>
      <c r="K66" s="96"/>
      <c r="L66" s="61">
        <f>G66</f>
        <v>0</v>
      </c>
      <c r="M66" s="60"/>
      <c r="N66" s="60"/>
      <c r="O66" s="60"/>
      <c r="P66" s="61"/>
    </row>
    <row r="67" spans="1:16" s="24" customFormat="1" ht="45" customHeight="1" thickBot="1">
      <c r="A67" s="373" t="s">
        <v>1773</v>
      </c>
      <c r="B67" s="1049" t="s">
        <v>1960</v>
      </c>
      <c r="C67" s="1050"/>
      <c r="D67" s="1051"/>
      <c r="E67" s="1052"/>
      <c r="F67" s="1052"/>
      <c r="G67" s="1052"/>
      <c r="H67" s="1052"/>
      <c r="I67" s="1053"/>
      <c r="J67" s="85"/>
      <c r="K67" s="96">
        <f>E67</f>
        <v>0</v>
      </c>
      <c r="L67" s="61"/>
      <c r="M67" s="60"/>
      <c r="N67" s="60"/>
      <c r="O67" s="60"/>
      <c r="P67" s="61"/>
    </row>
    <row r="68" spans="1:16" s="24" customFormat="1" ht="16.5" customHeight="1" thickBot="1">
      <c r="A68" s="953" t="s">
        <v>1961</v>
      </c>
      <c r="B68" s="954"/>
      <c r="C68" s="954"/>
      <c r="D68" s="954"/>
      <c r="E68" s="954"/>
      <c r="F68" s="954"/>
      <c r="G68" s="954"/>
      <c r="H68" s="954"/>
      <c r="I68" s="374"/>
      <c r="J68" s="85"/>
      <c r="K68" s="96"/>
      <c r="L68" s="61"/>
      <c r="M68" s="60"/>
      <c r="N68" s="60"/>
      <c r="O68" s="60"/>
      <c r="P68" s="60"/>
    </row>
    <row r="69" spans="1:16" s="24" customFormat="1" ht="45" customHeight="1">
      <c r="A69" s="375" t="s">
        <v>1775</v>
      </c>
      <c r="B69" s="1029" t="s">
        <v>1962</v>
      </c>
      <c r="C69" s="1029"/>
      <c r="D69" s="1029"/>
      <c r="E69" s="1029"/>
      <c r="F69" s="1029"/>
      <c r="G69" s="1029"/>
      <c r="H69" s="1029"/>
      <c r="I69" s="1030"/>
      <c r="J69" s="85"/>
      <c r="K69" s="96"/>
      <c r="L69" s="61"/>
      <c r="M69" s="60"/>
      <c r="N69" s="60"/>
      <c r="O69" s="60"/>
      <c r="P69" s="60"/>
    </row>
    <row r="70" spans="1:16" s="24" customFormat="1" ht="19.5" customHeight="1">
      <c r="A70" s="1031" t="s">
        <v>1963</v>
      </c>
      <c r="B70" s="1032"/>
      <c r="C70" s="1032"/>
      <c r="D70" s="1032"/>
      <c r="E70" s="1033"/>
      <c r="F70" s="1037" t="s">
        <v>1964</v>
      </c>
      <c r="G70" s="1037"/>
      <c r="H70" s="1037"/>
      <c r="I70" s="1038"/>
      <c r="J70" s="85"/>
      <c r="K70" s="96"/>
      <c r="L70" s="61"/>
      <c r="M70" s="60"/>
      <c r="N70" s="60"/>
      <c r="O70" s="60"/>
      <c r="P70" s="60"/>
    </row>
    <row r="71" spans="1:16" s="30" customFormat="1" ht="30" customHeight="1">
      <c r="A71" s="1034"/>
      <c r="B71" s="1035"/>
      <c r="C71" s="1035"/>
      <c r="D71" s="1035"/>
      <c r="E71" s="1036"/>
      <c r="F71" s="376" t="s">
        <v>1965</v>
      </c>
      <c r="G71" s="377" t="s">
        <v>1966</v>
      </c>
      <c r="H71" s="377" t="s">
        <v>1967</v>
      </c>
      <c r="I71" s="378" t="s">
        <v>1885</v>
      </c>
      <c r="J71" s="112"/>
      <c r="K71" s="108"/>
      <c r="L71" s="61"/>
      <c r="M71" s="82"/>
      <c r="N71" s="82"/>
      <c r="O71" s="82"/>
      <c r="P71" s="82"/>
    </row>
    <row r="72" spans="1:16" s="24" customFormat="1" ht="20.100000000000001" customHeight="1">
      <c r="A72" s="379" t="s">
        <v>1670</v>
      </c>
      <c r="B72" s="1039" t="s">
        <v>1968</v>
      </c>
      <c r="C72" s="1039"/>
      <c r="D72" s="1039"/>
      <c r="E72" s="1040"/>
      <c r="F72" s="180"/>
      <c r="G72" s="787"/>
      <c r="H72" s="787"/>
      <c r="I72" s="46"/>
      <c r="J72" s="85"/>
      <c r="K72" s="96"/>
      <c r="L72" s="61"/>
      <c r="M72" s="60"/>
      <c r="N72" s="60"/>
      <c r="O72" s="60"/>
      <c r="P72" s="60"/>
    </row>
    <row r="73" spans="1:16" s="24" customFormat="1" ht="20.100000000000001" customHeight="1">
      <c r="A73" s="380" t="s">
        <v>1676</v>
      </c>
      <c r="B73" s="1039" t="s">
        <v>1969</v>
      </c>
      <c r="C73" s="1039"/>
      <c r="D73" s="1039"/>
      <c r="E73" s="1040"/>
      <c r="F73" s="180"/>
      <c r="G73" s="787"/>
      <c r="H73" s="787"/>
      <c r="I73" s="46"/>
      <c r="J73" s="85"/>
      <c r="K73" s="96"/>
      <c r="L73" s="61"/>
      <c r="M73" s="60"/>
      <c r="N73" s="60"/>
      <c r="O73" s="60"/>
      <c r="P73" s="60"/>
    </row>
    <row r="74" spans="1:16" s="24" customFormat="1" ht="20.100000000000001" customHeight="1">
      <c r="A74" s="380" t="s">
        <v>1784</v>
      </c>
      <c r="B74" s="1039" t="s">
        <v>1970</v>
      </c>
      <c r="C74" s="1039"/>
      <c r="D74" s="1039"/>
      <c r="E74" s="1040"/>
      <c r="F74" s="180"/>
      <c r="G74" s="787"/>
      <c r="H74" s="787"/>
      <c r="I74" s="46"/>
      <c r="J74" s="85"/>
      <c r="K74" s="96"/>
      <c r="L74" s="61"/>
      <c r="M74" s="60"/>
      <c r="N74" s="60"/>
      <c r="O74" s="60"/>
      <c r="P74" s="60"/>
    </row>
    <row r="75" spans="1:16" s="24" customFormat="1" ht="20.100000000000001" customHeight="1">
      <c r="A75" s="380" t="s">
        <v>1786</v>
      </c>
      <c r="B75" s="1039" t="s">
        <v>1971</v>
      </c>
      <c r="C75" s="1039"/>
      <c r="D75" s="1039"/>
      <c r="E75" s="1040"/>
      <c r="F75" s="180"/>
      <c r="G75" s="787"/>
      <c r="H75" s="787"/>
      <c r="I75" s="46"/>
      <c r="J75" s="85"/>
      <c r="K75" s="96"/>
      <c r="L75" s="61"/>
      <c r="M75" s="60"/>
      <c r="N75" s="60"/>
      <c r="O75" s="60"/>
      <c r="P75" s="60"/>
    </row>
    <row r="76" spans="1:16" s="24" customFormat="1" ht="20.100000000000001" customHeight="1">
      <c r="A76" s="380" t="s">
        <v>1788</v>
      </c>
      <c r="B76" s="1039" t="s">
        <v>1972</v>
      </c>
      <c r="C76" s="1039"/>
      <c r="D76" s="1039"/>
      <c r="E76" s="1040"/>
      <c r="F76" s="180"/>
      <c r="G76" s="787"/>
      <c r="H76" s="787"/>
      <c r="I76" s="46"/>
      <c r="J76" s="85"/>
      <c r="K76" s="96"/>
      <c r="L76" s="61"/>
      <c r="M76" s="60"/>
      <c r="N76" s="60"/>
      <c r="O76" s="60"/>
      <c r="P76" s="60"/>
    </row>
    <row r="77" spans="1:16" s="24" customFormat="1" ht="20.100000000000001" customHeight="1">
      <c r="A77" s="380" t="s">
        <v>1686</v>
      </c>
      <c r="B77" s="1039" t="s">
        <v>1973</v>
      </c>
      <c r="C77" s="1039"/>
      <c r="D77" s="1039"/>
      <c r="E77" s="1040"/>
      <c r="F77" s="180"/>
      <c r="G77" s="787"/>
      <c r="H77" s="787"/>
      <c r="I77" s="46"/>
      <c r="J77" s="85"/>
      <c r="K77" s="96"/>
      <c r="L77" s="61"/>
      <c r="M77" s="60"/>
      <c r="N77" s="60"/>
      <c r="O77" s="60"/>
      <c r="P77" s="60"/>
    </row>
    <row r="78" spans="1:16" s="24" customFormat="1" ht="20.100000000000001" customHeight="1">
      <c r="A78" s="380" t="s">
        <v>1689</v>
      </c>
      <c r="B78" s="1039" t="s">
        <v>1974</v>
      </c>
      <c r="C78" s="1039"/>
      <c r="D78" s="1039"/>
      <c r="E78" s="1040"/>
      <c r="F78" s="180"/>
      <c r="G78" s="787"/>
      <c r="H78" s="787"/>
      <c r="I78" s="46"/>
      <c r="J78" s="85"/>
      <c r="K78" s="96"/>
      <c r="L78" s="61"/>
      <c r="M78" s="60"/>
      <c r="N78" s="60"/>
      <c r="O78" s="60"/>
      <c r="P78" s="60"/>
    </row>
    <row r="79" spans="1:16" s="24" customFormat="1" ht="20.100000000000001" customHeight="1">
      <c r="A79" s="380" t="s">
        <v>1692</v>
      </c>
      <c r="B79" s="1039" t="s">
        <v>1975</v>
      </c>
      <c r="C79" s="1039"/>
      <c r="D79" s="1039"/>
      <c r="E79" s="1040"/>
      <c r="F79" s="180"/>
      <c r="G79" s="787"/>
      <c r="H79" s="787"/>
      <c r="I79" s="46"/>
      <c r="J79" s="85"/>
      <c r="K79" s="96"/>
      <c r="L79" s="61"/>
      <c r="M79" s="60"/>
      <c r="N79" s="60"/>
      <c r="O79" s="60"/>
      <c r="P79" s="60"/>
    </row>
    <row r="80" spans="1:16" s="24" customFormat="1" ht="20.100000000000001" customHeight="1">
      <c r="A80" s="380" t="s">
        <v>1694</v>
      </c>
      <c r="B80" s="1039" t="s">
        <v>1976</v>
      </c>
      <c r="C80" s="1039"/>
      <c r="D80" s="1039"/>
      <c r="E80" s="1040"/>
      <c r="F80" s="180"/>
      <c r="G80" s="787"/>
      <c r="H80" s="787"/>
      <c r="I80" s="46"/>
      <c r="J80" s="85"/>
      <c r="K80" s="96"/>
      <c r="L80" s="61"/>
      <c r="M80" s="60"/>
      <c r="N80" s="60"/>
      <c r="O80" s="60"/>
      <c r="P80" s="60"/>
    </row>
    <row r="81" spans="1:16" s="24" customFormat="1" ht="20.100000000000001" customHeight="1">
      <c r="A81" s="380" t="s">
        <v>1794</v>
      </c>
      <c r="B81" s="1039" t="s">
        <v>1977</v>
      </c>
      <c r="C81" s="1039"/>
      <c r="D81" s="1039"/>
      <c r="E81" s="1040"/>
      <c r="F81" s="180"/>
      <c r="G81" s="787"/>
      <c r="H81" s="787"/>
      <c r="I81" s="46"/>
      <c r="J81" s="85"/>
      <c r="K81" s="96"/>
      <c r="L81" s="61"/>
      <c r="M81" s="60"/>
      <c r="N81" s="60"/>
      <c r="O81" s="60"/>
      <c r="P81" s="60"/>
    </row>
    <row r="82" spans="1:16" s="24" customFormat="1" ht="20.100000000000001" customHeight="1">
      <c r="A82" s="380" t="s">
        <v>1796</v>
      </c>
      <c r="B82" s="1039" t="s">
        <v>1978</v>
      </c>
      <c r="C82" s="1039"/>
      <c r="D82" s="1039"/>
      <c r="E82" s="1040"/>
      <c r="F82" s="180"/>
      <c r="G82" s="787"/>
      <c r="H82" s="787"/>
      <c r="I82" s="46"/>
      <c r="J82" s="85"/>
      <c r="K82" s="96"/>
      <c r="L82" s="61"/>
      <c r="M82" s="60"/>
      <c r="N82" s="60"/>
      <c r="O82" s="60"/>
      <c r="P82" s="60"/>
    </row>
    <row r="83" spans="1:16" s="24" customFormat="1" ht="45" customHeight="1">
      <c r="A83" s="381" t="s">
        <v>1798</v>
      </c>
      <c r="B83" s="1039" t="s">
        <v>1979</v>
      </c>
      <c r="C83" s="1039"/>
      <c r="D83" s="1039"/>
      <c r="E83" s="1040"/>
      <c r="F83" s="180"/>
      <c r="G83" s="787"/>
      <c r="H83" s="787"/>
      <c r="I83" s="46"/>
      <c r="J83" s="85"/>
      <c r="K83" s="96"/>
      <c r="L83" s="61"/>
      <c r="M83" s="60"/>
      <c r="N83" s="60"/>
      <c r="O83" s="60"/>
      <c r="P83" s="60"/>
    </row>
    <row r="84" spans="1:16" s="24" customFormat="1" ht="30.75" customHeight="1" thickBot="1">
      <c r="A84" s="1054" t="s">
        <v>1980</v>
      </c>
      <c r="B84" s="977"/>
      <c r="C84" s="977"/>
      <c r="D84" s="977"/>
      <c r="E84" s="978"/>
      <c r="F84" s="1052"/>
      <c r="G84" s="1052"/>
      <c r="H84" s="1052"/>
      <c r="I84" s="1053"/>
      <c r="J84" s="85"/>
      <c r="K84" s="96"/>
      <c r="L84" s="61"/>
      <c r="M84" s="60"/>
      <c r="N84" s="60">
        <f>F84</f>
        <v>0</v>
      </c>
      <c r="O84" s="60"/>
      <c r="P84" s="61"/>
    </row>
    <row r="85" spans="1:16" s="31" customFormat="1" ht="16.5" customHeight="1" thickBot="1">
      <c r="A85" s="1061" t="s">
        <v>1981</v>
      </c>
      <c r="B85" s="1062"/>
      <c r="C85" s="1062"/>
      <c r="D85" s="1062"/>
      <c r="E85" s="1062"/>
      <c r="F85" s="1062"/>
      <c r="G85" s="1062"/>
      <c r="H85" s="1062"/>
      <c r="I85" s="374"/>
      <c r="J85" s="114"/>
      <c r="K85" s="108"/>
      <c r="L85" s="61"/>
      <c r="M85" s="82"/>
      <c r="N85" s="82"/>
      <c r="O85" s="82"/>
      <c r="P85" s="82"/>
    </row>
    <row r="86" spans="1:16" s="24" customFormat="1" ht="30" customHeight="1">
      <c r="A86" s="325" t="s">
        <v>1802</v>
      </c>
      <c r="B86" s="955" t="s">
        <v>1982</v>
      </c>
      <c r="C86" s="955"/>
      <c r="D86" s="955"/>
      <c r="E86" s="955"/>
      <c r="F86" s="955"/>
      <c r="G86" s="955"/>
      <c r="H86" s="956"/>
      <c r="I86" s="45"/>
      <c r="J86" s="85"/>
      <c r="K86" s="96"/>
      <c r="L86" s="61"/>
      <c r="M86" s="60"/>
      <c r="N86" s="60"/>
      <c r="O86" s="60"/>
      <c r="P86" s="60"/>
    </row>
    <row r="87" spans="1:16" s="24" customFormat="1" ht="15.75" customHeight="1">
      <c r="A87" s="1133" t="s">
        <v>1983</v>
      </c>
      <c r="B87" s="1134"/>
      <c r="C87" s="1134"/>
      <c r="D87" s="1134"/>
      <c r="E87" s="1134"/>
      <c r="F87" s="1134"/>
      <c r="G87" s="1134"/>
      <c r="H87" s="1134"/>
      <c r="I87" s="1135"/>
      <c r="J87" s="85"/>
      <c r="K87" s="96"/>
      <c r="L87" s="61"/>
      <c r="M87" s="60"/>
      <c r="N87" s="60"/>
      <c r="O87" s="60"/>
      <c r="P87" s="60"/>
    </row>
    <row r="88" spans="1:16" s="24" customFormat="1" ht="15.75" customHeight="1">
      <c r="A88" s="330" t="s">
        <v>1805</v>
      </c>
      <c r="B88" s="957" t="s">
        <v>1984</v>
      </c>
      <c r="C88" s="957"/>
      <c r="D88" s="957"/>
      <c r="E88" s="957"/>
      <c r="F88" s="957"/>
      <c r="G88" s="968"/>
      <c r="H88" s="969"/>
      <c r="I88" s="970"/>
      <c r="J88" s="85"/>
      <c r="K88" s="96"/>
      <c r="L88" s="61">
        <f t="shared" ref="L88:L98" si="1">G88</f>
        <v>0</v>
      </c>
      <c r="M88" s="60"/>
      <c r="N88" s="60"/>
      <c r="O88" s="60"/>
      <c r="P88" s="60"/>
    </row>
    <row r="89" spans="1:16" s="24" customFormat="1" ht="15.75" customHeight="1">
      <c r="A89" s="330" t="s">
        <v>1676</v>
      </c>
      <c r="B89" s="957" t="s">
        <v>1985</v>
      </c>
      <c r="C89" s="957"/>
      <c r="D89" s="957"/>
      <c r="E89" s="957"/>
      <c r="F89" s="957"/>
      <c r="G89" s="968"/>
      <c r="H89" s="969"/>
      <c r="I89" s="970"/>
      <c r="J89" s="85"/>
      <c r="K89" s="96"/>
      <c r="L89" s="61">
        <f t="shared" si="1"/>
        <v>0</v>
      </c>
      <c r="M89" s="60"/>
      <c r="N89" s="60"/>
      <c r="O89" s="60"/>
      <c r="P89" s="60"/>
    </row>
    <row r="90" spans="1:16" s="24" customFormat="1" ht="15.75" customHeight="1">
      <c r="A90" s="330" t="s">
        <v>1678</v>
      </c>
      <c r="B90" s="957" t="s">
        <v>1986</v>
      </c>
      <c r="C90" s="957"/>
      <c r="D90" s="957"/>
      <c r="E90" s="957"/>
      <c r="F90" s="957"/>
      <c r="G90" s="968"/>
      <c r="H90" s="969"/>
      <c r="I90" s="970"/>
      <c r="J90" s="85"/>
      <c r="K90" s="96"/>
      <c r="L90" s="61">
        <f t="shared" si="1"/>
        <v>0</v>
      </c>
      <c r="M90" s="60"/>
      <c r="N90" s="60"/>
      <c r="O90" s="60"/>
      <c r="P90" s="60"/>
    </row>
    <row r="91" spans="1:16" s="24" customFormat="1" ht="15.75" customHeight="1">
      <c r="A91" s="330" t="s">
        <v>1680</v>
      </c>
      <c r="B91" s="957" t="s">
        <v>1987</v>
      </c>
      <c r="C91" s="957"/>
      <c r="D91" s="957"/>
      <c r="E91" s="957"/>
      <c r="F91" s="957"/>
      <c r="G91" s="968"/>
      <c r="H91" s="969"/>
      <c r="I91" s="970"/>
      <c r="J91" s="85"/>
      <c r="K91" s="96"/>
      <c r="L91" s="61">
        <f t="shared" si="1"/>
        <v>0</v>
      </c>
      <c r="M91" s="60"/>
      <c r="N91" s="60"/>
      <c r="O91" s="60"/>
      <c r="P91" s="60"/>
    </row>
    <row r="92" spans="1:16" s="24" customFormat="1" ht="28.5" customHeight="1">
      <c r="A92" s="183" t="s">
        <v>1810</v>
      </c>
      <c r="B92" s="957" t="s">
        <v>1988</v>
      </c>
      <c r="C92" s="957"/>
      <c r="D92" s="957"/>
      <c r="E92" s="957"/>
      <c r="F92" s="958"/>
      <c r="G92" s="1058"/>
      <c r="H92" s="1059"/>
      <c r="I92" s="1060"/>
      <c r="J92" s="85"/>
      <c r="K92" s="103"/>
      <c r="L92" s="61">
        <f t="shared" si="1"/>
        <v>0</v>
      </c>
      <c r="M92" s="60"/>
      <c r="N92" s="60"/>
      <c r="O92" s="60"/>
      <c r="P92" s="60"/>
    </row>
    <row r="93" spans="1:16" s="391" customFormat="1" ht="25.5" customHeight="1">
      <c r="A93" s="330" t="s">
        <v>1670</v>
      </c>
      <c r="B93" s="957" t="s">
        <v>1989</v>
      </c>
      <c r="C93" s="957"/>
      <c r="D93" s="957"/>
      <c r="E93" s="957"/>
      <c r="F93" s="958"/>
      <c r="G93" s="1058"/>
      <c r="H93" s="1059"/>
      <c r="I93" s="1060"/>
      <c r="J93" s="389"/>
      <c r="K93" s="383"/>
      <c r="L93" s="61">
        <f t="shared" si="1"/>
        <v>0</v>
      </c>
      <c r="M93" s="384"/>
      <c r="N93" s="385"/>
      <c r="O93" s="385"/>
      <c r="P93" s="384"/>
    </row>
    <row r="94" spans="1:16" s="391" customFormat="1" ht="24" customHeight="1">
      <c r="A94" s="330" t="s">
        <v>1676</v>
      </c>
      <c r="B94" s="957" t="s">
        <v>1990</v>
      </c>
      <c r="C94" s="957"/>
      <c r="D94" s="957"/>
      <c r="E94" s="957"/>
      <c r="F94" s="958"/>
      <c r="G94" s="1058"/>
      <c r="H94" s="1059"/>
      <c r="I94" s="1060"/>
      <c r="J94" s="389"/>
      <c r="K94" s="383"/>
      <c r="L94" s="61">
        <f t="shared" si="1"/>
        <v>0</v>
      </c>
      <c r="M94" s="384"/>
      <c r="N94" s="385"/>
      <c r="O94" s="385"/>
      <c r="P94" s="384"/>
    </row>
    <row r="95" spans="1:16" s="24" customFormat="1" ht="50.25" customHeight="1">
      <c r="A95" s="183" t="s">
        <v>1814</v>
      </c>
      <c r="B95" s="957" t="s">
        <v>1991</v>
      </c>
      <c r="C95" s="957"/>
      <c r="D95" s="957"/>
      <c r="E95" s="957"/>
      <c r="F95" s="957"/>
      <c r="G95" s="1069"/>
      <c r="H95" s="1070"/>
      <c r="I95" s="1071"/>
      <c r="J95" s="85"/>
      <c r="K95" s="393"/>
      <c r="L95" s="61">
        <f t="shared" si="1"/>
        <v>0</v>
      </c>
      <c r="M95" s="60"/>
      <c r="N95" s="60"/>
      <c r="O95" s="60"/>
      <c r="P95" s="60"/>
    </row>
    <row r="96" spans="1:16" s="24" customFormat="1" ht="20.100000000000001" customHeight="1">
      <c r="A96" s="330" t="s">
        <v>1670</v>
      </c>
      <c r="B96" s="957" t="s">
        <v>1992</v>
      </c>
      <c r="C96" s="957"/>
      <c r="D96" s="957"/>
      <c r="E96" s="957"/>
      <c r="F96" s="958"/>
      <c r="G96" s="968"/>
      <c r="H96" s="969"/>
      <c r="I96" s="970"/>
      <c r="J96" s="85"/>
      <c r="K96" s="103"/>
      <c r="L96" s="61">
        <f t="shared" si="1"/>
        <v>0</v>
      </c>
      <c r="M96" s="60"/>
      <c r="N96" s="60"/>
      <c r="O96" s="117"/>
      <c r="P96" s="62"/>
    </row>
    <row r="97" spans="1:16" s="24" customFormat="1" ht="30" customHeight="1">
      <c r="A97" s="183" t="s">
        <v>1817</v>
      </c>
      <c r="B97" s="957" t="s">
        <v>1993</v>
      </c>
      <c r="C97" s="957"/>
      <c r="D97" s="957"/>
      <c r="E97" s="957"/>
      <c r="F97" s="957"/>
      <c r="G97" s="1066"/>
      <c r="H97" s="1067"/>
      <c r="I97" s="1068"/>
      <c r="J97" s="85"/>
      <c r="K97" s="393"/>
      <c r="L97" s="61">
        <f t="shared" si="1"/>
        <v>0</v>
      </c>
      <c r="M97" s="60"/>
      <c r="N97" s="60"/>
      <c r="O97" s="60"/>
      <c r="P97" s="60"/>
    </row>
    <row r="98" spans="1:16" s="24" customFormat="1" ht="20.100000000000001" customHeight="1" thickBot="1">
      <c r="A98" s="326" t="s">
        <v>1670</v>
      </c>
      <c r="B98" s="1041" t="s">
        <v>1994</v>
      </c>
      <c r="C98" s="1041"/>
      <c r="D98" s="1041"/>
      <c r="E98" s="1041"/>
      <c r="F98" s="1042"/>
      <c r="G98" s="1043"/>
      <c r="H98" s="1044"/>
      <c r="I98" s="1045"/>
      <c r="J98" s="85"/>
      <c r="K98" s="103"/>
      <c r="L98" s="61">
        <f t="shared" si="1"/>
        <v>0</v>
      </c>
      <c r="M98" s="60"/>
      <c r="N98" s="60"/>
      <c r="O98" s="117"/>
      <c r="P98" s="62"/>
    </row>
    <row r="99" spans="1:16" ht="51" customHeight="1">
      <c r="A99" s="1078" t="s">
        <v>1995</v>
      </c>
      <c r="B99" s="1079"/>
      <c r="C99" s="1079"/>
      <c r="D99" s="1079"/>
      <c r="E99" s="1079"/>
      <c r="F99" s="1079"/>
      <c r="G99" s="1079"/>
      <c r="H99" s="1079"/>
      <c r="I99" s="1080"/>
      <c r="J99" s="15"/>
      <c r="K99" s="10"/>
      <c r="L99" s="13"/>
      <c r="M99" s="11"/>
      <c r="N99" s="18"/>
      <c r="O99" s="18"/>
      <c r="P99" s="18"/>
    </row>
    <row r="100" spans="1:16" s="24" customFormat="1" ht="45" customHeight="1">
      <c r="A100" s="394" t="s">
        <v>1820</v>
      </c>
      <c r="B100" s="1081" t="s">
        <v>1996</v>
      </c>
      <c r="C100" s="1081"/>
      <c r="D100" s="1081"/>
      <c r="E100" s="1082"/>
      <c r="F100" s="1083" t="s">
        <v>1997</v>
      </c>
      <c r="G100" s="1084"/>
      <c r="H100" s="1083" t="s">
        <v>1998</v>
      </c>
      <c r="I100" s="1085"/>
      <c r="J100" s="85"/>
      <c r="K100" s="119"/>
      <c r="L100" s="61"/>
      <c r="M100" s="60"/>
      <c r="N100" s="86"/>
      <c r="O100" s="60"/>
      <c r="P100" s="61"/>
    </row>
    <row r="101" spans="1:16" s="24" customFormat="1" ht="31.5" customHeight="1">
      <c r="A101" s="395" t="s">
        <v>1805</v>
      </c>
      <c r="B101" s="1072" t="s">
        <v>1999</v>
      </c>
      <c r="C101" s="1072"/>
      <c r="D101" s="1072"/>
      <c r="E101" s="1073"/>
      <c r="F101" s="1136"/>
      <c r="G101" s="1137"/>
      <c r="H101" s="1138"/>
      <c r="I101" s="1139"/>
      <c r="J101" s="85"/>
      <c r="K101" s="103"/>
      <c r="L101" s="61"/>
      <c r="M101" s="117">
        <f t="shared" ref="M101:M108" si="2">H101</f>
        <v>0</v>
      </c>
      <c r="N101" s="86"/>
      <c r="O101" s="117">
        <f t="shared" ref="O101:O108" si="3">F101</f>
        <v>0</v>
      </c>
      <c r="P101" s="61"/>
    </row>
    <row r="102" spans="1:16" s="24" customFormat="1" ht="20.100000000000001" customHeight="1">
      <c r="A102" s="395" t="s">
        <v>1676</v>
      </c>
      <c r="B102" s="1072" t="s">
        <v>2000</v>
      </c>
      <c r="C102" s="1072"/>
      <c r="D102" s="1072"/>
      <c r="E102" s="1073"/>
      <c r="F102" s="1136"/>
      <c r="G102" s="1137"/>
      <c r="H102" s="1138"/>
      <c r="I102" s="1139"/>
      <c r="J102" s="85"/>
      <c r="K102" s="103"/>
      <c r="L102" s="61"/>
      <c r="M102" s="117">
        <f t="shared" si="2"/>
        <v>0</v>
      </c>
      <c r="N102" s="86"/>
      <c r="O102" s="117">
        <f t="shared" si="3"/>
        <v>0</v>
      </c>
      <c r="P102" s="61"/>
    </row>
    <row r="103" spans="1:16" s="24" customFormat="1" ht="20.100000000000001" customHeight="1">
      <c r="A103" s="395" t="s">
        <v>1678</v>
      </c>
      <c r="B103" s="1072" t="s">
        <v>2001</v>
      </c>
      <c r="C103" s="1072"/>
      <c r="D103" s="1072"/>
      <c r="E103" s="1073"/>
      <c r="F103" s="1136"/>
      <c r="G103" s="1137"/>
      <c r="H103" s="1138"/>
      <c r="I103" s="1139"/>
      <c r="J103" s="85"/>
      <c r="K103" s="103"/>
      <c r="L103" s="61"/>
      <c r="M103" s="117">
        <f t="shared" si="2"/>
        <v>0</v>
      </c>
      <c r="N103" s="86"/>
      <c r="O103" s="117">
        <f t="shared" si="3"/>
        <v>0</v>
      </c>
      <c r="P103" s="61"/>
    </row>
    <row r="104" spans="1:16" s="24" customFormat="1" ht="20.100000000000001" customHeight="1">
      <c r="A104" s="395" t="s">
        <v>1680</v>
      </c>
      <c r="B104" s="1072" t="s">
        <v>2002</v>
      </c>
      <c r="C104" s="1072"/>
      <c r="D104" s="1072"/>
      <c r="E104" s="1073"/>
      <c r="F104" s="1136"/>
      <c r="G104" s="1137"/>
      <c r="H104" s="1138"/>
      <c r="I104" s="1139"/>
      <c r="J104" s="85"/>
      <c r="K104" s="103"/>
      <c r="L104" s="61"/>
      <c r="M104" s="117">
        <f t="shared" si="2"/>
        <v>0</v>
      </c>
      <c r="N104" s="86"/>
      <c r="O104" s="117">
        <f t="shared" si="3"/>
        <v>0</v>
      </c>
      <c r="P104" s="61"/>
    </row>
    <row r="105" spans="1:16" s="24" customFormat="1" ht="20.100000000000001" customHeight="1">
      <c r="A105" s="395" t="s">
        <v>1788</v>
      </c>
      <c r="B105" s="1072" t="s">
        <v>2003</v>
      </c>
      <c r="C105" s="1072"/>
      <c r="D105" s="1072"/>
      <c r="E105" s="1073"/>
      <c r="F105" s="1136"/>
      <c r="G105" s="1137"/>
      <c r="H105" s="1138"/>
      <c r="I105" s="1139"/>
      <c r="J105" s="85"/>
      <c r="K105" s="103"/>
      <c r="L105" s="61"/>
      <c r="M105" s="117">
        <f t="shared" si="2"/>
        <v>0</v>
      </c>
      <c r="N105" s="86"/>
      <c r="O105" s="117">
        <f t="shared" si="3"/>
        <v>0</v>
      </c>
      <c r="P105" s="61"/>
    </row>
    <row r="106" spans="1:16" s="24" customFormat="1" ht="20.100000000000001" customHeight="1">
      <c r="A106" s="395" t="s">
        <v>1686</v>
      </c>
      <c r="B106" s="1072" t="s">
        <v>2004</v>
      </c>
      <c r="C106" s="1072"/>
      <c r="D106" s="1072"/>
      <c r="E106" s="1073"/>
      <c r="F106" s="1136"/>
      <c r="G106" s="1137"/>
      <c r="H106" s="1138"/>
      <c r="I106" s="1139"/>
      <c r="J106" s="85"/>
      <c r="K106" s="103"/>
      <c r="L106" s="61"/>
      <c r="M106" s="117">
        <f t="shared" si="2"/>
        <v>0</v>
      </c>
      <c r="N106" s="86"/>
      <c r="O106" s="117">
        <f t="shared" si="3"/>
        <v>0</v>
      </c>
      <c r="P106" s="61"/>
    </row>
    <row r="107" spans="1:16" s="24" customFormat="1" ht="20.100000000000001" customHeight="1">
      <c r="A107" s="395" t="s">
        <v>1689</v>
      </c>
      <c r="B107" s="1072" t="s">
        <v>2005</v>
      </c>
      <c r="C107" s="1072"/>
      <c r="D107" s="1072"/>
      <c r="E107" s="1073"/>
      <c r="F107" s="1136"/>
      <c r="G107" s="1137"/>
      <c r="H107" s="1138"/>
      <c r="I107" s="1139"/>
      <c r="J107" s="85"/>
      <c r="K107" s="103"/>
      <c r="L107" s="61"/>
      <c r="M107" s="117">
        <f t="shared" si="2"/>
        <v>0</v>
      </c>
      <c r="N107" s="86"/>
      <c r="O107" s="117">
        <f t="shared" si="3"/>
        <v>0</v>
      </c>
      <c r="P107" s="61"/>
    </row>
    <row r="108" spans="1:16" s="24" customFormat="1" ht="20.100000000000001" customHeight="1">
      <c r="A108" s="396" t="s">
        <v>1692</v>
      </c>
      <c r="B108" s="1072" t="s">
        <v>1978</v>
      </c>
      <c r="C108" s="1072"/>
      <c r="D108" s="1072"/>
      <c r="E108" s="1073"/>
      <c r="F108" s="1140"/>
      <c r="G108" s="1141"/>
      <c r="H108" s="1140"/>
      <c r="I108" s="1142"/>
      <c r="J108" s="85"/>
      <c r="K108" s="103"/>
      <c r="L108" s="61"/>
      <c r="M108" s="117">
        <f t="shared" si="2"/>
        <v>0</v>
      </c>
      <c r="N108" s="86"/>
      <c r="O108" s="117">
        <f t="shared" si="3"/>
        <v>0</v>
      </c>
      <c r="P108" s="61"/>
    </row>
    <row r="109" spans="1:16" s="24" customFormat="1" ht="70.5" customHeight="1">
      <c r="A109" s="185" t="s">
        <v>1831</v>
      </c>
      <c r="B109" s="1072" t="s">
        <v>2006</v>
      </c>
      <c r="C109" s="1072"/>
      <c r="D109" s="1072"/>
      <c r="E109" s="1072"/>
      <c r="F109" s="1095"/>
      <c r="G109" s="1095"/>
      <c r="H109" s="1095"/>
      <c r="I109" s="1096"/>
      <c r="J109" s="85"/>
      <c r="K109" s="96"/>
      <c r="L109" s="61"/>
      <c r="M109" s="60"/>
      <c r="N109" s="60"/>
      <c r="O109" s="60"/>
      <c r="P109" s="61"/>
    </row>
    <row r="110" spans="1:16" s="24" customFormat="1" ht="45" customHeight="1">
      <c r="A110" s="182" t="s">
        <v>1833</v>
      </c>
      <c r="B110" s="975" t="s">
        <v>2007</v>
      </c>
      <c r="C110" s="975"/>
      <c r="D110" s="1097"/>
      <c r="E110" s="397" t="s">
        <v>2008</v>
      </c>
      <c r="F110" s="1098" t="s">
        <v>2009</v>
      </c>
      <c r="G110" s="1099"/>
      <c r="H110" s="1100"/>
      <c r="I110" s="398" t="s">
        <v>2010</v>
      </c>
      <c r="J110" s="85"/>
      <c r="K110" s="103"/>
      <c r="L110" s="61"/>
      <c r="M110" s="60"/>
      <c r="N110" s="60"/>
      <c r="O110" s="60"/>
      <c r="P110" s="61"/>
    </row>
    <row r="111" spans="1:16" s="24" customFormat="1" ht="20.100000000000001" customHeight="1">
      <c r="A111" s="330" t="s">
        <v>1670</v>
      </c>
      <c r="B111" s="957" t="s">
        <v>2011</v>
      </c>
      <c r="C111" s="957"/>
      <c r="D111" s="957"/>
      <c r="E111" s="58"/>
      <c r="F111" s="959"/>
      <c r="G111" s="960"/>
      <c r="H111" s="1086"/>
      <c r="I111" s="46"/>
      <c r="J111" s="85"/>
      <c r="K111" s="103"/>
      <c r="L111" s="61"/>
      <c r="M111" s="60"/>
      <c r="N111" s="86"/>
      <c r="O111" s="60"/>
      <c r="P111" s="86">
        <f>F111</f>
        <v>0</v>
      </c>
    </row>
    <row r="112" spans="1:16" s="24" customFormat="1" ht="20.100000000000001" customHeight="1">
      <c r="A112" s="330" t="s">
        <v>1676</v>
      </c>
      <c r="B112" s="957" t="s">
        <v>2012</v>
      </c>
      <c r="C112" s="957"/>
      <c r="D112" s="957"/>
      <c r="E112" s="58"/>
      <c r="F112" s="959"/>
      <c r="G112" s="960"/>
      <c r="H112" s="1086"/>
      <c r="I112" s="46"/>
      <c r="J112" s="85"/>
      <c r="K112" s="103"/>
      <c r="L112" s="61"/>
      <c r="M112" s="60"/>
      <c r="N112" s="86"/>
      <c r="O112" s="60"/>
      <c r="P112" s="86">
        <f>F112</f>
        <v>0</v>
      </c>
    </row>
    <row r="113" spans="1:16" s="24" customFormat="1" ht="20.100000000000001" customHeight="1">
      <c r="A113" s="326" t="s">
        <v>1678</v>
      </c>
      <c r="B113" s="1041" t="s">
        <v>2013</v>
      </c>
      <c r="C113" s="1041"/>
      <c r="D113" s="1041"/>
      <c r="E113" s="399"/>
      <c r="F113" s="1087"/>
      <c r="G113" s="1088"/>
      <c r="H113" s="1089"/>
      <c r="I113" s="340"/>
      <c r="J113" s="85"/>
      <c r="K113" s="103"/>
      <c r="L113" s="61"/>
      <c r="M113" s="60"/>
      <c r="N113" s="86"/>
      <c r="O113" s="60"/>
      <c r="P113" s="86">
        <f>F113</f>
        <v>0</v>
      </c>
    </row>
    <row r="114" spans="1:16" s="24" customFormat="1" ht="34.5" customHeight="1">
      <c r="A114" s="183" t="s">
        <v>1840</v>
      </c>
      <c r="B114" s="1093" t="s">
        <v>2014</v>
      </c>
      <c r="C114" s="1093"/>
      <c r="D114" s="1093"/>
      <c r="E114" s="1093"/>
      <c r="F114" s="1093"/>
      <c r="G114" s="1093"/>
      <c r="H114" s="1093"/>
      <c r="I114" s="1143"/>
      <c r="J114" s="85"/>
      <c r="K114" s="103"/>
      <c r="L114" s="61"/>
      <c r="M114" s="60"/>
      <c r="N114" s="60"/>
      <c r="O114" s="60"/>
      <c r="P114" s="61"/>
    </row>
    <row r="115" spans="1:16" s="24" customFormat="1" ht="20.100000000000001" customHeight="1">
      <c r="A115" s="330" t="s">
        <v>1670</v>
      </c>
      <c r="B115" s="957" t="s">
        <v>2015</v>
      </c>
      <c r="C115" s="957"/>
      <c r="D115" s="958"/>
      <c r="E115" s="1095"/>
      <c r="F115" s="1095"/>
      <c r="G115" s="1095"/>
      <c r="H115" s="1095"/>
      <c r="I115" s="1096"/>
      <c r="J115" s="85"/>
      <c r="K115" s="103">
        <f>E115</f>
        <v>0</v>
      </c>
      <c r="L115" s="61"/>
      <c r="M115" s="60"/>
      <c r="N115" s="60"/>
      <c r="O115" s="60"/>
      <c r="P115" s="61"/>
    </row>
    <row r="116" spans="1:16" s="24" customFormat="1" ht="20.100000000000001" customHeight="1">
      <c r="A116" s="330" t="s">
        <v>1676</v>
      </c>
      <c r="B116" s="957" t="s">
        <v>2016</v>
      </c>
      <c r="C116" s="957"/>
      <c r="D116" s="958"/>
      <c r="E116" s="1095"/>
      <c r="F116" s="1095"/>
      <c r="G116" s="1095"/>
      <c r="H116" s="1095"/>
      <c r="I116" s="1096"/>
      <c r="J116" s="85"/>
      <c r="K116" s="103">
        <f>E116</f>
        <v>0</v>
      </c>
      <c r="L116" s="61"/>
      <c r="M116" s="60"/>
      <c r="N116" s="60"/>
      <c r="O116" s="60"/>
      <c r="P116" s="61"/>
    </row>
    <row r="117" spans="1:16" s="24" customFormat="1" ht="20.100000000000001" customHeight="1">
      <c r="A117" s="330" t="s">
        <v>1678</v>
      </c>
      <c r="B117" s="957" t="s">
        <v>2017</v>
      </c>
      <c r="C117" s="957"/>
      <c r="D117" s="958"/>
      <c r="E117" s="1095"/>
      <c r="F117" s="1095"/>
      <c r="G117" s="1095"/>
      <c r="H117" s="1095"/>
      <c r="I117" s="1096"/>
      <c r="J117" s="85"/>
      <c r="K117" s="103">
        <f>E117</f>
        <v>0</v>
      </c>
      <c r="L117" s="61"/>
      <c r="M117" s="60"/>
      <c r="N117" s="60"/>
      <c r="O117" s="60"/>
      <c r="P117" s="61"/>
    </row>
    <row r="118" spans="1:16" s="24" customFormat="1" ht="20.100000000000001" customHeight="1">
      <c r="A118" s="183"/>
      <c r="B118" s="957" t="s">
        <v>2018</v>
      </c>
      <c r="C118" s="957"/>
      <c r="D118" s="958"/>
      <c r="E118" s="960"/>
      <c r="F118" s="960"/>
      <c r="G118" s="960"/>
      <c r="H118" s="960"/>
      <c r="I118" s="961"/>
      <c r="J118" s="85"/>
      <c r="K118" s="103">
        <f>E118</f>
        <v>0</v>
      </c>
      <c r="L118" s="61"/>
      <c r="M118" s="60"/>
      <c r="N118" s="60"/>
      <c r="O118" s="117"/>
      <c r="P118" s="62"/>
    </row>
    <row r="119" spans="1:16" s="32" customFormat="1" ht="30" customHeight="1">
      <c r="A119" s="183" t="s">
        <v>1846</v>
      </c>
      <c r="B119" s="957" t="s">
        <v>2019</v>
      </c>
      <c r="C119" s="957"/>
      <c r="D119" s="957"/>
      <c r="E119" s="957"/>
      <c r="F119" s="957"/>
      <c r="G119" s="957"/>
      <c r="H119" s="957"/>
      <c r="I119" s="1101"/>
      <c r="J119" s="127"/>
      <c r="K119" s="125"/>
      <c r="L119" s="61"/>
      <c r="M119" s="61"/>
      <c r="N119" s="60"/>
      <c r="O119" s="60"/>
      <c r="P119" s="61"/>
    </row>
    <row r="120" spans="1:16" s="32" customFormat="1" ht="20.100000000000001" customHeight="1">
      <c r="A120" s="400" t="s">
        <v>1670</v>
      </c>
      <c r="B120" s="957" t="s">
        <v>2020</v>
      </c>
      <c r="C120" s="957"/>
      <c r="D120" s="957"/>
      <c r="E120" s="957"/>
      <c r="F120" s="957"/>
      <c r="G120" s="958"/>
      <c r="H120" s="1016"/>
      <c r="I120" s="1018"/>
      <c r="J120" s="127"/>
      <c r="K120" s="103"/>
      <c r="L120" s="61"/>
      <c r="M120" s="86">
        <f t="shared" ref="M120:M131" si="4">H120</f>
        <v>0</v>
      </c>
      <c r="N120" s="60"/>
      <c r="O120" s="60"/>
      <c r="P120" s="61"/>
    </row>
    <row r="121" spans="1:16" s="32" customFormat="1" ht="20.100000000000001" customHeight="1">
      <c r="A121" s="400" t="s">
        <v>1676</v>
      </c>
      <c r="B121" s="957" t="s">
        <v>2021</v>
      </c>
      <c r="C121" s="957"/>
      <c r="D121" s="957"/>
      <c r="E121" s="957"/>
      <c r="F121" s="957"/>
      <c r="G121" s="958"/>
      <c r="H121" s="1016"/>
      <c r="I121" s="1018"/>
      <c r="J121" s="127"/>
      <c r="K121" s="103"/>
      <c r="L121" s="61"/>
      <c r="M121" s="86">
        <f t="shared" si="4"/>
        <v>0</v>
      </c>
      <c r="N121" s="60"/>
      <c r="O121" s="60"/>
      <c r="P121" s="61"/>
    </row>
    <row r="122" spans="1:16" s="32" customFormat="1" ht="20.100000000000001" customHeight="1">
      <c r="A122" s="400" t="s">
        <v>1678</v>
      </c>
      <c r="B122" s="957" t="s">
        <v>2000</v>
      </c>
      <c r="C122" s="957"/>
      <c r="D122" s="957"/>
      <c r="E122" s="957"/>
      <c r="F122" s="957"/>
      <c r="G122" s="958"/>
      <c r="H122" s="1016"/>
      <c r="I122" s="1018"/>
      <c r="J122" s="127"/>
      <c r="K122" s="103"/>
      <c r="L122" s="61"/>
      <c r="M122" s="86">
        <f t="shared" si="4"/>
        <v>0</v>
      </c>
      <c r="N122" s="60"/>
      <c r="O122" s="60"/>
      <c r="P122" s="61"/>
    </row>
    <row r="123" spans="1:16" s="32" customFormat="1" ht="20.100000000000001" customHeight="1">
      <c r="A123" s="400" t="s">
        <v>1680</v>
      </c>
      <c r="B123" s="957" t="s">
        <v>2001</v>
      </c>
      <c r="C123" s="957"/>
      <c r="D123" s="957"/>
      <c r="E123" s="957"/>
      <c r="F123" s="957"/>
      <c r="G123" s="958"/>
      <c r="H123" s="1016"/>
      <c r="I123" s="1018"/>
      <c r="J123" s="127"/>
      <c r="K123" s="103"/>
      <c r="L123" s="61"/>
      <c r="M123" s="86">
        <f t="shared" si="4"/>
        <v>0</v>
      </c>
      <c r="N123" s="60"/>
      <c r="O123" s="60"/>
      <c r="P123" s="61"/>
    </row>
    <row r="124" spans="1:16" s="32" customFormat="1" ht="20.100000000000001" customHeight="1">
      <c r="A124" s="400" t="s">
        <v>1683</v>
      </c>
      <c r="B124" s="957" t="s">
        <v>2022</v>
      </c>
      <c r="C124" s="957"/>
      <c r="D124" s="957"/>
      <c r="E124" s="957"/>
      <c r="F124" s="957"/>
      <c r="G124" s="958"/>
      <c r="H124" s="1016"/>
      <c r="I124" s="1018"/>
      <c r="J124" s="127"/>
      <c r="K124" s="103"/>
      <c r="L124" s="61"/>
      <c r="M124" s="86">
        <f t="shared" si="4"/>
        <v>0</v>
      </c>
      <c r="N124" s="60"/>
      <c r="O124" s="60"/>
      <c r="P124" s="61"/>
    </row>
    <row r="125" spans="1:16" s="32" customFormat="1" ht="20.100000000000001" customHeight="1">
      <c r="A125" s="400" t="s">
        <v>1686</v>
      </c>
      <c r="B125" s="957" t="s">
        <v>1973</v>
      </c>
      <c r="C125" s="957"/>
      <c r="D125" s="957"/>
      <c r="E125" s="957"/>
      <c r="F125" s="957"/>
      <c r="G125" s="958"/>
      <c r="H125" s="1016"/>
      <c r="I125" s="1018"/>
      <c r="J125" s="127"/>
      <c r="K125" s="103"/>
      <c r="L125" s="61"/>
      <c r="M125" s="86">
        <f t="shared" si="4"/>
        <v>0</v>
      </c>
      <c r="N125" s="60"/>
      <c r="O125" s="60"/>
      <c r="P125" s="61"/>
    </row>
    <row r="126" spans="1:16" s="32" customFormat="1" ht="20.100000000000001" customHeight="1">
      <c r="A126" s="400" t="s">
        <v>1689</v>
      </c>
      <c r="B126" s="957" t="s">
        <v>1974</v>
      </c>
      <c r="C126" s="957"/>
      <c r="D126" s="957"/>
      <c r="E126" s="957"/>
      <c r="F126" s="957"/>
      <c r="G126" s="958"/>
      <c r="H126" s="1016"/>
      <c r="I126" s="1018"/>
      <c r="J126" s="127"/>
      <c r="K126" s="103"/>
      <c r="L126" s="61"/>
      <c r="M126" s="86">
        <f t="shared" si="4"/>
        <v>0</v>
      </c>
      <c r="N126" s="60"/>
      <c r="O126" s="60"/>
      <c r="P126" s="61"/>
    </row>
    <row r="127" spans="1:16" s="32" customFormat="1" ht="20.100000000000001" customHeight="1">
      <c r="A127" s="400" t="s">
        <v>1692</v>
      </c>
      <c r="B127" s="957" t="s">
        <v>2023</v>
      </c>
      <c r="C127" s="957"/>
      <c r="D127" s="957"/>
      <c r="E127" s="957"/>
      <c r="F127" s="957"/>
      <c r="G127" s="958"/>
      <c r="H127" s="1016"/>
      <c r="I127" s="1018"/>
      <c r="J127" s="127"/>
      <c r="K127" s="103"/>
      <c r="L127" s="61"/>
      <c r="M127" s="86">
        <f t="shared" si="4"/>
        <v>0</v>
      </c>
      <c r="N127" s="60"/>
      <c r="O127" s="60"/>
      <c r="P127" s="61"/>
    </row>
    <row r="128" spans="1:16" s="32" customFormat="1" ht="20.100000000000001" customHeight="1">
      <c r="A128" s="400" t="s">
        <v>1694</v>
      </c>
      <c r="B128" s="957" t="s">
        <v>1978</v>
      </c>
      <c r="C128" s="957"/>
      <c r="D128" s="957"/>
      <c r="E128" s="957"/>
      <c r="F128" s="957"/>
      <c r="G128" s="958"/>
      <c r="H128" s="1016"/>
      <c r="I128" s="1018"/>
      <c r="J128" s="127"/>
      <c r="K128" s="103"/>
      <c r="L128" s="61"/>
      <c r="M128" s="86">
        <f t="shared" si="4"/>
        <v>0</v>
      </c>
      <c r="N128" s="60"/>
      <c r="O128" s="60"/>
      <c r="P128" s="61"/>
    </row>
    <row r="129" spans="1:16" s="32" customFormat="1" ht="20.100000000000001" customHeight="1">
      <c r="A129" s="400" t="s">
        <v>1794</v>
      </c>
      <c r="B129" s="957" t="s">
        <v>2024</v>
      </c>
      <c r="C129" s="957"/>
      <c r="D129" s="957"/>
      <c r="E129" s="957"/>
      <c r="F129" s="957"/>
      <c r="G129" s="958"/>
      <c r="H129" s="1016"/>
      <c r="I129" s="1018"/>
      <c r="J129" s="127"/>
      <c r="K129" s="103"/>
      <c r="L129" s="61"/>
      <c r="M129" s="86">
        <f t="shared" si="4"/>
        <v>0</v>
      </c>
      <c r="N129" s="60"/>
      <c r="O129" s="60"/>
      <c r="P129" s="61"/>
    </row>
    <row r="130" spans="1:16" s="32" customFormat="1" ht="20.100000000000001" customHeight="1">
      <c r="A130" s="400"/>
      <c r="B130" s="957" t="s">
        <v>2025</v>
      </c>
      <c r="C130" s="957"/>
      <c r="D130" s="957"/>
      <c r="E130" s="957"/>
      <c r="F130" s="957"/>
      <c r="G130" s="958"/>
      <c r="H130" s="1056"/>
      <c r="I130" s="1057"/>
      <c r="J130" s="127"/>
      <c r="K130" s="103"/>
      <c r="L130" s="61"/>
      <c r="M130" s="86">
        <f t="shared" si="4"/>
        <v>0</v>
      </c>
      <c r="N130" s="60"/>
      <c r="O130" s="60"/>
      <c r="P130" s="61"/>
    </row>
    <row r="131" spans="1:16" s="32" customFormat="1" ht="20.100000000000001" customHeight="1">
      <c r="A131" s="401" t="s">
        <v>1853</v>
      </c>
      <c r="B131" s="1102" t="s">
        <v>2026</v>
      </c>
      <c r="C131" s="1102"/>
      <c r="D131" s="1102"/>
      <c r="E131" s="1102"/>
      <c r="F131" s="1102"/>
      <c r="G131" s="1103"/>
      <c r="H131" s="1056"/>
      <c r="I131" s="1057"/>
      <c r="J131" s="127"/>
      <c r="K131" s="103"/>
      <c r="L131" s="61"/>
      <c r="M131" s="86">
        <f t="shared" si="4"/>
        <v>0</v>
      </c>
      <c r="N131" s="60"/>
      <c r="O131" s="60"/>
      <c r="P131" s="61"/>
    </row>
    <row r="132" spans="1:16" s="32" customFormat="1" ht="20.100000000000001" customHeight="1">
      <c r="A132" s="183" t="s">
        <v>1855</v>
      </c>
      <c r="B132" s="957" t="s">
        <v>2027</v>
      </c>
      <c r="C132" s="957"/>
      <c r="D132" s="958"/>
      <c r="E132" s="968"/>
      <c r="F132" s="969"/>
      <c r="G132" s="969"/>
      <c r="H132" s="969"/>
      <c r="I132" s="970"/>
      <c r="J132" s="127"/>
      <c r="K132" s="125">
        <f>E132</f>
        <v>0</v>
      </c>
      <c r="L132" s="61"/>
      <c r="M132" s="61"/>
      <c r="N132" s="60"/>
      <c r="O132" s="60"/>
      <c r="P132" s="61"/>
    </row>
    <row r="133" spans="1:16" s="32" customFormat="1" ht="20.100000000000001" customHeight="1">
      <c r="A133" s="181" t="s">
        <v>1857</v>
      </c>
      <c r="B133" s="1041" t="s">
        <v>2028</v>
      </c>
      <c r="C133" s="1041"/>
      <c r="D133" s="1042"/>
      <c r="E133" s="1043"/>
      <c r="F133" s="1044"/>
      <c r="G133" s="1044"/>
      <c r="H133" s="1044"/>
      <c r="I133" s="1045"/>
      <c r="J133" s="127"/>
      <c r="K133" s="125">
        <f>E133</f>
        <v>0</v>
      </c>
      <c r="L133" s="61"/>
      <c r="M133" s="61"/>
      <c r="N133" s="60"/>
      <c r="O133" s="60"/>
      <c r="P133" s="61"/>
    </row>
    <row r="134" spans="1:16" s="27" customFormat="1" ht="21.75" customHeight="1">
      <c r="A134" s="183" t="s">
        <v>1859</v>
      </c>
      <c r="B134" s="957" t="s">
        <v>1860</v>
      </c>
      <c r="C134" s="957"/>
      <c r="D134" s="957"/>
      <c r="E134" s="957"/>
      <c r="F134" s="957"/>
      <c r="G134" s="957"/>
      <c r="H134" s="957"/>
      <c r="I134" s="1101"/>
      <c r="J134" s="89"/>
      <c r="K134" s="103"/>
      <c r="L134" s="67"/>
      <c r="M134" s="68"/>
      <c r="N134" s="68"/>
      <c r="O134" s="68"/>
      <c r="P134" s="67"/>
    </row>
    <row r="135" spans="1:16" s="32" customFormat="1" ht="30.75" customHeight="1">
      <c r="A135" s="326" t="s">
        <v>1670</v>
      </c>
      <c r="B135" s="957" t="s">
        <v>1861</v>
      </c>
      <c r="C135" s="957"/>
      <c r="D135" s="957"/>
      <c r="E135" s="957"/>
      <c r="F135" s="957"/>
      <c r="G135" s="958"/>
      <c r="H135" s="1107"/>
      <c r="I135" s="1108"/>
      <c r="J135" s="127"/>
      <c r="K135" s="103"/>
      <c r="L135" s="61"/>
      <c r="M135" s="61">
        <f>H135</f>
        <v>0</v>
      </c>
      <c r="N135" s="60"/>
      <c r="O135" s="60"/>
      <c r="P135" s="61"/>
    </row>
    <row r="136" spans="1:16" s="32" customFormat="1" ht="20.100000000000001" customHeight="1">
      <c r="A136" s="400" t="s">
        <v>1676</v>
      </c>
      <c r="B136" s="957" t="s">
        <v>1862</v>
      </c>
      <c r="C136" s="957"/>
      <c r="D136" s="957"/>
      <c r="E136" s="957"/>
      <c r="F136" s="957"/>
      <c r="G136" s="958"/>
      <c r="H136" s="1016"/>
      <c r="I136" s="1018"/>
      <c r="J136" s="127"/>
      <c r="K136" s="103"/>
      <c r="L136" s="61"/>
      <c r="M136" s="61">
        <f>H136</f>
        <v>0</v>
      </c>
      <c r="N136" s="60"/>
      <c r="O136" s="60"/>
      <c r="P136" s="61"/>
    </row>
    <row r="137" spans="1:16" s="32" customFormat="1" ht="20.100000000000001" customHeight="1">
      <c r="A137" s="400" t="s">
        <v>1678</v>
      </c>
      <c r="B137" s="957" t="s">
        <v>1863</v>
      </c>
      <c r="C137" s="957"/>
      <c r="D137" s="957"/>
      <c r="E137" s="957"/>
      <c r="F137" s="957"/>
      <c r="G137" s="958"/>
      <c r="H137" s="1016"/>
      <c r="I137" s="1018"/>
      <c r="J137" s="127"/>
      <c r="K137" s="103"/>
      <c r="L137" s="61"/>
      <c r="M137" s="61">
        <f>H137</f>
        <v>0</v>
      </c>
      <c r="N137" s="60"/>
      <c r="O137" s="60"/>
      <c r="P137" s="61"/>
    </row>
    <row r="138" spans="1:16" s="32" customFormat="1" ht="20.100000000000001" customHeight="1">
      <c r="A138" s="400" t="s">
        <v>1680</v>
      </c>
      <c r="B138" s="957" t="s">
        <v>1864</v>
      </c>
      <c r="C138" s="957"/>
      <c r="D138" s="957"/>
      <c r="E138" s="957"/>
      <c r="F138" s="957"/>
      <c r="G138" s="958"/>
      <c r="H138" s="1016"/>
      <c r="I138" s="1018"/>
      <c r="J138" s="127"/>
      <c r="K138" s="103"/>
      <c r="L138" s="61"/>
      <c r="M138" s="61">
        <f>H138</f>
        <v>0</v>
      </c>
      <c r="N138" s="60"/>
      <c r="O138" s="60"/>
      <c r="P138" s="61"/>
    </row>
    <row r="139" spans="1:16" s="32" customFormat="1" ht="20.100000000000001" customHeight="1">
      <c r="A139" s="400" t="s">
        <v>1683</v>
      </c>
      <c r="B139" s="957" t="s">
        <v>1865</v>
      </c>
      <c r="C139" s="957"/>
      <c r="D139" s="957"/>
      <c r="E139" s="957"/>
      <c r="F139" s="957"/>
      <c r="G139" s="958"/>
      <c r="H139" s="1016"/>
      <c r="I139" s="1018"/>
      <c r="J139" s="127"/>
      <c r="K139" s="103"/>
      <c r="L139" s="61"/>
      <c r="M139" s="61">
        <f>H139</f>
        <v>0</v>
      </c>
      <c r="N139" s="60"/>
      <c r="O139" s="60"/>
      <c r="P139" s="61"/>
    </row>
    <row r="140" spans="1:16" s="32" customFormat="1" ht="20.100000000000001" customHeight="1" thickBot="1">
      <c r="A140" s="330" t="s">
        <v>1686</v>
      </c>
      <c r="B140" s="957" t="s">
        <v>1866</v>
      </c>
      <c r="C140" s="957"/>
      <c r="D140" s="958"/>
      <c r="E140" s="1104"/>
      <c r="F140" s="1105"/>
      <c r="G140" s="1105"/>
      <c r="H140" s="1105"/>
      <c r="I140" s="1106"/>
      <c r="J140" s="127"/>
      <c r="K140" s="125">
        <f>E140</f>
        <v>0</v>
      </c>
      <c r="L140" s="61"/>
      <c r="M140" s="61"/>
      <c r="N140" s="60"/>
      <c r="O140" s="60"/>
      <c r="P140" s="61"/>
    </row>
    <row r="141" spans="1:16" s="24" customFormat="1" ht="16.5" customHeight="1" thickBot="1">
      <c r="A141" s="1109" t="s">
        <v>2029</v>
      </c>
      <c r="B141" s="1110"/>
      <c r="C141" s="1110"/>
      <c r="D141" s="1110"/>
      <c r="E141" s="1110"/>
      <c r="F141" s="1110"/>
      <c r="G141" s="1110"/>
      <c r="H141" s="1110"/>
      <c r="I141" s="402"/>
      <c r="J141" s="85"/>
      <c r="K141" s="103"/>
      <c r="L141" s="61"/>
      <c r="M141" s="60"/>
      <c r="N141" s="60"/>
      <c r="O141" s="60"/>
      <c r="P141" s="61"/>
    </row>
    <row r="142" spans="1:16" s="24" customFormat="1" ht="57" customHeight="1">
      <c r="A142" s="327" t="s">
        <v>1867</v>
      </c>
      <c r="B142" s="971" t="s">
        <v>2030</v>
      </c>
      <c r="C142" s="971"/>
      <c r="D142" s="971"/>
      <c r="E142" s="971"/>
      <c r="F142" s="971"/>
      <c r="G142" s="971"/>
      <c r="H142" s="971"/>
      <c r="I142" s="1111"/>
      <c r="J142" s="85"/>
      <c r="K142" s="103"/>
      <c r="L142" s="61"/>
      <c r="M142" s="60"/>
      <c r="N142" s="60"/>
      <c r="O142" s="60"/>
      <c r="P142" s="61"/>
    </row>
    <row r="143" spans="1:16" s="26" customFormat="1" ht="20.100000000000001" customHeight="1">
      <c r="A143" s="330" t="s">
        <v>1670</v>
      </c>
      <c r="B143" s="957" t="s">
        <v>2020</v>
      </c>
      <c r="C143" s="957"/>
      <c r="D143" s="957"/>
      <c r="E143" s="957"/>
      <c r="F143" s="958"/>
      <c r="G143" s="969"/>
      <c r="H143" s="969"/>
      <c r="I143" s="970"/>
      <c r="J143" s="403"/>
      <c r="K143" s="103"/>
      <c r="L143" s="61">
        <f t="shared" ref="L143:L153" si="5">G143</f>
        <v>0</v>
      </c>
      <c r="M143" s="60"/>
      <c r="N143" s="60"/>
      <c r="O143" s="60"/>
      <c r="P143" s="61"/>
    </row>
    <row r="144" spans="1:16" s="26" customFormat="1" ht="20.100000000000001" customHeight="1">
      <c r="A144" s="328" t="s">
        <v>1676</v>
      </c>
      <c r="B144" s="957" t="s">
        <v>2031</v>
      </c>
      <c r="C144" s="957"/>
      <c r="D144" s="957"/>
      <c r="E144" s="957"/>
      <c r="F144" s="958"/>
      <c r="G144" s="969"/>
      <c r="H144" s="969"/>
      <c r="I144" s="970"/>
      <c r="J144" s="403"/>
      <c r="K144" s="103"/>
      <c r="L144" s="61">
        <f t="shared" si="5"/>
        <v>0</v>
      </c>
      <c r="M144" s="60"/>
      <c r="N144" s="60"/>
      <c r="O144" s="60"/>
      <c r="P144" s="60"/>
    </row>
    <row r="145" spans="1:16" s="26" customFormat="1" ht="20.100000000000001" customHeight="1">
      <c r="A145" s="330" t="s">
        <v>1678</v>
      </c>
      <c r="B145" s="957" t="s">
        <v>2000</v>
      </c>
      <c r="C145" s="957"/>
      <c r="D145" s="957"/>
      <c r="E145" s="957"/>
      <c r="F145" s="958"/>
      <c r="G145" s="969"/>
      <c r="H145" s="969"/>
      <c r="I145" s="970"/>
      <c r="J145" s="403"/>
      <c r="K145" s="103"/>
      <c r="L145" s="61">
        <f t="shared" si="5"/>
        <v>0</v>
      </c>
      <c r="M145" s="60"/>
      <c r="N145" s="60"/>
      <c r="O145" s="60"/>
      <c r="P145" s="60"/>
    </row>
    <row r="146" spans="1:16" s="26" customFormat="1" ht="20.100000000000001" customHeight="1">
      <c r="A146" s="330" t="s">
        <v>1680</v>
      </c>
      <c r="B146" s="957" t="s">
        <v>2001</v>
      </c>
      <c r="C146" s="957"/>
      <c r="D146" s="957"/>
      <c r="E146" s="957"/>
      <c r="F146" s="958"/>
      <c r="G146" s="969"/>
      <c r="H146" s="969"/>
      <c r="I146" s="970"/>
      <c r="J146" s="403"/>
      <c r="K146" s="103"/>
      <c r="L146" s="61">
        <f t="shared" si="5"/>
        <v>0</v>
      </c>
      <c r="M146" s="60"/>
      <c r="N146" s="60"/>
      <c r="O146" s="60"/>
      <c r="P146" s="60"/>
    </row>
    <row r="147" spans="1:16" s="26" customFormat="1" ht="20.100000000000001" customHeight="1">
      <c r="A147" s="330" t="s">
        <v>1683</v>
      </c>
      <c r="B147" s="957" t="s">
        <v>2032</v>
      </c>
      <c r="C147" s="957"/>
      <c r="D147" s="957"/>
      <c r="E147" s="957"/>
      <c r="F147" s="958"/>
      <c r="G147" s="969"/>
      <c r="H147" s="969"/>
      <c r="I147" s="970"/>
      <c r="J147" s="403"/>
      <c r="K147" s="103"/>
      <c r="L147" s="61">
        <f t="shared" si="5"/>
        <v>0</v>
      </c>
      <c r="M147" s="60"/>
      <c r="N147" s="60"/>
      <c r="O147" s="60"/>
      <c r="P147" s="60"/>
    </row>
    <row r="148" spans="1:16" s="26" customFormat="1" ht="20.100000000000001" customHeight="1">
      <c r="A148" s="330" t="s">
        <v>1686</v>
      </c>
      <c r="B148" s="957" t="s">
        <v>1973</v>
      </c>
      <c r="C148" s="957"/>
      <c r="D148" s="957"/>
      <c r="E148" s="957"/>
      <c r="F148" s="958"/>
      <c r="G148" s="969"/>
      <c r="H148" s="969"/>
      <c r="I148" s="970"/>
      <c r="J148" s="403"/>
      <c r="K148" s="103"/>
      <c r="L148" s="61">
        <f t="shared" si="5"/>
        <v>0</v>
      </c>
      <c r="M148" s="60"/>
      <c r="N148" s="60"/>
      <c r="O148" s="60"/>
      <c r="P148" s="60"/>
    </row>
    <row r="149" spans="1:16" s="26" customFormat="1" ht="20.100000000000001" customHeight="1">
      <c r="A149" s="330" t="s">
        <v>1689</v>
      </c>
      <c r="B149" s="957" t="s">
        <v>1974</v>
      </c>
      <c r="C149" s="957"/>
      <c r="D149" s="957"/>
      <c r="E149" s="957"/>
      <c r="F149" s="958"/>
      <c r="G149" s="969"/>
      <c r="H149" s="969"/>
      <c r="I149" s="970"/>
      <c r="J149" s="403"/>
      <c r="K149" s="103"/>
      <c r="L149" s="61">
        <f t="shared" si="5"/>
        <v>0</v>
      </c>
      <c r="M149" s="60"/>
      <c r="N149" s="60"/>
      <c r="O149" s="60"/>
      <c r="P149" s="60"/>
    </row>
    <row r="150" spans="1:16" s="26" customFormat="1" ht="20.100000000000001" customHeight="1">
      <c r="A150" s="330" t="s">
        <v>1692</v>
      </c>
      <c r="B150" s="957" t="s">
        <v>2033</v>
      </c>
      <c r="C150" s="957"/>
      <c r="D150" s="957"/>
      <c r="E150" s="957"/>
      <c r="F150" s="958"/>
      <c r="G150" s="969"/>
      <c r="H150" s="969"/>
      <c r="I150" s="970"/>
      <c r="J150" s="403"/>
      <c r="K150" s="103"/>
      <c r="L150" s="61">
        <f t="shared" si="5"/>
        <v>0</v>
      </c>
      <c r="M150" s="60"/>
      <c r="N150" s="60"/>
      <c r="O150" s="60"/>
      <c r="P150" s="60"/>
    </row>
    <row r="151" spans="1:16" s="26" customFormat="1" ht="20.100000000000001" customHeight="1">
      <c r="A151" s="330" t="s">
        <v>1694</v>
      </c>
      <c r="B151" s="957" t="s">
        <v>1978</v>
      </c>
      <c r="C151" s="957"/>
      <c r="D151" s="957"/>
      <c r="E151" s="957"/>
      <c r="F151" s="958"/>
      <c r="G151" s="969"/>
      <c r="H151" s="969"/>
      <c r="I151" s="970"/>
      <c r="J151" s="403"/>
      <c r="K151" s="103"/>
      <c r="L151" s="61">
        <f t="shared" si="5"/>
        <v>0</v>
      </c>
      <c r="M151" s="60"/>
      <c r="N151" s="60"/>
      <c r="O151" s="60"/>
      <c r="P151" s="60"/>
    </row>
    <row r="152" spans="1:16" s="24" customFormat="1" ht="35.25" customHeight="1">
      <c r="A152" s="330" t="s">
        <v>1794</v>
      </c>
      <c r="B152" s="957" t="s">
        <v>2034</v>
      </c>
      <c r="C152" s="957"/>
      <c r="D152" s="957"/>
      <c r="E152" s="957"/>
      <c r="F152" s="957"/>
      <c r="G152" s="968"/>
      <c r="H152" s="969"/>
      <c r="I152" s="970"/>
      <c r="J152" s="85"/>
      <c r="K152" s="103"/>
      <c r="L152" s="61">
        <f t="shared" si="5"/>
        <v>0</v>
      </c>
      <c r="M152" s="60"/>
      <c r="N152" s="61"/>
      <c r="O152" s="60"/>
      <c r="P152" s="60"/>
    </row>
    <row r="153" spans="1:16" s="24" customFormat="1" ht="44.25" customHeight="1">
      <c r="A153" s="330" t="s">
        <v>1796</v>
      </c>
      <c r="B153" s="957" t="s">
        <v>2035</v>
      </c>
      <c r="C153" s="957"/>
      <c r="D153" s="957"/>
      <c r="E153" s="957"/>
      <c r="F153" s="957"/>
      <c r="G153" s="968"/>
      <c r="H153" s="969"/>
      <c r="I153" s="970"/>
      <c r="J153" s="85"/>
      <c r="K153" s="103"/>
      <c r="L153" s="61">
        <f t="shared" si="5"/>
        <v>0</v>
      </c>
      <c r="M153" s="61"/>
      <c r="N153" s="60"/>
      <c r="O153" s="60"/>
      <c r="P153" s="60"/>
    </row>
    <row r="154" spans="1:16" s="24" customFormat="1" ht="20.100000000000001" customHeight="1">
      <c r="A154" s="183" t="s">
        <v>1871</v>
      </c>
      <c r="B154" s="957" t="s">
        <v>2036</v>
      </c>
      <c r="C154" s="957"/>
      <c r="D154" s="957"/>
      <c r="E154" s="957"/>
      <c r="F154" s="957"/>
      <c r="G154" s="957"/>
      <c r="H154" s="957"/>
      <c r="I154" s="1101"/>
      <c r="J154" s="85"/>
      <c r="K154" s="96"/>
      <c r="L154" s="61"/>
      <c r="M154" s="60"/>
      <c r="N154" s="60"/>
      <c r="O154" s="60"/>
      <c r="P154" s="61"/>
    </row>
    <row r="155" spans="1:16" s="24" customFormat="1" ht="20.100000000000001" customHeight="1">
      <c r="A155" s="326" t="s">
        <v>1670</v>
      </c>
      <c r="B155" s="957" t="s">
        <v>2037</v>
      </c>
      <c r="C155" s="957"/>
      <c r="D155" s="957"/>
      <c r="E155" s="957"/>
      <c r="F155" s="957"/>
      <c r="G155" s="968"/>
      <c r="H155" s="969"/>
      <c r="I155" s="970"/>
      <c r="J155" s="85"/>
      <c r="K155" s="103"/>
      <c r="L155" s="61">
        <f>G155</f>
        <v>0</v>
      </c>
      <c r="M155" s="60"/>
      <c r="N155" s="60"/>
      <c r="O155" s="60"/>
      <c r="P155" s="61"/>
    </row>
    <row r="156" spans="1:16" s="24" customFormat="1" ht="20.100000000000001" customHeight="1">
      <c r="A156" s="330" t="s">
        <v>1676</v>
      </c>
      <c r="B156" s="957" t="s">
        <v>2038</v>
      </c>
      <c r="C156" s="957"/>
      <c r="D156" s="957"/>
      <c r="E156" s="957"/>
      <c r="F156" s="957"/>
      <c r="G156" s="968"/>
      <c r="H156" s="969"/>
      <c r="I156" s="970"/>
      <c r="J156" s="85"/>
      <c r="K156" s="67"/>
      <c r="L156" s="61">
        <f>G156</f>
        <v>0</v>
      </c>
      <c r="M156" s="60"/>
      <c r="N156" s="60"/>
      <c r="O156" s="60"/>
      <c r="P156" s="61"/>
    </row>
    <row r="157" spans="1:16" s="24" customFormat="1" ht="41.25" customHeight="1" thickBot="1">
      <c r="A157" s="245" t="s">
        <v>1875</v>
      </c>
      <c r="B157" s="977" t="s">
        <v>2039</v>
      </c>
      <c r="C157" s="977"/>
      <c r="D157" s="977"/>
      <c r="E157" s="977"/>
      <c r="F157" s="977"/>
      <c r="G157" s="1104"/>
      <c r="H157" s="1105"/>
      <c r="I157" s="1106"/>
      <c r="J157" s="85"/>
      <c r="K157" s="103"/>
      <c r="L157" s="61">
        <f>G157</f>
        <v>0</v>
      </c>
      <c r="M157" s="60"/>
      <c r="N157" s="60"/>
      <c r="O157" s="60"/>
      <c r="P157" s="61"/>
    </row>
    <row r="158" spans="1:16" s="126" customFormat="1" ht="8.25" customHeight="1">
      <c r="A158" s="1112"/>
      <c r="B158" s="1112"/>
      <c r="C158" s="1112"/>
      <c r="D158" s="1112"/>
      <c r="E158" s="1112"/>
      <c r="F158" s="1112"/>
      <c r="G158" s="1112"/>
      <c r="H158" s="1112"/>
      <c r="I158" s="1112"/>
      <c r="J158" s="127"/>
      <c r="K158" s="125"/>
      <c r="L158" s="61"/>
      <c r="M158" s="61"/>
      <c r="N158" s="60"/>
      <c r="O158" s="60"/>
      <c r="P158" s="61"/>
    </row>
    <row r="159" spans="1:16" s="79" customFormat="1" ht="48.75" customHeight="1">
      <c r="A159" s="1113" t="s">
        <v>2040</v>
      </c>
      <c r="B159" s="1113"/>
      <c r="C159" s="1113"/>
      <c r="D159" s="1113"/>
      <c r="E159" s="1113"/>
      <c r="F159" s="1113"/>
      <c r="G159" s="1113"/>
      <c r="H159" s="1113"/>
      <c r="I159" s="1113"/>
      <c r="J159" s="80"/>
      <c r="K159" s="68"/>
      <c r="L159" s="61"/>
      <c r="M159" s="60"/>
      <c r="N159" s="60"/>
      <c r="O159" s="60"/>
      <c r="P159" s="61"/>
    </row>
    <row r="160" spans="1:16" s="126" customFormat="1" ht="9.75" customHeight="1">
      <c r="A160" s="130"/>
      <c r="B160" s="130"/>
      <c r="C160" s="130"/>
      <c r="D160" s="130"/>
      <c r="E160" s="130"/>
      <c r="F160" s="130"/>
      <c r="G160" s="130"/>
      <c r="H160" s="130"/>
      <c r="I160" s="130"/>
      <c r="J160" s="127"/>
      <c r="K160" s="125"/>
      <c r="L160" s="61"/>
      <c r="M160" s="60"/>
      <c r="N160" s="60"/>
      <c r="O160" s="60"/>
      <c r="P160" s="61"/>
    </row>
    <row r="161" spans="1:117" s="126" customFormat="1" ht="15" customHeight="1">
      <c r="A161" s="130"/>
      <c r="B161" s="130"/>
      <c r="C161" s="130"/>
      <c r="D161" s="130"/>
      <c r="E161" s="130"/>
      <c r="F161" s="130"/>
      <c r="G161" s="130"/>
      <c r="H161" s="130"/>
      <c r="I161" s="130"/>
      <c r="J161" s="127"/>
      <c r="K161" s="68"/>
      <c r="L161" s="61"/>
      <c r="M161" s="60"/>
      <c r="N161" s="60"/>
      <c r="O161" s="60"/>
      <c r="P161" s="61"/>
    </row>
    <row r="162" spans="1:117">
      <c r="A162" s="33"/>
      <c r="B162" s="34"/>
      <c r="C162" s="34"/>
      <c r="D162" s="34"/>
      <c r="E162" s="34"/>
      <c r="F162" s="34"/>
      <c r="G162" s="34"/>
      <c r="H162" s="35"/>
      <c r="I162" s="36"/>
      <c r="P162" s="61"/>
    </row>
    <row r="163" spans="1:117">
      <c r="A163" s="37"/>
      <c r="B163" s="37"/>
      <c r="C163" s="37"/>
      <c r="H163" s="38"/>
      <c r="I163" s="21"/>
    </row>
    <row r="164" spans="1:117">
      <c r="A164" s="37"/>
      <c r="B164" s="37"/>
      <c r="C164" s="37"/>
      <c r="H164" s="38"/>
      <c r="I164" s="21"/>
    </row>
    <row r="165" spans="1:117">
      <c r="A165" s="37"/>
      <c r="B165" s="37"/>
      <c r="C165" s="37"/>
      <c r="H165" s="38"/>
      <c r="I165" s="21"/>
    </row>
    <row r="166" spans="1:117">
      <c r="A166" s="37"/>
      <c r="B166" s="37"/>
      <c r="C166" s="37"/>
      <c r="H166" s="38"/>
      <c r="I166" s="21"/>
    </row>
    <row r="167" spans="1:117">
      <c r="A167" s="37"/>
      <c r="B167" s="37"/>
      <c r="C167" s="37"/>
      <c r="H167" s="38"/>
      <c r="I167" s="21"/>
    </row>
    <row r="168" spans="1:117">
      <c r="A168" s="37"/>
      <c r="B168" s="37"/>
      <c r="C168" s="37"/>
      <c r="H168" s="38"/>
      <c r="I168" s="21"/>
    </row>
    <row r="169" spans="1:117">
      <c r="A169" s="37"/>
      <c r="B169" s="37"/>
      <c r="C169" s="37"/>
      <c r="H169" s="38"/>
      <c r="I169" s="21"/>
    </row>
    <row r="170" spans="1:117">
      <c r="A170" s="37"/>
      <c r="B170" s="37"/>
      <c r="C170" s="37"/>
      <c r="H170" s="38"/>
      <c r="I170" s="21"/>
    </row>
    <row r="171" spans="1:117">
      <c r="A171" s="37"/>
      <c r="B171" s="37"/>
      <c r="C171" s="37"/>
      <c r="H171" s="38"/>
      <c r="I171" s="21"/>
    </row>
    <row r="172" spans="1:117">
      <c r="A172" s="37"/>
      <c r="B172" s="37"/>
      <c r="C172" s="37"/>
      <c r="H172" s="38"/>
      <c r="I172" s="21"/>
    </row>
    <row r="173" spans="1:117">
      <c r="A173" s="37"/>
      <c r="B173" s="37"/>
      <c r="C173" s="37"/>
      <c r="H173" s="38"/>
      <c r="I173" s="21"/>
    </row>
    <row r="174" spans="1:117">
      <c r="A174" s="37"/>
      <c r="B174" s="37"/>
      <c r="C174" s="37"/>
      <c r="H174" s="38"/>
      <c r="I174" s="21"/>
    </row>
    <row r="175" spans="1:117">
      <c r="A175" s="37"/>
      <c r="B175" s="37"/>
      <c r="C175" s="37"/>
      <c r="H175" s="38"/>
      <c r="I175" s="21"/>
    </row>
    <row r="176" spans="1:117" s="37" customFormat="1">
      <c r="H176" s="38"/>
      <c r="I176" s="21"/>
      <c r="J176" s="80"/>
      <c r="K176" s="68"/>
      <c r="L176" s="61"/>
      <c r="M176" s="60"/>
      <c r="N176" s="60"/>
      <c r="O176" s="60"/>
      <c r="P176" s="60"/>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row>
    <row r="177" spans="8:117" s="37" customFormat="1">
      <c r="H177" s="38"/>
      <c r="I177" s="21"/>
      <c r="J177" s="80"/>
      <c r="K177" s="68"/>
      <c r="L177" s="61"/>
      <c r="M177" s="60"/>
      <c r="N177" s="60"/>
      <c r="O177" s="60"/>
      <c r="P177" s="60"/>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row>
    <row r="178" spans="8:117" s="37" customFormat="1">
      <c r="H178" s="38"/>
      <c r="I178" s="21"/>
      <c r="J178" s="80"/>
      <c r="K178" s="68"/>
      <c r="L178" s="61"/>
      <c r="M178" s="60"/>
      <c r="N178" s="60"/>
      <c r="O178" s="60"/>
      <c r="P178" s="60"/>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row>
    <row r="179" spans="8:117" s="37" customFormat="1">
      <c r="H179" s="38"/>
      <c r="I179" s="21"/>
      <c r="J179" s="80"/>
      <c r="K179" s="68"/>
      <c r="L179" s="61"/>
      <c r="M179" s="60"/>
      <c r="N179" s="60"/>
      <c r="O179" s="60"/>
      <c r="P179" s="60"/>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row>
    <row r="180" spans="8:117" s="37" customFormat="1">
      <c r="H180" s="38"/>
      <c r="I180" s="21"/>
      <c r="J180" s="80"/>
      <c r="K180" s="68"/>
      <c r="L180" s="61"/>
      <c r="M180" s="60"/>
      <c r="N180" s="60"/>
      <c r="O180" s="60"/>
      <c r="P180" s="60"/>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row>
    <row r="181" spans="8:117" s="37" customFormat="1">
      <c r="H181" s="38"/>
      <c r="I181" s="21"/>
      <c r="J181" s="80"/>
      <c r="K181" s="68"/>
      <c r="L181" s="61"/>
      <c r="M181" s="60"/>
      <c r="N181" s="60"/>
      <c r="O181" s="60"/>
      <c r="P181" s="60"/>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row>
    <row r="182" spans="8:117" s="37" customFormat="1">
      <c r="H182" s="38"/>
      <c r="I182" s="21"/>
      <c r="J182" s="80"/>
      <c r="K182" s="68"/>
      <c r="L182" s="61"/>
      <c r="M182" s="60"/>
      <c r="N182" s="60"/>
      <c r="O182" s="60"/>
      <c r="P182" s="60"/>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row>
    <row r="183" spans="8:117" s="37" customFormat="1">
      <c r="H183" s="38"/>
      <c r="I183" s="21"/>
      <c r="J183" s="80"/>
      <c r="K183" s="68"/>
      <c r="L183" s="61"/>
      <c r="M183" s="60"/>
      <c r="N183" s="60"/>
      <c r="O183" s="60"/>
      <c r="P183" s="60"/>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row>
    <row r="184" spans="8:117" s="37" customFormat="1">
      <c r="H184" s="38"/>
      <c r="I184" s="21"/>
      <c r="J184" s="80"/>
      <c r="K184" s="68"/>
      <c r="L184" s="61"/>
      <c r="M184" s="60"/>
      <c r="N184" s="60"/>
      <c r="O184" s="60"/>
      <c r="P184" s="60"/>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row>
    <row r="185" spans="8:117" s="37" customFormat="1">
      <c r="H185" s="38"/>
      <c r="I185" s="21"/>
      <c r="J185" s="80"/>
      <c r="K185" s="68"/>
      <c r="L185" s="61"/>
      <c r="M185" s="60"/>
      <c r="N185" s="60"/>
      <c r="O185" s="60"/>
      <c r="P185" s="60"/>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row>
    <row r="186" spans="8:117" s="37" customFormat="1">
      <c r="H186" s="38"/>
      <c r="I186" s="21"/>
      <c r="J186" s="80"/>
      <c r="K186" s="68"/>
      <c r="L186" s="61"/>
      <c r="M186" s="60"/>
      <c r="N186" s="60"/>
      <c r="O186" s="60"/>
      <c r="P186" s="60"/>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row>
  </sheetData>
  <sheetProtection sheet="1" scenarios="1"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1286" priority="22">
      <formula>$G$92="No sé"</formula>
    </cfRule>
    <cfRule type="expression" dxfId="1285" priority="23">
      <formula>$G$92="no"</formula>
    </cfRule>
  </conditionalFormatting>
  <conditionalFormatting sqref="G96:I96">
    <cfRule type="expression" dxfId="1284" priority="20">
      <formula>$G$95="No sé"</formula>
    </cfRule>
    <cfRule type="expression" dxfId="1283" priority="21">
      <formula>$G$95="No"</formula>
    </cfRule>
  </conditionalFormatting>
  <conditionalFormatting sqref="G98:I98">
    <cfRule type="expression" dxfId="1282" priority="18">
      <formula>$G$97="No sé"</formula>
    </cfRule>
    <cfRule type="expression" dxfId="1281" priority="19">
      <formula>$G$97="No"</formula>
    </cfRule>
  </conditionalFormatting>
  <conditionalFormatting sqref="G88:I91">
    <cfRule type="expression" dxfId="1280" priority="16">
      <formula>$I$86="No sé"</formula>
    </cfRule>
    <cfRule type="expression" dxfId="1279" priority="17">
      <formula>$I$86="No"</formula>
    </cfRule>
  </conditionalFormatting>
  <conditionalFormatting sqref="F111:I111">
    <cfRule type="expression" dxfId="1278" priority="12">
      <formula>$E$111="No sé"</formula>
    </cfRule>
    <cfRule type="expression" dxfId="1277" priority="15">
      <formula>$E$111="No"</formula>
    </cfRule>
  </conditionalFormatting>
  <conditionalFormatting sqref="F112:I112">
    <cfRule type="expression" dxfId="1276" priority="11">
      <formula>$E$112="No sé"</formula>
    </cfRule>
    <cfRule type="expression" dxfId="1275" priority="14">
      <formula>$E$112="No"</formula>
    </cfRule>
  </conditionalFormatting>
  <conditionalFormatting sqref="F113:I113">
    <cfRule type="expression" dxfId="1274" priority="10">
      <formula>$E$113="No sé"</formula>
    </cfRule>
    <cfRule type="expression" dxfId="1273" priority="13">
      <formula>$E$113="No"</formula>
    </cfRule>
  </conditionalFormatting>
  <conditionalFormatting sqref="G15:I15">
    <cfRule type="expression" dxfId="1272" priority="7">
      <formula>$E$15="Not applicable"</formula>
    </cfRule>
    <cfRule type="expression" dxfId="1271" priority="8">
      <formula>$E$15="No sé"</formula>
    </cfRule>
    <cfRule type="expression" dxfId="1270" priority="9">
      <formula>$E$15="No"</formula>
    </cfRule>
  </conditionalFormatting>
  <conditionalFormatting sqref="G16:I23">
    <cfRule type="expression" dxfId="1269" priority="4">
      <formula>$E16="No aplica"</formula>
    </cfRule>
    <cfRule type="expression" dxfId="1268" priority="5">
      <formula>$E16="No sé"</formula>
    </cfRule>
    <cfRule type="expression" dxfId="1267" priority="6">
      <formula>$E16="No"</formula>
    </cfRule>
  </conditionalFormatting>
  <conditionalFormatting sqref="E15:E23 G15:I23 I24:I25 E13:I13">
    <cfRule type="expression" dxfId="1266" priority="3">
      <formula>$I$12="No sé"</formula>
    </cfRule>
  </conditionalFormatting>
  <conditionalFormatting sqref="E15:E23 G15:I23 I24:I25 E13:I13">
    <cfRule type="expression" dxfId="1265" priority="2">
      <formula>$I$12="Not applicable"</formula>
    </cfRule>
  </conditionalFormatting>
  <conditionalFormatting sqref="E15:E23 G15:I23 I24:I25 E13:I13">
    <cfRule type="expression" dxfId="1264" priority="1">
      <formula>$I$12="No"</formula>
    </cfRule>
  </conditionalFormatting>
  <dataValidations count="15">
    <dataValidation type="list" allowBlank="1" showInputMessage="1" showErrorMessage="1" error="Please choose from the dropdown list." sqref="K95 K97" xr:uid="{00000000-0002-0000-0500-000000000000}">
      <formula1>"Yes, No, Don't know"</formula1>
    </dataValidation>
    <dataValidation allowBlank="1" showInputMessage="1" showErrorMessage="1" error="Por favor seleccione una respuesta de la lista desplegada." prompt="Por favor seleccione una respuesta de la lista desplegada." sqref="G94:I94" xr:uid="{00000000-0002-0000-0500-000001000000}"/>
    <dataValidation type="list" allowBlank="1" showInputMessage="1" showErrorMessage="1" error="Please select from the dropdown list" prompt="Please select from the dropdown list" sqref="G66:I66" xr:uid="{00000000-0002-0000-0500-000002000000}">
      <formula1>"Yes, No, Don't know"</formula1>
    </dataValidation>
    <dataValidation allowBlank="1" showInputMessage="1" showErrorMessage="1" promptTitle="Esto se auto-calculará" prompt="Contiene la siguiente formula: Gran total de todo lo gastado para anticonceptivos del sector público por el gobierno o donantes (preguntas B8c+B9d) / Valor estimado de la necesidad de compra (pregunta B2)" sqref="G59" xr:uid="{00000000-0002-0000-0500-000003000000}"/>
    <dataValidation allowBlank="1" showInputMessage="1" showErrorMessage="1" promptTitle="Esto se auto-calculará" prompt="Contiene la siguiente formula: Gasto gubernamental internamente generado (pregunta B8a) /Total gasto gubernamental (pregunta B8c)" sqref="G58" xr:uid="{00000000-0002-0000-0500-000004000000}"/>
    <dataValidation allowBlank="1" showInputMessage="1" showErrorMessage="1" promptTitle="Esto se auto-calculará. " prompt="Contiene la siguiente fórmula: Gasto total de gobierno (pregunta B8c) / Gran total de todo lo gastado para anticonceptivos del sector público, del gobierno y donantes (preguntas B8c+B9d)" sqref="G57" xr:uid="{00000000-0002-0000-0500-000005000000}"/>
    <dataValidation type="list" allowBlank="1" showInputMessage="1" showErrorMessage="1" errorTitle="Choose from dropdown" error="Please choose from the dropdown list." prompt="Please select from the dropdown list." sqref="E73:E83" xr:uid="{00000000-0002-0000-0500-000006000000}">
      <formula1>"Yes, No, Don't know, Not applicable"</formula1>
    </dataValidation>
    <dataValidation type="list" allowBlank="1" showInputMessage="1" showErrorMessage="1" error="Please choose from the dropdown list." sqref="H136:H139" xr:uid="{00000000-0002-0000-0500-000007000000}">
      <formula1>"Yes, No, Don't know, Not applicable"</formula1>
    </dataValidation>
    <dataValidation type="list" allowBlank="1" showInputMessage="1" showErrorMessage="1" error="Por favor seleccione una respuesta de la lista desplegada." prompt="Por favor seleccione una respuesta de la lista desplegada." sqref="G61:I61" xr:uid="{00000000-0002-0000-0500-000008000000}">
      <formula1>"El gobierno (ej: Central de Abastecimientos/ Unidad de Logística del Ministerio de Salud/ Unidad de Compras del Ministerio de Salud),  Agente de compra a terceros (ej: UNFPA/ OPS), El gobierno y agente de compra a terceros, Otro(s), No sé"</formula1>
    </dataValidation>
    <dataValidation type="list" allowBlank="1" showInputMessage="1" showErrorMessage="1" error="Por favor seleccione una respuesta de la lista desplegada." prompt="Por favor seleccione una respuesta de la lista desplegada." sqref="I24" xr:uid="{00000000-0002-0000-0500-000009000000}">
      <formula1>"0 veces, 1-2 veces, 3-5 veces, 6 ó más veces, No sé, No aplica"</formula1>
    </dataValidation>
    <dataValidation type="list" allowBlank="1" showInputMessage="1" showErrorMessage="1" error="Por favor seleccione una respuesta de la lista desplegada." prompt="Por favor seleccione una respuesta de la lista desplegada." sqref="E26 G63:I63 F72:I82 I86 G90:I91 E111:E113 I111:I113 E115:I117 H120:I129 G143:I151 I12 E15:E23 I25 G155:I156" xr:uid="{00000000-0002-0000-0500-00000A000000}">
      <formula1>"Sí, No, No sé, No aplica"</formula1>
    </dataValidation>
    <dataValidation type="list" allowBlank="1" showInputMessage="1" showErrorMessage="1" error="Por favor seleccione una respuesta de la lista desplegada." prompt="Por favor seleccione una respuesta de la lista desplegada." sqref="I28 G28" xr:uid="{00000000-0002-0000-0500-00000B000000}">
      <formula1>"enero, febrero, marzo, abril, mayo, junio, julio,agosto, septiembre, octubre, noviembre, diciembre, no sé"</formula1>
    </dataValidation>
    <dataValidation type="list" allowBlank="1" showInputMessage="1" showErrorMessage="1" error="Por favor seleccione de la lista desplegada." prompt="Por favor seleccione de la lista desplegada." sqref="I34 I41 G60" xr:uid="{00000000-0002-0000-0500-00000C000000}">
      <formula1>"Sí, No, No sé"</formula1>
    </dataValidation>
    <dataValidation type="list" allowBlank="1" showInputMessage="1" showErrorMessage="1" error="Por favor seleccione una respuesta de la lista desplegada." prompt="Por favor seleccione una respuesta de la lista desplegada." sqref="G92:I92 G95:I95 G97:I97 I32 E44 E46 E51 E53:E54" xr:uid="{00000000-0002-0000-0500-00000D000000}">
      <formula1>"Sí, No, No sé"</formula1>
    </dataValidation>
    <dataValidation type="list" allowBlank="1" showInputMessage="1" error="Por favor seleccione de la lista desplegada." prompt="Por favor seleccione una respuesta de la lista desplegada." sqref="F101:I108" xr:uid="{00000000-0002-0000-0500-00000E000000}">
      <formula1>"Promotor comunitario, Auxiliar de enfermería, Obstetriz auxiliar de enfermería, Obstetriz, Enfermera, Técnico en salud, No sé, No aplica"</formula1>
    </dataValidation>
  </dataValidations>
  <pageMargins left="0.7" right="0.7" top="0.75" bottom="0.75" header="0.3" footer="0.3"/>
  <pageSetup scale="50" fitToHeight="4" orientation="portrait" r:id="rId1"/>
  <rowBreaks count="4" manualBreakCount="4">
    <brk id="32" max="8" man="1"/>
    <brk id="55" max="9" man="1"/>
    <brk id="98" max="9" man="1"/>
    <brk id="140"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EE186"/>
  <sheetViews>
    <sheetView showGridLines="0" showRowColHeaders="0" zoomScale="90" zoomScaleNormal="90" zoomScaleSheetLayoutView="50" workbookViewId="0">
      <selection activeCell="Q8" sqref="Q8"/>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710937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2.7109375" style="68" customWidth="1"/>
    <col min="20" max="23" width="12.7109375" style="125" customWidth="1"/>
    <col min="24" max="25" width="12.7109375" style="713" customWidth="1"/>
    <col min="26" max="26" width="12.7109375" style="712" customWidth="1"/>
    <col min="27" max="27" width="1.28515625" style="80" customWidth="1"/>
    <col min="28" max="28" width="13.42578125" style="73" customWidth="1"/>
    <col min="29" max="29" width="13.28515625" style="23" customWidth="1"/>
    <col min="30" max="30" width="15.85546875" style="23" customWidth="1"/>
    <col min="31"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8"/>
      <c r="R1" s="698"/>
      <c r="S1" s="67"/>
      <c r="T1" s="68"/>
      <c r="U1" s="67"/>
      <c r="V1" s="68"/>
      <c r="W1" s="68"/>
      <c r="X1" s="88"/>
      <c r="Y1" s="699"/>
      <c r="Z1" s="700"/>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Q2" s="701"/>
      <c r="R2" s="698"/>
      <c r="S2" s="67"/>
      <c r="T2" s="68"/>
      <c r="U2" s="67"/>
      <c r="V2" s="68"/>
      <c r="W2" s="701"/>
      <c r="X2" s="88"/>
      <c r="Y2" s="88"/>
      <c r="Z2" s="700"/>
      <c r="AA2" s="65"/>
      <c r="AB2" s="73"/>
    </row>
    <row r="3" spans="1:135" s="20" customFormat="1" ht="15.75">
      <c r="A3" s="791"/>
      <c r="B3" s="791"/>
      <c r="C3" s="791"/>
      <c r="D3" s="791"/>
      <c r="E3" s="792"/>
      <c r="F3" s="792"/>
      <c r="G3" s="792"/>
      <c r="H3" s="36"/>
      <c r="I3" s="36"/>
      <c r="J3" s="67"/>
      <c r="K3" s="68"/>
      <c r="L3" s="61"/>
      <c r="M3" s="60"/>
      <c r="N3" s="60"/>
      <c r="O3" s="61"/>
      <c r="P3" s="62"/>
      <c r="Q3" s="68"/>
      <c r="R3" s="698"/>
      <c r="S3" s="67"/>
      <c r="T3" s="68"/>
      <c r="U3" s="67"/>
      <c r="V3" s="68"/>
      <c r="W3" s="68"/>
      <c r="X3" s="88"/>
      <c r="Y3" s="88"/>
      <c r="Z3" s="700"/>
      <c r="AA3" s="65"/>
      <c r="AB3" s="73"/>
    </row>
    <row r="4" spans="1:135" s="20" customFormat="1" ht="15.75">
      <c r="A4" s="791"/>
      <c r="B4" s="791"/>
      <c r="C4" s="791"/>
      <c r="D4" s="791"/>
      <c r="E4" s="792"/>
      <c r="F4" s="792"/>
      <c r="G4" s="792"/>
      <c r="H4" s="36"/>
      <c r="I4" s="36"/>
      <c r="J4" s="67"/>
      <c r="K4" s="68"/>
      <c r="L4" s="61"/>
      <c r="M4" s="60"/>
      <c r="N4" s="60"/>
      <c r="O4" s="61"/>
      <c r="P4" s="62"/>
      <c r="Q4" s="68"/>
      <c r="R4" s="698"/>
      <c r="S4" s="67"/>
      <c r="T4" s="68"/>
      <c r="U4" s="67"/>
      <c r="V4" s="68"/>
      <c r="W4" s="68"/>
      <c r="X4" s="88"/>
      <c r="Y4" s="88"/>
      <c r="Z4" s="700"/>
      <c r="AA4" s="65"/>
      <c r="AB4" s="73"/>
    </row>
    <row r="5" spans="1:135" s="20" customFormat="1" ht="15" customHeight="1">
      <c r="A5" s="1117"/>
      <c r="B5" s="1117"/>
      <c r="C5" s="1117"/>
      <c r="D5" s="1117"/>
      <c r="E5" s="1117"/>
      <c r="F5" s="1117"/>
      <c r="G5" s="1117"/>
      <c r="H5" s="1117"/>
      <c r="I5" s="1117"/>
      <c r="J5" s="67"/>
      <c r="K5" s="68"/>
      <c r="L5" s="61"/>
      <c r="M5" s="60"/>
      <c r="N5" s="60"/>
      <c r="O5" s="61"/>
      <c r="P5" s="62"/>
      <c r="Q5" s="68"/>
      <c r="R5" s="698"/>
      <c r="S5" s="67"/>
      <c r="T5" s="68"/>
      <c r="U5" s="67"/>
      <c r="V5" s="68"/>
      <c r="W5" s="68"/>
      <c r="X5" s="88"/>
      <c r="Y5" s="88"/>
      <c r="Z5" s="700"/>
      <c r="AA5" s="65"/>
      <c r="AB5" s="73"/>
    </row>
    <row r="6" spans="1:135" s="20" customFormat="1" ht="15" customHeight="1">
      <c r="A6" s="702"/>
      <c r="B6" s="702"/>
      <c r="C6" s="702"/>
      <c r="D6" s="702"/>
      <c r="E6" s="1118"/>
      <c r="F6" s="1118"/>
      <c r="G6" s="1119"/>
      <c r="H6" s="1119"/>
      <c r="I6" s="1119"/>
      <c r="J6" s="74"/>
      <c r="K6" s="68"/>
      <c r="L6" s="61"/>
      <c r="M6" s="60"/>
      <c r="N6" s="60"/>
      <c r="O6" s="61"/>
      <c r="P6" s="61"/>
      <c r="Q6" s="68"/>
      <c r="R6" s="68"/>
      <c r="S6" s="88"/>
      <c r="T6" s="68"/>
      <c r="U6" s="67"/>
      <c r="V6" s="68"/>
      <c r="W6" s="68"/>
      <c r="X6" s="88"/>
      <c r="Y6" s="88"/>
      <c r="Z6" s="700"/>
      <c r="AA6" s="65"/>
      <c r="AB6" s="73"/>
    </row>
    <row r="7" spans="1:135" s="20" customFormat="1" ht="34.5" customHeight="1" thickBot="1">
      <c r="A7" s="703" t="s">
        <v>2041</v>
      </c>
      <c r="B7" s="704"/>
      <c r="C7" s="704"/>
      <c r="D7" s="704"/>
      <c r="E7" s="705"/>
      <c r="F7" s="706"/>
      <c r="G7" s="705"/>
      <c r="H7" s="707"/>
      <c r="I7" s="708"/>
      <c r="J7" s="74"/>
      <c r="K7" s="68"/>
      <c r="L7" s="61"/>
      <c r="M7" s="60"/>
      <c r="N7" s="60"/>
      <c r="O7" s="61"/>
      <c r="P7" s="61"/>
      <c r="Q7" s="68"/>
      <c r="R7" s="698"/>
      <c r="S7" s="67"/>
      <c r="T7" s="68"/>
      <c r="U7" s="67"/>
      <c r="V7" s="68"/>
      <c r="W7" s="68"/>
      <c r="X7" s="701"/>
      <c r="Y7" s="88"/>
      <c r="Z7" s="701"/>
      <c r="AA7" s="65"/>
      <c r="AB7" s="73"/>
    </row>
    <row r="8" spans="1:135" s="20" customFormat="1" ht="34.5" customHeight="1" thickBot="1">
      <c r="A8" s="709"/>
      <c r="C8" s="322" t="s">
        <v>2042</v>
      </c>
      <c r="D8" s="710"/>
      <c r="E8" s="705"/>
      <c r="F8" s="706"/>
      <c r="G8" s="705"/>
      <c r="H8" s="707"/>
      <c r="I8" s="708"/>
      <c r="J8" s="74"/>
      <c r="K8" s="68"/>
      <c r="L8" s="61"/>
      <c r="M8" s="60"/>
      <c r="N8" s="60"/>
      <c r="O8" s="61"/>
      <c r="P8" s="61"/>
      <c r="Q8" s="68"/>
      <c r="R8" s="698"/>
      <c r="S8" s="67"/>
      <c r="T8" s="68"/>
      <c r="U8" s="67"/>
      <c r="V8" s="68"/>
      <c r="W8" s="68"/>
      <c r="X8" s="701"/>
      <c r="Y8" s="88"/>
      <c r="Z8" s="701"/>
      <c r="AA8" s="65"/>
      <c r="AB8" s="73"/>
    </row>
    <row r="9" spans="1:135" s="20" customFormat="1" ht="39.75" customHeight="1">
      <c r="A9" s="1114" t="s">
        <v>2043</v>
      </c>
      <c r="B9" s="1114"/>
      <c r="C9" s="1114"/>
      <c r="D9" s="1114"/>
      <c r="E9" s="1114"/>
      <c r="F9" s="1114"/>
      <c r="G9" s="1114"/>
      <c r="H9" s="1114"/>
      <c r="I9" s="1114"/>
      <c r="J9" s="74"/>
      <c r="K9" s="68"/>
      <c r="L9" s="61"/>
      <c r="M9" s="60"/>
      <c r="N9" s="60"/>
      <c r="O9" s="61"/>
      <c r="P9" s="61"/>
      <c r="Q9" s="68"/>
      <c r="R9" s="698"/>
      <c r="S9" s="67"/>
      <c r="T9" s="68"/>
      <c r="U9" s="67"/>
      <c r="V9" s="68"/>
      <c r="W9" s="68"/>
      <c r="X9" s="701"/>
      <c r="Y9" s="711"/>
      <c r="Z9" s="712"/>
      <c r="AA9" s="65"/>
      <c r="AB9" s="73"/>
    </row>
    <row r="10" spans="1:135" ht="166.5" customHeight="1" thickBot="1">
      <c r="A10" s="1115" t="s">
        <v>2044</v>
      </c>
      <c r="B10" s="1116"/>
      <c r="C10" s="1116"/>
      <c r="D10" s="1116"/>
      <c r="E10" s="1116"/>
      <c r="F10" s="1116"/>
      <c r="G10" s="1116"/>
      <c r="H10" s="1116"/>
      <c r="I10" s="1116"/>
      <c r="Y10" s="714"/>
      <c r="Z10" s="715"/>
    </row>
    <row r="11" spans="1:135" s="20" customFormat="1" ht="16.5" customHeight="1" thickBot="1">
      <c r="A11" s="953" t="s">
        <v>2045</v>
      </c>
      <c r="B11" s="954"/>
      <c r="C11" s="954"/>
      <c r="D11" s="954"/>
      <c r="E11" s="954"/>
      <c r="F11" s="954"/>
      <c r="G11" s="954"/>
      <c r="H11" s="954"/>
      <c r="I11" s="324"/>
      <c r="J11" s="75"/>
      <c r="K11" s="68"/>
      <c r="L11" s="61"/>
      <c r="M11" s="60"/>
      <c r="N11" s="60"/>
      <c r="O11" s="60"/>
      <c r="P11" s="60"/>
      <c r="Q11" s="68"/>
      <c r="R11" s="68"/>
      <c r="S11" s="68"/>
      <c r="T11" s="68"/>
      <c r="U11" s="68"/>
      <c r="V11" s="68"/>
      <c r="W11" s="68"/>
      <c r="X11" s="88"/>
      <c r="Y11" s="88"/>
      <c r="Z11" s="89"/>
      <c r="AA11" s="65"/>
      <c r="AB11" s="73"/>
    </row>
    <row r="12" spans="1:135" s="24" customFormat="1" ht="48.75" customHeight="1">
      <c r="A12" s="325" t="s">
        <v>1668</v>
      </c>
      <c r="B12" s="955" t="s">
        <v>2046</v>
      </c>
      <c r="C12" s="955"/>
      <c r="D12" s="955"/>
      <c r="E12" s="955"/>
      <c r="F12" s="955"/>
      <c r="G12" s="955"/>
      <c r="H12" s="956"/>
      <c r="I12" s="45"/>
      <c r="J12" s="90"/>
      <c r="K12" s="68"/>
      <c r="L12" s="61"/>
      <c r="M12" s="60"/>
      <c r="N12" s="60"/>
      <c r="O12" s="60"/>
      <c r="P12" s="60"/>
      <c r="Q12" s="68"/>
      <c r="R12" s="68"/>
      <c r="S12" s="68"/>
      <c r="T12" s="68"/>
      <c r="U12" s="68"/>
      <c r="V12" s="68"/>
      <c r="W12" s="68"/>
      <c r="X12" s="88"/>
      <c r="Y12" s="88"/>
      <c r="Z12" s="89"/>
      <c r="AA12" s="85"/>
      <c r="AB12" s="73"/>
      <c r="DT12" s="25"/>
      <c r="DU12" s="25"/>
      <c r="DV12" s="25"/>
      <c r="DW12" s="25"/>
      <c r="DX12" s="25"/>
      <c r="DY12" s="25"/>
      <c r="DZ12" s="25"/>
      <c r="EA12" s="25"/>
      <c r="EB12" s="25"/>
      <c r="EC12" s="25"/>
      <c r="ED12" s="26"/>
      <c r="EE12" s="26"/>
    </row>
    <row r="13" spans="1:135" s="24" customFormat="1" ht="20.100000000000001" customHeight="1">
      <c r="A13" s="326" t="s">
        <v>1670</v>
      </c>
      <c r="B13" s="957" t="s">
        <v>2047</v>
      </c>
      <c r="C13" s="957"/>
      <c r="D13" s="958"/>
      <c r="E13" s="959"/>
      <c r="F13" s="960"/>
      <c r="G13" s="960"/>
      <c r="H13" s="960"/>
      <c r="I13" s="961"/>
      <c r="J13" s="81"/>
      <c r="K13" s="104">
        <f>E13</f>
        <v>0</v>
      </c>
      <c r="L13" s="61"/>
      <c r="M13" s="172"/>
      <c r="N13" s="60"/>
      <c r="O13" s="60"/>
      <c r="P13" s="62"/>
      <c r="Q13" s="68"/>
      <c r="R13" s="68"/>
      <c r="S13" s="68"/>
      <c r="T13" s="68"/>
      <c r="U13" s="68"/>
      <c r="V13" s="68"/>
      <c r="W13" s="68"/>
      <c r="X13" s="88"/>
      <c r="Y13" s="88"/>
      <c r="Z13" s="27"/>
      <c r="AA13" s="85"/>
      <c r="AB13" s="73"/>
      <c r="DT13" s="25"/>
      <c r="DU13" s="25"/>
      <c r="DV13" s="25"/>
      <c r="DW13" s="26"/>
      <c r="DX13" s="26"/>
      <c r="DY13" s="26"/>
      <c r="DZ13" s="26"/>
      <c r="EA13" s="26"/>
      <c r="EB13" s="26"/>
      <c r="EC13" s="26"/>
      <c r="ED13" s="26"/>
      <c r="EE13" s="26"/>
    </row>
    <row r="14" spans="1:135" s="24" customFormat="1" ht="30" customHeight="1">
      <c r="A14" s="327" t="s">
        <v>1672</v>
      </c>
      <c r="B14" s="971" t="s">
        <v>2048</v>
      </c>
      <c r="C14" s="971"/>
      <c r="D14" s="972"/>
      <c r="E14" s="1144" t="s">
        <v>2049</v>
      </c>
      <c r="F14" s="973"/>
      <c r="G14" s="973"/>
      <c r="H14" s="973"/>
      <c r="I14" s="974"/>
      <c r="J14" s="90"/>
      <c r="K14" s="68"/>
      <c r="L14" s="61"/>
      <c r="M14" s="60"/>
      <c r="N14" s="60"/>
      <c r="O14" s="60"/>
      <c r="P14" s="61"/>
      <c r="Q14" s="68"/>
      <c r="R14" s="68"/>
      <c r="S14" s="68"/>
      <c r="T14" s="68"/>
      <c r="U14" s="68"/>
      <c r="V14" s="68"/>
      <c r="W14" s="68"/>
      <c r="X14" s="88"/>
      <c r="Y14" s="88"/>
      <c r="Z14" s="27"/>
      <c r="AA14" s="85"/>
      <c r="AB14" s="73"/>
      <c r="DT14" s="25"/>
      <c r="DU14" s="25"/>
      <c r="DV14" s="25"/>
      <c r="DW14" s="26"/>
      <c r="DX14" s="26"/>
      <c r="DY14" s="26"/>
      <c r="DZ14" s="26"/>
      <c r="EA14" s="26"/>
      <c r="EB14" s="26"/>
      <c r="EC14" s="26"/>
      <c r="ED14" s="26"/>
      <c r="EE14" s="26"/>
    </row>
    <row r="15" spans="1:135" s="24" customFormat="1" ht="42.75" customHeight="1">
      <c r="A15" s="328" t="s">
        <v>1670</v>
      </c>
      <c r="B15" s="975" t="s">
        <v>2050</v>
      </c>
      <c r="C15" s="975"/>
      <c r="D15" s="976"/>
      <c r="E15" s="787"/>
      <c r="F15" s="716" t="s">
        <v>2051</v>
      </c>
      <c r="G15" s="968"/>
      <c r="H15" s="969"/>
      <c r="I15" s="970"/>
      <c r="J15" s="81"/>
      <c r="K15" s="68"/>
      <c r="L15" s="61">
        <f t="shared" ref="L15:L23" si="0">G15</f>
        <v>0</v>
      </c>
      <c r="M15" s="60"/>
      <c r="N15" s="60"/>
      <c r="O15" s="60"/>
      <c r="P15" s="61"/>
      <c r="Q15" s="68"/>
      <c r="R15" s="67"/>
      <c r="S15" s="68"/>
      <c r="T15" s="68"/>
      <c r="U15" s="68"/>
      <c r="V15" s="68"/>
      <c r="W15" s="68"/>
      <c r="X15" s="88"/>
      <c r="Y15" s="88"/>
      <c r="Z15" s="89"/>
      <c r="AA15" s="85"/>
      <c r="AB15" s="73"/>
      <c r="DT15" s="25"/>
      <c r="DU15" s="25"/>
      <c r="DV15" s="25"/>
      <c r="DW15" s="25"/>
      <c r="DX15" s="25"/>
      <c r="DY15" s="25"/>
      <c r="DZ15" s="25"/>
      <c r="EA15" s="25"/>
      <c r="EB15" s="25"/>
      <c r="EC15" s="25"/>
      <c r="ED15" s="26"/>
      <c r="EE15" s="26"/>
    </row>
    <row r="16" spans="1:135" s="24" customFormat="1" ht="42.75" customHeight="1">
      <c r="A16" s="330" t="s">
        <v>1676</v>
      </c>
      <c r="B16" s="957" t="s">
        <v>2052</v>
      </c>
      <c r="C16" s="957"/>
      <c r="D16" s="958"/>
      <c r="E16" s="787"/>
      <c r="F16" s="716" t="s">
        <v>2051</v>
      </c>
      <c r="G16" s="968"/>
      <c r="H16" s="969"/>
      <c r="I16" s="970"/>
      <c r="J16" s="81"/>
      <c r="K16" s="68"/>
      <c r="L16" s="61">
        <f t="shared" si="0"/>
        <v>0</v>
      </c>
      <c r="M16" s="60"/>
      <c r="N16" s="60"/>
      <c r="O16" s="60"/>
      <c r="P16" s="61"/>
      <c r="Q16" s="68"/>
      <c r="R16" s="67"/>
      <c r="S16" s="68"/>
      <c r="T16" s="68"/>
      <c r="U16" s="68"/>
      <c r="V16" s="68"/>
      <c r="W16" s="68"/>
      <c r="X16" s="88"/>
      <c r="Y16" s="88"/>
      <c r="Z16" s="89"/>
      <c r="AA16" s="85"/>
      <c r="AB16" s="73"/>
      <c r="DT16" s="25"/>
      <c r="DU16" s="25"/>
      <c r="DV16" s="25"/>
      <c r="DW16" s="25"/>
      <c r="DX16" s="25"/>
      <c r="DY16" s="25"/>
      <c r="DZ16" s="25"/>
      <c r="EA16" s="25"/>
      <c r="EB16" s="25"/>
      <c r="EC16" s="25"/>
      <c r="ED16" s="26"/>
      <c r="EE16" s="26"/>
    </row>
    <row r="17" spans="1:135" s="24" customFormat="1" ht="42.75" customHeight="1">
      <c r="A17" s="330" t="s">
        <v>1678</v>
      </c>
      <c r="B17" s="957" t="s">
        <v>2053</v>
      </c>
      <c r="C17" s="957"/>
      <c r="D17" s="958"/>
      <c r="E17" s="787"/>
      <c r="F17" s="716" t="s">
        <v>2051</v>
      </c>
      <c r="G17" s="968"/>
      <c r="H17" s="969"/>
      <c r="I17" s="970"/>
      <c r="J17" s="81"/>
      <c r="K17" s="68"/>
      <c r="L17" s="61">
        <f t="shared" si="0"/>
        <v>0</v>
      </c>
      <c r="M17" s="60"/>
      <c r="N17" s="60"/>
      <c r="O17" s="60"/>
      <c r="P17" s="61"/>
      <c r="Q17" s="68"/>
      <c r="R17" s="67"/>
      <c r="S17" s="68"/>
      <c r="T17" s="68"/>
      <c r="U17" s="68"/>
      <c r="V17" s="68"/>
      <c r="W17" s="68"/>
      <c r="X17" s="88"/>
      <c r="Y17" s="88"/>
      <c r="Z17" s="89"/>
      <c r="AA17" s="85"/>
      <c r="AB17" s="73"/>
      <c r="DT17" s="25"/>
      <c r="DU17" s="25"/>
      <c r="DV17" s="25"/>
      <c r="DW17" s="25"/>
      <c r="DX17" s="25"/>
      <c r="DY17" s="25"/>
      <c r="DZ17" s="25"/>
      <c r="EA17" s="25"/>
      <c r="EB17" s="25"/>
      <c r="EC17" s="25"/>
      <c r="ED17" s="25"/>
      <c r="EE17" s="26"/>
    </row>
    <row r="18" spans="1:135" s="24" customFormat="1" ht="42.75" customHeight="1">
      <c r="A18" s="330" t="s">
        <v>1680</v>
      </c>
      <c r="B18" s="957" t="s">
        <v>2054</v>
      </c>
      <c r="C18" s="957"/>
      <c r="D18" s="958"/>
      <c r="E18" s="787"/>
      <c r="F18" s="716" t="s">
        <v>2055</v>
      </c>
      <c r="G18" s="968"/>
      <c r="H18" s="969"/>
      <c r="I18" s="970"/>
      <c r="J18" s="81"/>
      <c r="K18" s="68"/>
      <c r="L18" s="61">
        <f t="shared" si="0"/>
        <v>0</v>
      </c>
      <c r="M18" s="60"/>
      <c r="N18" s="60"/>
      <c r="O18" s="60"/>
      <c r="P18" s="61"/>
      <c r="Q18" s="68"/>
      <c r="R18" s="67"/>
      <c r="S18" s="68"/>
      <c r="T18" s="68"/>
      <c r="U18" s="68"/>
      <c r="V18" s="68"/>
      <c r="W18" s="68"/>
      <c r="X18" s="88"/>
      <c r="Y18" s="88"/>
      <c r="Z18" s="89"/>
      <c r="AA18" s="85"/>
      <c r="AB18" s="73"/>
      <c r="DT18" s="25"/>
      <c r="DU18" s="25"/>
      <c r="DV18" s="25"/>
      <c r="DW18" s="25"/>
      <c r="DX18" s="25"/>
      <c r="DY18" s="25"/>
      <c r="DZ18" s="25"/>
      <c r="EA18" s="25"/>
      <c r="EB18" s="25"/>
      <c r="EC18" s="25"/>
      <c r="ED18" s="25"/>
      <c r="EE18" s="26"/>
    </row>
    <row r="19" spans="1:135" s="24" customFormat="1" ht="42.75" customHeight="1">
      <c r="A19" s="330" t="s">
        <v>1683</v>
      </c>
      <c r="B19" s="957" t="s">
        <v>2056</v>
      </c>
      <c r="C19" s="957"/>
      <c r="D19" s="958"/>
      <c r="E19" s="787"/>
      <c r="F19" s="716" t="s">
        <v>2057</v>
      </c>
      <c r="G19" s="968"/>
      <c r="H19" s="969"/>
      <c r="I19" s="970"/>
      <c r="J19" s="81"/>
      <c r="K19" s="68"/>
      <c r="L19" s="61">
        <f t="shared" si="0"/>
        <v>0</v>
      </c>
      <c r="M19" s="60"/>
      <c r="N19" s="60"/>
      <c r="O19" s="60"/>
      <c r="P19" s="61"/>
      <c r="Q19" s="68"/>
      <c r="R19" s="67"/>
      <c r="S19" s="68"/>
      <c r="T19" s="68"/>
      <c r="U19" s="68"/>
      <c r="V19" s="68"/>
      <c r="W19" s="68"/>
      <c r="X19" s="88"/>
      <c r="Y19" s="88"/>
      <c r="Z19" s="89"/>
      <c r="AA19" s="85"/>
      <c r="AB19" s="73"/>
      <c r="DT19" s="25"/>
      <c r="DU19" s="25"/>
      <c r="DV19" s="25"/>
      <c r="DW19" s="26"/>
      <c r="DX19" s="26"/>
      <c r="DY19" s="26"/>
      <c r="DZ19" s="26"/>
      <c r="EA19" s="26"/>
      <c r="EB19" s="26"/>
      <c r="EC19" s="26"/>
      <c r="ED19" s="26"/>
      <c r="EE19" s="26"/>
    </row>
    <row r="20" spans="1:135" s="24" customFormat="1" ht="42.75" customHeight="1">
      <c r="A20" s="330" t="s">
        <v>1686</v>
      </c>
      <c r="B20" s="957" t="s">
        <v>2058</v>
      </c>
      <c r="C20" s="957"/>
      <c r="D20" s="958"/>
      <c r="E20" s="787"/>
      <c r="F20" s="717" t="s">
        <v>2059</v>
      </c>
      <c r="G20" s="968"/>
      <c r="H20" s="969"/>
      <c r="I20" s="970"/>
      <c r="J20" s="81"/>
      <c r="K20" s="68"/>
      <c r="L20" s="61">
        <f t="shared" si="0"/>
        <v>0</v>
      </c>
      <c r="M20" s="60"/>
      <c r="N20" s="60"/>
      <c r="O20" s="60"/>
      <c r="P20" s="61"/>
      <c r="Q20" s="68"/>
      <c r="R20" s="90"/>
      <c r="S20" s="68"/>
      <c r="T20" s="68"/>
      <c r="U20" s="68"/>
      <c r="V20" s="68"/>
      <c r="W20" s="68"/>
      <c r="X20" s="88"/>
      <c r="Y20" s="88"/>
      <c r="Z20" s="89"/>
      <c r="AA20" s="85"/>
      <c r="AB20" s="73"/>
      <c r="DT20" s="25"/>
      <c r="DU20" s="25"/>
      <c r="DV20" s="25"/>
      <c r="DW20" s="26"/>
      <c r="DX20" s="26"/>
      <c r="DY20" s="26"/>
      <c r="DZ20" s="26"/>
      <c r="EA20" s="26"/>
      <c r="EB20" s="26"/>
      <c r="EE20" s="26"/>
    </row>
    <row r="21" spans="1:135" s="24" customFormat="1" ht="42.75" customHeight="1">
      <c r="A21" s="330" t="s">
        <v>1689</v>
      </c>
      <c r="B21" s="975" t="s">
        <v>2060</v>
      </c>
      <c r="C21" s="975"/>
      <c r="D21" s="975"/>
      <c r="E21" s="787"/>
      <c r="F21" s="717" t="s">
        <v>2061</v>
      </c>
      <c r="G21" s="968"/>
      <c r="H21" s="969"/>
      <c r="I21" s="970"/>
      <c r="J21" s="81"/>
      <c r="K21" s="68"/>
      <c r="L21" s="61">
        <f t="shared" si="0"/>
        <v>0</v>
      </c>
      <c r="M21" s="60"/>
      <c r="N21" s="60"/>
      <c r="O21" s="60"/>
      <c r="P21" s="61"/>
      <c r="Q21" s="68"/>
      <c r="R21" s="67"/>
      <c r="S21" s="68"/>
      <c r="T21" s="68"/>
      <c r="U21" s="68"/>
      <c r="V21" s="68"/>
      <c r="W21" s="68"/>
      <c r="X21" s="88"/>
      <c r="Y21" s="88"/>
      <c r="Z21" s="89"/>
      <c r="AA21" s="85"/>
      <c r="AB21" s="73"/>
    </row>
    <row r="22" spans="1:135" s="24" customFormat="1" ht="42.75" customHeight="1">
      <c r="A22" s="330" t="s">
        <v>1692</v>
      </c>
      <c r="B22" s="975" t="s">
        <v>2062</v>
      </c>
      <c r="C22" s="975"/>
      <c r="D22" s="975"/>
      <c r="E22" s="787"/>
      <c r="F22" s="717" t="s">
        <v>2061</v>
      </c>
      <c r="G22" s="968"/>
      <c r="H22" s="969"/>
      <c r="I22" s="970"/>
      <c r="J22" s="81"/>
      <c r="K22" s="68"/>
      <c r="L22" s="61">
        <f t="shared" si="0"/>
        <v>0</v>
      </c>
      <c r="M22" s="60"/>
      <c r="N22" s="60"/>
      <c r="O22" s="60"/>
      <c r="P22" s="61"/>
      <c r="Q22" s="68"/>
      <c r="R22" s="67"/>
      <c r="S22" s="68"/>
      <c r="T22" s="68"/>
      <c r="U22" s="68"/>
      <c r="V22" s="68"/>
      <c r="W22" s="68"/>
      <c r="X22" s="88"/>
      <c r="Y22" s="88"/>
      <c r="Z22" s="89"/>
      <c r="AA22" s="85"/>
      <c r="AB22" s="73"/>
    </row>
    <row r="23" spans="1:135" s="27" customFormat="1" ht="42.75" customHeight="1">
      <c r="A23" s="330" t="s">
        <v>1694</v>
      </c>
      <c r="B23" s="975" t="s">
        <v>2063</v>
      </c>
      <c r="C23" s="975"/>
      <c r="D23" s="975"/>
      <c r="E23" s="787"/>
      <c r="F23" s="717" t="s">
        <v>2061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2064</v>
      </c>
      <c r="C24" s="957"/>
      <c r="D24" s="957"/>
      <c r="E24" s="957"/>
      <c r="F24" s="957"/>
      <c r="G24" s="957"/>
      <c r="H24" s="958"/>
      <c r="I24" s="46"/>
      <c r="J24" s="90"/>
      <c r="K24" s="68"/>
      <c r="L24" s="61"/>
      <c r="M24" s="60"/>
      <c r="N24" s="60"/>
      <c r="O24" s="60"/>
      <c r="P24" s="61"/>
      <c r="Q24" s="68"/>
      <c r="R24" s="68"/>
      <c r="S24" s="68"/>
      <c r="T24" s="68"/>
      <c r="U24" s="68"/>
      <c r="V24" s="68"/>
      <c r="W24" s="68"/>
      <c r="X24" s="88"/>
      <c r="Y24" s="88"/>
      <c r="Z24" s="89"/>
      <c r="AA24" s="85"/>
      <c r="AB24" s="73"/>
    </row>
    <row r="25" spans="1:135" s="24" customFormat="1" ht="20.100000000000001" customHeight="1">
      <c r="A25" s="183" t="s">
        <v>1698</v>
      </c>
      <c r="B25" s="957" t="s">
        <v>2065</v>
      </c>
      <c r="C25" s="957"/>
      <c r="D25" s="957"/>
      <c r="E25" s="957"/>
      <c r="F25" s="957"/>
      <c r="G25" s="957"/>
      <c r="H25" s="958"/>
      <c r="I25" s="46"/>
      <c r="J25" s="90"/>
      <c r="K25" s="68"/>
      <c r="L25" s="61"/>
      <c r="M25" s="60"/>
      <c r="N25" s="60"/>
      <c r="O25" s="60"/>
      <c r="P25" s="61"/>
      <c r="Q25" s="68"/>
      <c r="R25" s="68"/>
      <c r="S25" s="68"/>
      <c r="T25" s="68"/>
      <c r="U25" s="68"/>
      <c r="V25" s="68"/>
      <c r="W25" s="68"/>
      <c r="X25" s="88"/>
      <c r="Y25" s="88"/>
      <c r="Z25" s="89"/>
      <c r="AA25" s="85"/>
      <c r="AB25" s="73"/>
    </row>
    <row r="26" spans="1:135" s="24" customFormat="1" ht="45.75" customHeight="1" thickBot="1">
      <c r="A26" s="245" t="s">
        <v>1700</v>
      </c>
      <c r="B26" s="977" t="s">
        <v>2066</v>
      </c>
      <c r="C26" s="977"/>
      <c r="D26" s="978"/>
      <c r="E26" s="787"/>
      <c r="F26" s="332" t="s">
        <v>2067</v>
      </c>
      <c r="G26" s="43"/>
      <c r="H26" s="333" t="s">
        <v>2068</v>
      </c>
      <c r="I26" s="57"/>
      <c r="J26" s="90"/>
      <c r="K26" s="68"/>
      <c r="L26" s="61"/>
      <c r="M26" s="60"/>
      <c r="N26" s="60"/>
      <c r="O26" s="60"/>
      <c r="P26" s="61"/>
      <c r="Q26" s="68"/>
      <c r="R26" s="68"/>
      <c r="S26" s="68"/>
      <c r="T26" s="68"/>
      <c r="U26" s="68"/>
      <c r="V26" s="68"/>
      <c r="W26" s="68"/>
      <c r="X26" s="88"/>
      <c r="Y26" s="88"/>
      <c r="Z26" s="89"/>
      <c r="AA26" s="85"/>
      <c r="AB26" s="73"/>
    </row>
    <row r="27" spans="1:135" s="28" customFormat="1" ht="16.5" customHeight="1" thickBot="1">
      <c r="A27" s="953" t="s">
        <v>2069</v>
      </c>
      <c r="B27" s="954"/>
      <c r="C27" s="954"/>
      <c r="D27" s="954"/>
      <c r="E27" s="954"/>
      <c r="F27" s="954"/>
      <c r="G27" s="954"/>
      <c r="H27" s="954"/>
      <c r="I27" s="324"/>
      <c r="J27" s="75"/>
      <c r="K27" s="91"/>
      <c r="L27" s="92"/>
      <c r="M27" s="82"/>
      <c r="N27" s="82"/>
      <c r="O27" s="82"/>
      <c r="P27" s="82"/>
      <c r="Q27" s="91"/>
      <c r="R27" s="91"/>
      <c r="S27" s="91"/>
      <c r="T27" s="91"/>
      <c r="U27" s="91"/>
      <c r="V27" s="91"/>
      <c r="W27" s="91"/>
      <c r="X27" s="93"/>
      <c r="Y27" s="93"/>
      <c r="Z27" s="94"/>
      <c r="AA27" s="95"/>
      <c r="AB27" s="73"/>
    </row>
    <row r="28" spans="1:135" s="24" customFormat="1" ht="20.100000000000001" customHeight="1">
      <c r="A28" s="325" t="s">
        <v>1704</v>
      </c>
      <c r="B28" s="955" t="s">
        <v>2070</v>
      </c>
      <c r="C28" s="955"/>
      <c r="D28" s="956"/>
      <c r="E28" s="993" t="s">
        <v>2071</v>
      </c>
      <c r="F28" s="994"/>
      <c r="G28" s="44"/>
      <c r="H28" s="334" t="s">
        <v>2072</v>
      </c>
      <c r="I28" s="45"/>
      <c r="J28" s="335"/>
      <c r="K28" s="96"/>
      <c r="L28" s="61"/>
      <c r="M28" s="60"/>
      <c r="N28" s="60"/>
      <c r="O28" s="60"/>
      <c r="P28" s="60"/>
      <c r="Q28" s="68"/>
      <c r="R28" s="68"/>
      <c r="S28" s="68"/>
      <c r="T28" s="68"/>
      <c r="U28" s="68"/>
      <c r="V28" s="68"/>
      <c r="W28" s="68"/>
      <c r="X28" s="88"/>
      <c r="Y28" s="88"/>
      <c r="Z28" s="89"/>
      <c r="AA28" s="85"/>
      <c r="AB28" s="73"/>
    </row>
    <row r="29" spans="1:135" s="24" customFormat="1" ht="111" customHeight="1">
      <c r="A29" s="183" t="s">
        <v>1708</v>
      </c>
      <c r="B29" s="971" t="s">
        <v>2073</v>
      </c>
      <c r="C29" s="971"/>
      <c r="D29" s="971"/>
      <c r="E29" s="971"/>
      <c r="F29" s="971"/>
      <c r="G29" s="972"/>
      <c r="H29" s="995"/>
      <c r="I29" s="996"/>
      <c r="J29" s="97"/>
      <c r="K29" s="67"/>
      <c r="L29" s="61"/>
      <c r="M29" s="336">
        <f>H29</f>
        <v>0</v>
      </c>
      <c r="N29" s="98"/>
      <c r="O29" s="60"/>
      <c r="P29" s="60"/>
      <c r="Q29" s="68"/>
      <c r="R29" s="68"/>
      <c r="S29" s="68"/>
      <c r="T29" s="68"/>
      <c r="U29" s="68"/>
      <c r="V29" s="68"/>
      <c r="W29" s="68"/>
      <c r="X29" s="88"/>
      <c r="Y29" s="88"/>
      <c r="Z29" s="699"/>
      <c r="AA29" s="85"/>
      <c r="AB29" s="73"/>
    </row>
    <row r="30" spans="1:135" s="24" customFormat="1" ht="36" customHeight="1">
      <c r="A30" s="327" t="s">
        <v>1710</v>
      </c>
      <c r="B30" s="971" t="s">
        <v>2074</v>
      </c>
      <c r="C30" s="971"/>
      <c r="D30" s="971"/>
      <c r="E30" s="971"/>
      <c r="F30" s="718" t="s">
        <v>2075</v>
      </c>
      <c r="G30" s="719"/>
      <c r="H30" s="718" t="s">
        <v>2076</v>
      </c>
      <c r="I30" s="314"/>
      <c r="J30" s="97"/>
      <c r="K30" s="67"/>
      <c r="L30" s="61"/>
      <c r="M30" s="60"/>
      <c r="N30" s="98"/>
      <c r="O30" s="60"/>
      <c r="P30" s="60"/>
      <c r="Q30" s="68"/>
      <c r="R30" s="68"/>
      <c r="S30" s="68"/>
      <c r="T30" s="68"/>
      <c r="U30" s="68"/>
      <c r="V30" s="68"/>
      <c r="W30" s="68"/>
      <c r="X30" s="88"/>
      <c r="Y30" s="88"/>
      <c r="Z30" s="699"/>
      <c r="AA30" s="85"/>
      <c r="AB30" s="73"/>
    </row>
    <row r="31" spans="1:135" s="24" customFormat="1" ht="20.100000000000001" customHeight="1">
      <c r="A31" s="338" t="s">
        <v>1670</v>
      </c>
      <c r="B31" s="971" t="s">
        <v>2077</v>
      </c>
      <c r="C31" s="971"/>
      <c r="D31" s="971"/>
      <c r="E31" s="971"/>
      <c r="F31" s="971"/>
      <c r="G31" s="997"/>
      <c r="H31" s="997"/>
      <c r="I31" s="998"/>
      <c r="J31" s="97"/>
      <c r="K31" s="67"/>
      <c r="L31" s="61">
        <f>G31</f>
        <v>0</v>
      </c>
      <c r="M31" s="60"/>
      <c r="N31" s="98"/>
      <c r="O31" s="60"/>
      <c r="P31" s="60"/>
      <c r="Q31" s="68"/>
      <c r="R31" s="68"/>
      <c r="S31" s="68"/>
      <c r="T31" s="68"/>
      <c r="U31" s="68"/>
      <c r="V31" s="68"/>
      <c r="W31" s="68"/>
      <c r="X31" s="88"/>
      <c r="Y31" s="88"/>
      <c r="Z31" s="699"/>
      <c r="AA31" s="85"/>
      <c r="AB31" s="73"/>
    </row>
    <row r="32" spans="1:135" s="24" customFormat="1" ht="43.5" customHeight="1" thickBot="1">
      <c r="A32" s="339" t="s">
        <v>1715</v>
      </c>
      <c r="B32" s="979" t="s">
        <v>2078</v>
      </c>
      <c r="C32" s="979"/>
      <c r="D32" s="979"/>
      <c r="E32" s="979"/>
      <c r="F32" s="979"/>
      <c r="G32" s="979"/>
      <c r="H32" s="980"/>
      <c r="I32" s="340"/>
      <c r="J32" s="90"/>
      <c r="K32" s="96"/>
      <c r="L32" s="61"/>
      <c r="M32" s="60"/>
      <c r="N32" s="60"/>
      <c r="O32" s="60"/>
      <c r="P32" s="60"/>
      <c r="Q32" s="68"/>
      <c r="R32" s="68"/>
      <c r="S32" s="68"/>
      <c r="T32" s="68"/>
      <c r="U32" s="68"/>
      <c r="V32" s="68"/>
      <c r="W32" s="68"/>
      <c r="X32" s="88"/>
      <c r="Y32" s="88"/>
      <c r="Z32" s="89"/>
      <c r="AA32" s="85"/>
      <c r="AB32" s="73"/>
    </row>
    <row r="33" spans="1:28" s="24" customFormat="1" ht="43.5" customHeight="1">
      <c r="A33" s="1078" t="s">
        <v>2079</v>
      </c>
      <c r="B33" s="1079"/>
      <c r="C33" s="1079"/>
      <c r="D33" s="1079"/>
      <c r="E33" s="1079"/>
      <c r="F33" s="1079"/>
      <c r="G33" s="1079"/>
      <c r="H33" s="1079"/>
      <c r="I33" s="1080"/>
      <c r="J33" s="90"/>
      <c r="K33" s="68"/>
      <c r="L33" s="61"/>
      <c r="M33" s="60"/>
      <c r="N33" s="60"/>
      <c r="O33" s="60"/>
      <c r="P33" s="60"/>
      <c r="Q33" s="68"/>
      <c r="R33" s="68"/>
      <c r="S33" s="68"/>
      <c r="T33" s="68"/>
      <c r="U33" s="68"/>
      <c r="V33" s="68"/>
      <c r="W33" s="68"/>
      <c r="X33" s="88"/>
      <c r="Y33" s="699"/>
      <c r="Z33" s="89"/>
      <c r="AA33" s="85"/>
      <c r="AB33" s="73"/>
    </row>
    <row r="34" spans="1:28" s="24" customFormat="1" ht="71.25" customHeight="1" thickBot="1">
      <c r="A34" s="184" t="s">
        <v>1718</v>
      </c>
      <c r="B34" s="984" t="s">
        <v>2080</v>
      </c>
      <c r="C34" s="984"/>
      <c r="D34" s="984"/>
      <c r="E34" s="984"/>
      <c r="F34" s="984"/>
      <c r="G34" s="984"/>
      <c r="H34" s="985"/>
      <c r="I34" s="341"/>
      <c r="J34" s="90"/>
      <c r="K34" s="96"/>
      <c r="L34" s="61"/>
      <c r="M34" s="60"/>
      <c r="N34" s="60"/>
      <c r="O34" s="60"/>
      <c r="P34" s="60"/>
      <c r="Q34" s="68"/>
      <c r="R34" s="68"/>
      <c r="S34" s="68"/>
      <c r="T34" s="68"/>
      <c r="U34" s="68"/>
      <c r="V34" s="68"/>
      <c r="W34" s="68"/>
      <c r="X34" s="88"/>
      <c r="Y34" s="88"/>
      <c r="Z34" s="89"/>
      <c r="AA34" s="85"/>
      <c r="AB34" s="73"/>
    </row>
    <row r="35" spans="1:28" ht="20.100000000000001" customHeight="1">
      <c r="A35" s="1120" t="s">
        <v>2081</v>
      </c>
      <c r="B35" s="1121"/>
      <c r="C35" s="1121"/>
      <c r="D35" s="1121"/>
      <c r="E35" s="1121"/>
      <c r="F35" s="1121"/>
      <c r="G35" s="1121"/>
      <c r="H35" s="1121"/>
      <c r="I35" s="1122"/>
    </row>
    <row r="36" spans="1:28" s="24" customFormat="1" ht="75">
      <c r="A36" s="342" t="s">
        <v>1721</v>
      </c>
      <c r="B36" s="989" t="s">
        <v>2082</v>
      </c>
      <c r="C36" s="989"/>
      <c r="D36" s="989"/>
      <c r="E36" s="990"/>
      <c r="F36" s="343" t="s">
        <v>2083</v>
      </c>
      <c r="G36" s="344" t="s">
        <v>2084</v>
      </c>
      <c r="H36" s="345" t="s">
        <v>2085</v>
      </c>
      <c r="I36" s="346" t="s">
        <v>2086</v>
      </c>
      <c r="J36" s="100"/>
      <c r="K36" s="96"/>
      <c r="L36" s="61"/>
      <c r="M36" s="60"/>
      <c r="N36" s="60"/>
      <c r="O36" s="60"/>
      <c r="P36" s="60"/>
      <c r="Q36" s="68"/>
      <c r="R36" s="68"/>
      <c r="S36" s="68"/>
      <c r="T36" s="68"/>
      <c r="U36" s="68"/>
      <c r="V36" s="68"/>
      <c r="W36" s="68"/>
      <c r="X36" s="88"/>
      <c r="Y36" s="88"/>
      <c r="Z36" s="89"/>
      <c r="AA36" s="85"/>
      <c r="AB36" s="73"/>
    </row>
    <row r="37" spans="1:28" s="24" customFormat="1" ht="56.1" customHeight="1">
      <c r="A37" s="338" t="s">
        <v>1670</v>
      </c>
      <c r="B37" s="991" t="s">
        <v>2087</v>
      </c>
      <c r="C37" s="991"/>
      <c r="D37" s="991"/>
      <c r="E37" s="992"/>
      <c r="F37" s="47"/>
      <c r="G37" s="48"/>
      <c r="H37" s="49"/>
      <c r="I37" s="50"/>
      <c r="J37" s="335"/>
      <c r="K37" s="96"/>
      <c r="L37" s="61"/>
      <c r="M37" s="60"/>
      <c r="N37" s="60"/>
      <c r="O37" s="60"/>
      <c r="P37" s="60"/>
      <c r="Q37" s="68"/>
      <c r="R37" s="68"/>
      <c r="S37" s="68"/>
      <c r="T37" s="68"/>
      <c r="U37" s="68"/>
      <c r="V37" s="68"/>
      <c r="W37" s="68"/>
      <c r="X37" s="88"/>
      <c r="Y37" s="88"/>
      <c r="Z37" s="89"/>
      <c r="AA37" s="85"/>
      <c r="AB37" s="73"/>
    </row>
    <row r="38" spans="1:28" s="24" customFormat="1" ht="56.1" customHeight="1">
      <c r="A38" s="338" t="s">
        <v>1676</v>
      </c>
      <c r="B38" s="991" t="s">
        <v>2088</v>
      </c>
      <c r="C38" s="991"/>
      <c r="D38" s="991"/>
      <c r="E38" s="992"/>
      <c r="F38" s="47"/>
      <c r="G38" s="48"/>
      <c r="H38" s="49"/>
      <c r="I38" s="50"/>
      <c r="J38" s="335"/>
      <c r="K38" s="96"/>
      <c r="L38" s="61"/>
      <c r="M38" s="60"/>
      <c r="N38" s="60"/>
      <c r="O38" s="60"/>
      <c r="P38" s="60"/>
      <c r="Q38" s="68"/>
      <c r="R38" s="68"/>
      <c r="S38" s="68"/>
      <c r="T38" s="68"/>
      <c r="U38" s="68"/>
      <c r="V38" s="68"/>
      <c r="W38" s="68"/>
      <c r="X38" s="88"/>
      <c r="Y38" s="88"/>
      <c r="Z38" s="89"/>
      <c r="AA38" s="85"/>
      <c r="AB38" s="73"/>
    </row>
    <row r="39" spans="1:28" s="24" customFormat="1" ht="56.1" customHeight="1" thickBot="1">
      <c r="A39" s="347" t="s">
        <v>1678</v>
      </c>
      <c r="B39" s="979" t="s">
        <v>2089</v>
      </c>
      <c r="C39" s="979"/>
      <c r="D39" s="979"/>
      <c r="E39" s="980"/>
      <c r="F39" s="348">
        <f>F37+F38</f>
        <v>0</v>
      </c>
      <c r="G39" s="51"/>
      <c r="H39" s="51"/>
      <c r="I39" s="52"/>
      <c r="J39" s="335"/>
      <c r="K39" s="96"/>
      <c r="L39" s="61"/>
      <c r="M39" s="60"/>
      <c r="N39" s="60"/>
      <c r="O39" s="60"/>
      <c r="P39" s="62"/>
      <c r="Q39" s="68"/>
      <c r="R39" s="68"/>
      <c r="S39" s="68"/>
      <c r="T39" s="68"/>
      <c r="U39" s="68"/>
      <c r="V39" s="68"/>
      <c r="W39" s="68"/>
      <c r="X39" s="88"/>
      <c r="Y39" s="88"/>
      <c r="Z39" s="89"/>
      <c r="AA39" s="85"/>
      <c r="AB39" s="73"/>
    </row>
    <row r="40" spans="1:28" s="24" customFormat="1" ht="60.75" customHeight="1">
      <c r="A40" s="1078" t="s">
        <v>2090</v>
      </c>
      <c r="B40" s="1079"/>
      <c r="C40" s="1079"/>
      <c r="D40" s="1079"/>
      <c r="E40" s="1079"/>
      <c r="F40" s="1079"/>
      <c r="G40" s="1079"/>
      <c r="H40" s="1079"/>
      <c r="I40" s="1080"/>
      <c r="J40" s="90"/>
      <c r="K40" s="96"/>
      <c r="L40" s="61"/>
      <c r="M40" s="60"/>
      <c r="N40" s="60"/>
      <c r="O40" s="60"/>
      <c r="P40" s="60"/>
      <c r="Q40" s="68"/>
      <c r="R40" s="68"/>
      <c r="S40" s="68"/>
      <c r="T40" s="68"/>
      <c r="U40" s="68"/>
      <c r="V40" s="68"/>
      <c r="W40" s="68"/>
      <c r="X40" s="88"/>
      <c r="Y40" s="699"/>
      <c r="Z40" s="89"/>
      <c r="AA40" s="85"/>
      <c r="AB40" s="73"/>
    </row>
    <row r="41" spans="1:28" s="24" customFormat="1" ht="72" customHeight="1" thickBot="1">
      <c r="A41" s="349" t="s">
        <v>1730</v>
      </c>
      <c r="B41" s="999" t="s">
        <v>2091</v>
      </c>
      <c r="C41" s="999"/>
      <c r="D41" s="999"/>
      <c r="E41" s="999"/>
      <c r="F41" s="999"/>
      <c r="G41" s="999"/>
      <c r="H41" s="1000"/>
      <c r="I41" s="341"/>
      <c r="J41" s="90"/>
      <c r="K41" s="96"/>
      <c r="L41" s="61"/>
      <c r="M41" s="60"/>
      <c r="N41" s="60"/>
      <c r="O41" s="60"/>
      <c r="P41" s="60"/>
      <c r="Q41" s="68"/>
      <c r="R41" s="68"/>
      <c r="S41" s="68"/>
      <c r="T41" s="68"/>
      <c r="U41" s="68"/>
      <c r="V41" s="68"/>
      <c r="W41" s="68"/>
      <c r="X41" s="88"/>
      <c r="Y41" s="88"/>
      <c r="Z41" s="89"/>
      <c r="AA41" s="85"/>
      <c r="AB41" s="73"/>
    </row>
    <row r="42" spans="1:28" ht="20.100000000000001" customHeight="1" thickBot="1">
      <c r="A42" s="1120" t="s">
        <v>2092</v>
      </c>
      <c r="B42" s="1121"/>
      <c r="C42" s="1121"/>
      <c r="D42" s="1121"/>
      <c r="E42" s="1121"/>
      <c r="F42" s="1121"/>
      <c r="G42" s="1121"/>
      <c r="H42" s="1121"/>
      <c r="I42" s="1122"/>
    </row>
    <row r="43" spans="1:28" s="24" customFormat="1" ht="93.75">
      <c r="A43" s="350" t="s">
        <v>1733</v>
      </c>
      <c r="B43" s="1001" t="s">
        <v>2093</v>
      </c>
      <c r="C43" s="1001"/>
      <c r="D43" s="1123"/>
      <c r="E43" s="359" t="s">
        <v>2094</v>
      </c>
      <c r="F43" s="344" t="s">
        <v>2095</v>
      </c>
      <c r="G43" s="344" t="s">
        <v>2084</v>
      </c>
      <c r="H43" s="720" t="s">
        <v>2096</v>
      </c>
      <c r="I43" s="346" t="s">
        <v>2097</v>
      </c>
      <c r="J43" s="101"/>
      <c r="K43" s="102"/>
      <c r="L43" s="61"/>
      <c r="M43" s="60"/>
      <c r="N43" s="60"/>
      <c r="O43" s="60"/>
      <c r="P43" s="60"/>
      <c r="Q43" s="68"/>
      <c r="R43" s="68"/>
      <c r="S43" s="68"/>
      <c r="T43" s="68"/>
      <c r="U43" s="68"/>
      <c r="V43" s="68"/>
      <c r="W43" s="68"/>
      <c r="X43" s="88"/>
      <c r="Y43" s="88"/>
      <c r="Z43" s="89"/>
      <c r="AA43" s="85"/>
      <c r="AB43" s="73"/>
    </row>
    <row r="44" spans="1:28" s="24" customFormat="1" ht="63.95" customHeight="1">
      <c r="A44" s="338" t="s">
        <v>1670</v>
      </c>
      <c r="B44" s="971" t="s">
        <v>2098</v>
      </c>
      <c r="C44" s="971"/>
      <c r="D44" s="972"/>
      <c r="E44" s="789"/>
      <c r="F44" s="47"/>
      <c r="G44" s="53"/>
      <c r="H44" s="54"/>
      <c r="I44" s="50"/>
      <c r="J44" s="335"/>
      <c r="K44" s="96"/>
      <c r="L44" s="61"/>
      <c r="M44" s="60"/>
      <c r="N44" s="60"/>
      <c r="O44" s="60"/>
      <c r="P44" s="60"/>
      <c r="Q44" s="68"/>
      <c r="R44" s="68"/>
      <c r="S44" s="68"/>
      <c r="T44" s="68"/>
      <c r="U44" s="68"/>
      <c r="V44" s="68"/>
      <c r="W44" s="68"/>
      <c r="X44" s="88"/>
      <c r="Y44" s="88"/>
      <c r="Z44" s="89"/>
      <c r="AA44" s="85"/>
      <c r="AB44" s="73"/>
    </row>
    <row r="45" spans="1:28" s="24" customFormat="1">
      <c r="A45" s="355"/>
      <c r="B45" s="971" t="s">
        <v>2099</v>
      </c>
      <c r="C45" s="971"/>
      <c r="D45" s="972"/>
      <c r="E45" s="959"/>
      <c r="F45" s="960"/>
      <c r="G45" s="960"/>
      <c r="H45" s="960"/>
      <c r="I45" s="961"/>
      <c r="J45" s="356"/>
      <c r="K45" s="357">
        <f>E45</f>
        <v>0</v>
      </c>
      <c r="L45" s="61"/>
      <c r="M45" s="60"/>
      <c r="N45" s="60"/>
      <c r="O45" s="60"/>
      <c r="P45" s="62"/>
      <c r="Q45" s="68"/>
      <c r="R45" s="68"/>
      <c r="S45" s="68"/>
      <c r="T45" s="68"/>
      <c r="U45" s="68"/>
      <c r="V45" s="68"/>
      <c r="W45" s="68"/>
      <c r="X45" s="88"/>
      <c r="Y45" s="88"/>
      <c r="Z45" s="89"/>
      <c r="AA45" s="85"/>
      <c r="AB45" s="73"/>
    </row>
    <row r="46" spans="1:28" s="24" customFormat="1" ht="81" customHeight="1">
      <c r="A46" s="338" t="s">
        <v>1676</v>
      </c>
      <c r="B46" s="971" t="s">
        <v>2100</v>
      </c>
      <c r="C46" s="971"/>
      <c r="D46" s="972"/>
      <c r="E46" s="789"/>
      <c r="F46" s="47"/>
      <c r="G46" s="53"/>
      <c r="H46" s="49"/>
      <c r="I46" s="50"/>
      <c r="J46" s="335"/>
      <c r="K46" s="96"/>
      <c r="L46" s="61"/>
      <c r="M46" s="60"/>
      <c r="N46" s="60"/>
      <c r="O46" s="60"/>
      <c r="P46" s="60"/>
      <c r="Q46" s="68"/>
      <c r="R46" s="68"/>
      <c r="S46" s="68"/>
      <c r="T46" s="68"/>
      <c r="U46" s="68"/>
      <c r="V46" s="68"/>
      <c r="W46" s="68"/>
      <c r="X46" s="88"/>
      <c r="Y46" s="88"/>
      <c r="Z46" s="89"/>
      <c r="AA46" s="85"/>
      <c r="AB46" s="73"/>
    </row>
    <row r="47" spans="1:28" s="24" customFormat="1">
      <c r="A47" s="355"/>
      <c r="B47" s="971" t="s">
        <v>2101</v>
      </c>
      <c r="C47" s="971"/>
      <c r="D47" s="972"/>
      <c r="E47" s="959"/>
      <c r="F47" s="960"/>
      <c r="G47" s="960"/>
      <c r="H47" s="960"/>
      <c r="I47" s="961"/>
      <c r="J47" s="356"/>
      <c r="K47" s="357">
        <f>E47</f>
        <v>0</v>
      </c>
      <c r="L47" s="61"/>
      <c r="M47" s="60"/>
      <c r="N47" s="60"/>
      <c r="O47" s="60"/>
      <c r="P47" s="62"/>
      <c r="Q47" s="68"/>
      <c r="R47" s="68"/>
      <c r="S47" s="68"/>
      <c r="T47" s="68"/>
      <c r="U47" s="68"/>
      <c r="V47" s="68"/>
      <c r="W47" s="68"/>
      <c r="X47" s="88"/>
      <c r="Y47" s="88"/>
      <c r="Z47" s="89"/>
      <c r="AA47" s="85"/>
      <c r="AB47" s="73"/>
    </row>
    <row r="48" spans="1:28" s="24" customFormat="1" ht="63.95" customHeight="1" thickBot="1">
      <c r="A48" s="347" t="s">
        <v>1678</v>
      </c>
      <c r="B48" s="979" t="s">
        <v>2102</v>
      </c>
      <c r="C48" s="979"/>
      <c r="D48" s="980"/>
      <c r="E48" s="358"/>
      <c r="F48" s="348">
        <f>F44+F46</f>
        <v>0</v>
      </c>
      <c r="G48" s="51"/>
      <c r="H48" s="51"/>
      <c r="I48" s="52"/>
      <c r="J48" s="335"/>
      <c r="K48" s="96"/>
      <c r="L48" s="61"/>
      <c r="M48" s="60"/>
      <c r="N48" s="60"/>
      <c r="O48" s="60"/>
      <c r="P48" s="62"/>
      <c r="Q48" s="68"/>
      <c r="R48" s="68"/>
      <c r="S48" s="68"/>
      <c r="T48" s="68"/>
      <c r="U48" s="68"/>
      <c r="V48" s="68"/>
      <c r="W48" s="68"/>
      <c r="X48" s="88"/>
      <c r="Y48" s="88"/>
      <c r="Z48" s="89"/>
      <c r="AA48" s="85"/>
      <c r="AB48" s="73"/>
    </row>
    <row r="49" spans="1:28" s="24" customFormat="1" ht="70.5" customHeight="1">
      <c r="A49" s="1125" t="s">
        <v>2103</v>
      </c>
      <c r="B49" s="1126"/>
      <c r="C49" s="1126"/>
      <c r="D49" s="1126"/>
      <c r="E49" s="1126"/>
      <c r="F49" s="1126"/>
      <c r="G49" s="1126"/>
      <c r="H49" s="1126"/>
      <c r="I49" s="1127"/>
      <c r="J49" s="90"/>
      <c r="K49" s="96"/>
      <c r="L49" s="61"/>
      <c r="M49" s="60"/>
      <c r="N49" s="60"/>
      <c r="O49" s="60"/>
      <c r="P49" s="60"/>
      <c r="Q49" s="68"/>
      <c r="R49" s="68"/>
      <c r="S49" s="68"/>
      <c r="T49" s="68"/>
      <c r="U49" s="68"/>
      <c r="V49" s="68"/>
      <c r="W49" s="68"/>
      <c r="X49" s="88"/>
      <c r="Y49" s="699"/>
      <c r="Z49" s="89"/>
      <c r="AA49" s="85"/>
      <c r="AB49" s="73"/>
    </row>
    <row r="50" spans="1:28" s="24" customFormat="1" ht="81">
      <c r="A50" s="350" t="s">
        <v>1745</v>
      </c>
      <c r="B50" s="1011" t="s">
        <v>2104</v>
      </c>
      <c r="C50" s="1011"/>
      <c r="D50" s="1012"/>
      <c r="E50" s="359" t="s">
        <v>2105</v>
      </c>
      <c r="F50" s="344" t="s">
        <v>2106</v>
      </c>
      <c r="G50" s="344" t="s">
        <v>2084</v>
      </c>
      <c r="H50" s="345" t="s">
        <v>2107</v>
      </c>
      <c r="I50" s="346" t="s">
        <v>2086</v>
      </c>
      <c r="J50" s="100"/>
      <c r="K50" s="96"/>
      <c r="L50" s="61"/>
      <c r="M50" s="60"/>
      <c r="N50" s="60"/>
      <c r="O50" s="60"/>
      <c r="P50" s="62"/>
      <c r="Q50" s="68"/>
      <c r="R50" s="68"/>
      <c r="S50" s="68"/>
      <c r="T50" s="68"/>
      <c r="U50" s="68"/>
      <c r="V50" s="68"/>
      <c r="W50" s="68"/>
      <c r="X50" s="88"/>
      <c r="Y50" s="88"/>
      <c r="Z50" s="89"/>
      <c r="AA50" s="85"/>
      <c r="AB50" s="73"/>
    </row>
    <row r="51" spans="1:28" s="24" customFormat="1" ht="56.1" customHeight="1">
      <c r="A51" s="338" t="s">
        <v>1670</v>
      </c>
      <c r="B51" s="971" t="s">
        <v>2108</v>
      </c>
      <c r="C51" s="971"/>
      <c r="D51" s="972"/>
      <c r="E51" s="789"/>
      <c r="F51" s="47"/>
      <c r="G51" s="53"/>
      <c r="H51" s="55"/>
      <c r="I51" s="56"/>
      <c r="J51" s="97"/>
      <c r="K51" s="96"/>
      <c r="L51" s="61"/>
      <c r="M51" s="60"/>
      <c r="N51" s="60"/>
      <c r="O51" s="60"/>
      <c r="P51" s="62"/>
      <c r="Q51" s="68"/>
      <c r="R51" s="68"/>
      <c r="S51" s="68"/>
      <c r="T51" s="68"/>
      <c r="U51" s="68"/>
      <c r="V51" s="68"/>
      <c r="W51" s="68"/>
      <c r="X51" s="88"/>
      <c r="Y51" s="88"/>
      <c r="Z51" s="89"/>
      <c r="AA51" s="85"/>
      <c r="AB51" s="73"/>
    </row>
    <row r="52" spans="1:28" s="24" customFormat="1" ht="20.100000000000001" customHeight="1">
      <c r="A52" s="330"/>
      <c r="B52" s="957" t="s">
        <v>2109</v>
      </c>
      <c r="C52" s="957"/>
      <c r="D52" s="958"/>
      <c r="E52" s="1013"/>
      <c r="F52" s="1014"/>
      <c r="G52" s="1014"/>
      <c r="H52" s="1014"/>
      <c r="I52" s="1015"/>
      <c r="J52" s="29"/>
      <c r="K52" s="360">
        <f>E52</f>
        <v>0</v>
      </c>
      <c r="L52" s="61"/>
      <c r="M52" s="60"/>
      <c r="N52" s="60"/>
      <c r="O52" s="60"/>
      <c r="P52" s="62"/>
      <c r="Q52" s="68"/>
      <c r="R52" s="68"/>
      <c r="S52" s="68"/>
      <c r="T52" s="68"/>
      <c r="U52" s="68"/>
      <c r="V52" s="68"/>
      <c r="W52" s="68"/>
      <c r="X52" s="88"/>
      <c r="Y52" s="88"/>
      <c r="Z52" s="89"/>
      <c r="AA52" s="85"/>
      <c r="AB52" s="73"/>
    </row>
    <row r="53" spans="1:28" s="24" customFormat="1" ht="56.1" customHeight="1">
      <c r="A53" s="338" t="s">
        <v>1676</v>
      </c>
      <c r="B53" s="971" t="s">
        <v>2110</v>
      </c>
      <c r="C53" s="971"/>
      <c r="D53" s="972"/>
      <c r="E53" s="789"/>
      <c r="F53" s="47"/>
      <c r="G53" s="53"/>
      <c r="H53" s="55"/>
      <c r="I53" s="56"/>
      <c r="J53" s="97"/>
      <c r="K53" s="96"/>
      <c r="L53" s="61"/>
      <c r="M53" s="60"/>
      <c r="N53" s="60"/>
      <c r="O53" s="60"/>
      <c r="P53" s="62"/>
      <c r="Q53" s="68"/>
      <c r="R53" s="68"/>
      <c r="S53" s="68"/>
      <c r="T53" s="68"/>
      <c r="U53" s="68"/>
      <c r="V53" s="68"/>
      <c r="W53" s="68"/>
      <c r="X53" s="88"/>
      <c r="Y53" s="88"/>
      <c r="Z53" s="89"/>
      <c r="AA53" s="85"/>
      <c r="AB53" s="73"/>
    </row>
    <row r="54" spans="1:28" s="24" customFormat="1" ht="56.1" customHeight="1">
      <c r="A54" s="338" t="s">
        <v>1678</v>
      </c>
      <c r="B54" s="971" t="s">
        <v>2111</v>
      </c>
      <c r="C54" s="971"/>
      <c r="D54" s="972"/>
      <c r="E54" s="789"/>
      <c r="F54" s="47"/>
      <c r="G54" s="53"/>
      <c r="H54" s="55"/>
      <c r="I54" s="56"/>
      <c r="J54" s="97"/>
      <c r="K54" s="96"/>
      <c r="L54" s="61"/>
      <c r="M54" s="60"/>
      <c r="N54" s="60"/>
      <c r="O54" s="60"/>
      <c r="P54" s="62"/>
      <c r="Q54" s="68"/>
      <c r="R54" s="68"/>
      <c r="S54" s="68"/>
      <c r="T54" s="68"/>
      <c r="U54" s="68"/>
      <c r="V54" s="68"/>
      <c r="W54" s="68"/>
      <c r="X54" s="88"/>
      <c r="Y54" s="88"/>
      <c r="Z54" s="89"/>
      <c r="AA54" s="85"/>
      <c r="AB54" s="73"/>
    </row>
    <row r="55" spans="1:28" s="24" customFormat="1" ht="56.1" customHeight="1" thickBot="1">
      <c r="A55" s="347" t="s">
        <v>1680</v>
      </c>
      <c r="B55" s="979" t="s">
        <v>2112</v>
      </c>
      <c r="C55" s="979"/>
      <c r="D55" s="980"/>
      <c r="E55" s="358"/>
      <c r="F55" s="361">
        <f>F51+F53+F54</f>
        <v>0</v>
      </c>
      <c r="G55" s="51"/>
      <c r="H55" s="51"/>
      <c r="I55" s="59"/>
      <c r="J55" s="335"/>
      <c r="K55" s="96"/>
      <c r="L55" s="61"/>
      <c r="M55" s="60"/>
      <c r="N55" s="60"/>
      <c r="O55" s="60"/>
      <c r="P55" s="62"/>
      <c r="Q55" s="68"/>
      <c r="R55" s="68"/>
      <c r="S55" s="68"/>
      <c r="T55" s="68"/>
      <c r="U55" s="68"/>
      <c r="V55" s="68"/>
      <c r="W55" s="68"/>
      <c r="X55" s="88"/>
      <c r="Y55" s="88"/>
      <c r="Z55" s="89"/>
      <c r="AA55" s="85"/>
      <c r="AB55" s="73"/>
    </row>
    <row r="56" spans="1:28" s="24" customFormat="1" ht="86.25" customHeight="1">
      <c r="A56" s="1078" t="s">
        <v>2113</v>
      </c>
      <c r="B56" s="1079"/>
      <c r="C56" s="1079"/>
      <c r="D56" s="1079"/>
      <c r="E56" s="1079"/>
      <c r="F56" s="1079"/>
      <c r="G56" s="1079"/>
      <c r="H56" s="1079"/>
      <c r="I56" s="1080"/>
      <c r="J56" s="90"/>
      <c r="K56" s="96"/>
      <c r="L56" s="61"/>
      <c r="M56" s="60"/>
      <c r="N56" s="60"/>
      <c r="O56" s="60"/>
      <c r="P56" s="60"/>
      <c r="Q56" s="68"/>
      <c r="R56" s="68"/>
      <c r="S56" s="68"/>
      <c r="T56" s="68"/>
      <c r="U56" s="68"/>
      <c r="V56" s="68"/>
      <c r="W56" s="68"/>
      <c r="X56" s="88"/>
      <c r="Y56" s="699"/>
      <c r="Z56" s="89"/>
      <c r="AA56" s="85"/>
      <c r="AB56" s="73"/>
    </row>
    <row r="57" spans="1:28" s="24" customFormat="1" ht="108.75" customHeight="1">
      <c r="A57" s="362" t="s">
        <v>1756</v>
      </c>
      <c r="B57" s="1124" t="s">
        <v>2114</v>
      </c>
      <c r="C57" s="1003"/>
      <c r="D57" s="1003"/>
      <c r="E57" s="1003"/>
      <c r="F57" s="1004"/>
      <c r="G57" s="363" t="e">
        <f>F48/(F48+F55)</f>
        <v>#DIV/0!</v>
      </c>
      <c r="H57" s="1005" t="s">
        <v>2115</v>
      </c>
      <c r="I57" s="1006"/>
      <c r="J57" s="97"/>
      <c r="K57" s="103"/>
      <c r="L57" s="61"/>
      <c r="M57" s="364" t="str">
        <f>H57</f>
        <v>Observations:</v>
      </c>
      <c r="N57" s="60"/>
      <c r="O57" s="60"/>
      <c r="P57" s="62"/>
      <c r="Q57" s="68"/>
      <c r="R57" s="68"/>
      <c r="S57" s="116"/>
      <c r="T57" s="68"/>
      <c r="U57" s="68"/>
      <c r="V57" s="68"/>
      <c r="W57" s="68"/>
      <c r="X57" s="88"/>
      <c r="Y57" s="88"/>
      <c r="Z57" s="89"/>
      <c r="AA57" s="85"/>
      <c r="AB57" s="73"/>
    </row>
    <row r="58" spans="1:28" s="24" customFormat="1" ht="84" customHeight="1">
      <c r="A58" s="365" t="s">
        <v>1758</v>
      </c>
      <c r="B58" s="1128" t="s">
        <v>2116</v>
      </c>
      <c r="C58" s="1019"/>
      <c r="D58" s="1019"/>
      <c r="E58" s="1019"/>
      <c r="F58" s="1020"/>
      <c r="G58" s="366" t="e">
        <f>F44/F48</f>
        <v>#DIV/0!</v>
      </c>
      <c r="H58" s="1005" t="s">
        <v>2115</v>
      </c>
      <c r="I58" s="1006"/>
      <c r="J58" s="97"/>
      <c r="K58" s="103"/>
      <c r="L58" s="61"/>
      <c r="M58" s="364" t="str">
        <f>H58</f>
        <v>Observations:</v>
      </c>
      <c r="N58" s="60"/>
      <c r="O58" s="60"/>
      <c r="P58" s="62"/>
      <c r="Q58" s="68"/>
      <c r="R58" s="68"/>
      <c r="S58" s="116"/>
      <c r="T58" s="68"/>
      <c r="U58" s="68"/>
      <c r="V58" s="68"/>
      <c r="W58" s="68"/>
      <c r="X58" s="88"/>
      <c r="Y58" s="88"/>
      <c r="Z58" s="89"/>
      <c r="AA58" s="85"/>
      <c r="AB58" s="73"/>
    </row>
    <row r="59" spans="1:28" s="24" customFormat="1" ht="83.25" customHeight="1">
      <c r="A59" s="367" t="s">
        <v>1760</v>
      </c>
      <c r="B59" s="1130" t="s">
        <v>2117</v>
      </c>
      <c r="C59" s="1130"/>
      <c r="D59" s="1131"/>
      <c r="E59" s="1131"/>
      <c r="F59" s="1132"/>
      <c r="G59" s="366" t="e">
        <f>(F48+F55)/H29</f>
        <v>#DIV/0!</v>
      </c>
      <c r="H59" s="1005" t="s">
        <v>2115</v>
      </c>
      <c r="I59" s="1006"/>
      <c r="J59" s="97"/>
      <c r="K59" s="103"/>
      <c r="L59" s="61"/>
      <c r="M59" s="364" t="str">
        <f>H59</f>
        <v>Observations:</v>
      </c>
      <c r="N59" s="60"/>
      <c r="O59" s="60"/>
      <c r="P59" s="62"/>
      <c r="Q59" s="68"/>
      <c r="R59" s="68"/>
      <c r="S59" s="116"/>
      <c r="T59" s="68"/>
      <c r="U59" s="68"/>
      <c r="V59" s="68"/>
      <c r="W59" s="68"/>
      <c r="X59" s="88"/>
      <c r="Y59" s="88"/>
      <c r="Z59" s="89"/>
      <c r="AA59" s="85"/>
      <c r="AB59" s="73"/>
    </row>
    <row r="60" spans="1:28" s="24" customFormat="1" ht="52.5" customHeight="1">
      <c r="A60" s="368" t="s">
        <v>1762</v>
      </c>
      <c r="B60" s="1025" t="s">
        <v>2118</v>
      </c>
      <c r="C60" s="1025"/>
      <c r="D60" s="1025"/>
      <c r="E60" s="1025"/>
      <c r="F60" s="1026"/>
      <c r="G60" s="369"/>
      <c r="H60" s="1005" t="s">
        <v>2115</v>
      </c>
      <c r="I60" s="1006"/>
      <c r="J60" s="97"/>
      <c r="K60" s="103"/>
      <c r="L60" s="61"/>
      <c r="M60" s="60"/>
      <c r="N60" s="60"/>
      <c r="O60" s="60"/>
      <c r="P60" s="62"/>
      <c r="Q60" s="68"/>
      <c r="R60" s="68"/>
      <c r="S60" s="116"/>
      <c r="T60" s="68"/>
      <c r="U60" s="68"/>
      <c r="V60" s="68"/>
      <c r="W60" s="68"/>
      <c r="X60" s="88"/>
      <c r="Y60" s="88"/>
      <c r="Z60" s="89"/>
      <c r="AA60" s="85"/>
      <c r="AB60" s="73"/>
    </row>
    <row r="61" spans="1:28" s="24" customFormat="1" ht="45" customHeight="1">
      <c r="A61" s="183" t="s">
        <v>1764</v>
      </c>
      <c r="B61" s="957" t="s">
        <v>2119</v>
      </c>
      <c r="C61" s="957"/>
      <c r="D61" s="957"/>
      <c r="E61" s="957"/>
      <c r="F61" s="958"/>
      <c r="G61" s="1016"/>
      <c r="H61" s="1017"/>
      <c r="I61" s="1018"/>
      <c r="J61" s="104"/>
      <c r="K61" s="96"/>
      <c r="L61" s="86">
        <f>G61</f>
        <v>0</v>
      </c>
      <c r="M61" s="60"/>
      <c r="N61" s="60"/>
      <c r="O61" s="60"/>
      <c r="P61" s="60"/>
      <c r="Q61" s="68"/>
      <c r="R61" s="67"/>
      <c r="S61" s="116"/>
      <c r="T61" s="68"/>
      <c r="U61" s="68"/>
      <c r="V61" s="68"/>
      <c r="W61" s="68"/>
      <c r="X61" s="88"/>
      <c r="Y61" s="88"/>
      <c r="Z61" s="89"/>
      <c r="AA61" s="85"/>
      <c r="AB61" s="73"/>
    </row>
    <row r="62" spans="1:28" s="24" customFormat="1" ht="20.100000000000001" customHeight="1">
      <c r="A62" s="330" t="s">
        <v>1670</v>
      </c>
      <c r="B62" s="957" t="s">
        <v>2120</v>
      </c>
      <c r="C62" s="957"/>
      <c r="D62" s="957"/>
      <c r="E62" s="957"/>
      <c r="F62" s="957"/>
      <c r="G62" s="968"/>
      <c r="H62" s="969"/>
      <c r="I62" s="970"/>
      <c r="J62" s="97"/>
      <c r="K62" s="96"/>
      <c r="L62" s="86">
        <f>G62</f>
        <v>0</v>
      </c>
      <c r="M62" s="60"/>
      <c r="N62" s="105"/>
      <c r="O62" s="60"/>
      <c r="P62" s="60"/>
      <c r="Q62" s="68"/>
      <c r="R62" s="67"/>
      <c r="S62" s="721"/>
      <c r="T62" s="68"/>
      <c r="U62" s="68"/>
      <c r="V62" s="68"/>
      <c r="W62" s="68"/>
      <c r="X62" s="88"/>
      <c r="Y62" s="88"/>
      <c r="Z62" s="89"/>
      <c r="AA62" s="85"/>
      <c r="AB62" s="73"/>
    </row>
    <row r="63" spans="1:28" s="24" customFormat="1" ht="30.75" customHeight="1">
      <c r="A63" s="370"/>
      <c r="B63" s="957" t="s">
        <v>2121</v>
      </c>
      <c r="C63" s="957"/>
      <c r="D63" s="957"/>
      <c r="E63" s="957"/>
      <c r="F63" s="958"/>
      <c r="G63" s="1016"/>
      <c r="H63" s="1017"/>
      <c r="I63" s="1018"/>
      <c r="J63" s="97"/>
      <c r="K63" s="96"/>
      <c r="L63" s="86">
        <f>G63</f>
        <v>0</v>
      </c>
      <c r="M63" s="60"/>
      <c r="N63" s="60"/>
      <c r="O63" s="60"/>
      <c r="P63" s="60"/>
      <c r="Q63" s="68"/>
      <c r="R63" s="67"/>
      <c r="S63" s="721"/>
      <c r="T63" s="68"/>
      <c r="U63" s="68"/>
      <c r="V63" s="68"/>
      <c r="W63" s="68"/>
      <c r="X63" s="88"/>
      <c r="Y63" s="88"/>
      <c r="Z63" s="89"/>
      <c r="AA63" s="85"/>
      <c r="AB63" s="73"/>
    </row>
    <row r="64" spans="1:28" s="24" customFormat="1" ht="45" customHeight="1" thickBot="1">
      <c r="A64" s="181" t="s">
        <v>1768</v>
      </c>
      <c r="B64" s="1041" t="s">
        <v>2122</v>
      </c>
      <c r="C64" s="1041"/>
      <c r="D64" s="1042"/>
      <c r="E64" s="1043"/>
      <c r="F64" s="1044"/>
      <c r="G64" s="1044"/>
      <c r="H64" s="1044"/>
      <c r="I64" s="1045"/>
      <c r="J64" s="81"/>
      <c r="K64" s="96">
        <f>E64</f>
        <v>0</v>
      </c>
      <c r="L64" s="61"/>
      <c r="M64" s="60"/>
      <c r="N64" s="60"/>
      <c r="O64" s="60"/>
      <c r="P64" s="61"/>
      <c r="Q64" s="68"/>
      <c r="R64" s="68"/>
      <c r="S64" s="67"/>
      <c r="T64" s="68"/>
      <c r="U64" s="68"/>
      <c r="V64" s="68"/>
      <c r="W64" s="68"/>
      <c r="X64" s="88"/>
      <c r="Y64" s="88"/>
      <c r="Z64" s="89"/>
      <c r="AA64" s="85"/>
      <c r="AB64" s="73"/>
    </row>
    <row r="65" spans="1:28" s="24" customFormat="1" ht="28.5" customHeight="1">
      <c r="A65" s="981" t="s">
        <v>2123</v>
      </c>
      <c r="B65" s="982"/>
      <c r="C65" s="982"/>
      <c r="D65" s="982"/>
      <c r="E65" s="982"/>
      <c r="F65" s="982"/>
      <c r="G65" s="982"/>
      <c r="H65" s="982"/>
      <c r="I65" s="983"/>
      <c r="J65" s="371"/>
      <c r="K65" s="96"/>
      <c r="L65" s="61"/>
      <c r="M65" s="60"/>
      <c r="N65" s="60"/>
      <c r="O65" s="60"/>
      <c r="P65" s="61"/>
      <c r="Q65" s="68"/>
      <c r="R65" s="68"/>
      <c r="S65" s="67"/>
      <c r="T65" s="68"/>
      <c r="U65" s="68"/>
      <c r="V65" s="68"/>
      <c r="W65" s="68"/>
      <c r="X65" s="88"/>
      <c r="Y65" s="88"/>
      <c r="Z65" s="89"/>
      <c r="AA65" s="85"/>
      <c r="AB65" s="73"/>
    </row>
    <row r="66" spans="1:28" s="24" customFormat="1" ht="28.5" customHeight="1">
      <c r="A66" s="372" t="s">
        <v>1771</v>
      </c>
      <c r="B66" s="1046" t="s">
        <v>2124</v>
      </c>
      <c r="C66" s="957"/>
      <c r="D66" s="957"/>
      <c r="E66" s="957"/>
      <c r="F66" s="958"/>
      <c r="G66" s="1047"/>
      <c r="H66" s="1047"/>
      <c r="I66" s="1048"/>
      <c r="J66" s="81"/>
      <c r="K66" s="96"/>
      <c r="L66" s="61">
        <f>G66</f>
        <v>0</v>
      </c>
      <c r="M66" s="60"/>
      <c r="N66" s="60"/>
      <c r="O66" s="60"/>
      <c r="P66" s="61"/>
      <c r="Q66" s="68"/>
      <c r="R66" s="68"/>
      <c r="S66" s="67"/>
      <c r="T66" s="68"/>
      <c r="U66" s="68"/>
      <c r="V66" s="68"/>
      <c r="W66" s="68"/>
      <c r="X66" s="88"/>
      <c r="Y66" s="88"/>
      <c r="Z66" s="89"/>
      <c r="AA66" s="85"/>
      <c r="AB66" s="73"/>
    </row>
    <row r="67" spans="1:28" s="24" customFormat="1" ht="45" customHeight="1" thickBot="1">
      <c r="A67" s="373" t="s">
        <v>1773</v>
      </c>
      <c r="B67" s="1049" t="s">
        <v>2125</v>
      </c>
      <c r="C67" s="1050"/>
      <c r="D67" s="1051"/>
      <c r="E67" s="1052"/>
      <c r="F67" s="1052"/>
      <c r="G67" s="1052"/>
      <c r="H67" s="1052"/>
      <c r="I67" s="1053"/>
      <c r="J67" s="81"/>
      <c r="K67" s="96">
        <f>E67</f>
        <v>0</v>
      </c>
      <c r="L67" s="61"/>
      <c r="M67" s="60"/>
      <c r="N67" s="60"/>
      <c r="O67" s="60"/>
      <c r="P67" s="61"/>
      <c r="Q67" s="68"/>
      <c r="R67" s="68"/>
      <c r="S67" s="67"/>
      <c r="T67" s="68"/>
      <c r="U67" s="68"/>
      <c r="V67" s="68"/>
      <c r="W67" s="68"/>
      <c r="X67" s="88"/>
      <c r="Y67" s="88"/>
      <c r="Z67" s="89"/>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8"/>
      <c r="R68" s="68"/>
      <c r="S68" s="67"/>
      <c r="T68" s="68"/>
      <c r="U68" s="68"/>
      <c r="V68" s="68"/>
      <c r="W68" s="68"/>
      <c r="X68" s="88"/>
      <c r="Y68" s="88"/>
      <c r="Z68" s="89"/>
      <c r="AA68" s="85"/>
      <c r="AB68" s="73"/>
    </row>
    <row r="69" spans="1:28" s="24" customFormat="1" ht="45" customHeight="1">
      <c r="A69" s="375" t="s">
        <v>1775</v>
      </c>
      <c r="B69" s="1029" t="s">
        <v>2126</v>
      </c>
      <c r="C69" s="1029"/>
      <c r="D69" s="1029"/>
      <c r="E69" s="1029"/>
      <c r="F69" s="1029"/>
      <c r="G69" s="1029"/>
      <c r="H69" s="1029"/>
      <c r="I69" s="1030"/>
      <c r="J69" s="106"/>
      <c r="K69" s="96"/>
      <c r="L69" s="61"/>
      <c r="M69" s="60"/>
      <c r="N69" s="60"/>
      <c r="O69" s="60"/>
      <c r="P69" s="60"/>
      <c r="Q69" s="68"/>
      <c r="R69" s="68"/>
      <c r="S69" s="67"/>
      <c r="T69" s="68"/>
      <c r="U69" s="68"/>
      <c r="V69" s="68"/>
      <c r="W69" s="68"/>
      <c r="X69" s="88"/>
      <c r="Y69" s="699"/>
      <c r="Z69" s="89"/>
      <c r="AA69" s="85"/>
      <c r="AB69" s="73"/>
    </row>
    <row r="70" spans="1:28" s="24" customFormat="1" ht="19.5" customHeight="1">
      <c r="A70" s="1031" t="s">
        <v>2127</v>
      </c>
      <c r="B70" s="1032"/>
      <c r="C70" s="1032"/>
      <c r="D70" s="1032"/>
      <c r="E70" s="1033"/>
      <c r="F70" s="1037" t="s">
        <v>2128</v>
      </c>
      <c r="G70" s="1037"/>
      <c r="H70" s="1037"/>
      <c r="I70" s="1038"/>
      <c r="J70" s="106"/>
      <c r="K70" s="96"/>
      <c r="L70" s="61"/>
      <c r="M70" s="60"/>
      <c r="N70" s="60"/>
      <c r="O70" s="60"/>
      <c r="P70" s="60"/>
      <c r="Q70" s="68"/>
      <c r="R70" s="68"/>
      <c r="S70" s="67"/>
      <c r="T70" s="68"/>
      <c r="U70" s="68"/>
      <c r="V70" s="68"/>
      <c r="W70" s="68"/>
      <c r="X70" s="88"/>
      <c r="Y70" s="699"/>
      <c r="Z70" s="89"/>
      <c r="AA70" s="85"/>
      <c r="AB70" s="73"/>
    </row>
    <row r="71" spans="1:28" s="30" customFormat="1" ht="30" customHeight="1">
      <c r="A71" s="1034"/>
      <c r="B71" s="1035"/>
      <c r="C71" s="1035"/>
      <c r="D71" s="1035"/>
      <c r="E71" s="1036"/>
      <c r="F71" s="376" t="s">
        <v>2129</v>
      </c>
      <c r="G71" s="377" t="s">
        <v>2130</v>
      </c>
      <c r="H71" s="377" t="s">
        <v>1967</v>
      </c>
      <c r="I71" s="378" t="s">
        <v>2131</v>
      </c>
      <c r="J71" s="107"/>
      <c r="K71" s="108"/>
      <c r="L71" s="61"/>
      <c r="M71" s="82"/>
      <c r="N71" s="82"/>
      <c r="O71" s="82"/>
      <c r="P71" s="82"/>
      <c r="Q71" s="91"/>
      <c r="R71" s="91"/>
      <c r="S71" s="74"/>
      <c r="T71" s="91"/>
      <c r="U71" s="91"/>
      <c r="V71" s="91"/>
      <c r="W71" s="91"/>
      <c r="X71" s="93"/>
      <c r="Y71" s="93"/>
      <c r="Z71" s="722"/>
      <c r="AA71" s="112"/>
      <c r="AB71" s="73"/>
    </row>
    <row r="72" spans="1:28" s="24" customFormat="1" ht="20.100000000000001" customHeight="1">
      <c r="A72" s="379" t="s">
        <v>1670</v>
      </c>
      <c r="B72" s="1039" t="s">
        <v>2132</v>
      </c>
      <c r="C72" s="1039"/>
      <c r="D72" s="1039"/>
      <c r="E72" s="1040"/>
      <c r="F72" s="180"/>
      <c r="G72" s="787"/>
      <c r="H72" s="787"/>
      <c r="I72" s="46"/>
      <c r="J72" s="81"/>
      <c r="K72" s="96"/>
      <c r="L72" s="61"/>
      <c r="M72" s="60"/>
      <c r="N72" s="60"/>
      <c r="O72" s="60"/>
      <c r="P72" s="60"/>
      <c r="Q72" s="68"/>
      <c r="R72" s="68"/>
      <c r="S72" s="67"/>
      <c r="T72" s="68"/>
      <c r="U72" s="68"/>
      <c r="V72" s="68"/>
      <c r="W72" s="68"/>
      <c r="X72" s="88"/>
      <c r="Y72" s="88"/>
      <c r="Z72" s="89"/>
      <c r="AA72" s="85"/>
      <c r="AB72" s="73"/>
    </row>
    <row r="73" spans="1:28" s="24" customFormat="1" ht="20.100000000000001" customHeight="1">
      <c r="A73" s="380" t="s">
        <v>1676</v>
      </c>
      <c r="B73" s="1039" t="s">
        <v>2133</v>
      </c>
      <c r="C73" s="1039"/>
      <c r="D73" s="1039"/>
      <c r="E73" s="1040"/>
      <c r="F73" s="180"/>
      <c r="G73" s="787"/>
      <c r="H73" s="787"/>
      <c r="I73" s="46"/>
      <c r="J73" s="81"/>
      <c r="K73" s="96"/>
      <c r="L73" s="61"/>
      <c r="M73" s="60"/>
      <c r="N73" s="60"/>
      <c r="O73" s="60"/>
      <c r="P73" s="60"/>
      <c r="Q73" s="68"/>
      <c r="R73" s="68"/>
      <c r="S73" s="67"/>
      <c r="T73" s="68"/>
      <c r="U73" s="68"/>
      <c r="V73" s="68"/>
      <c r="W73" s="68"/>
      <c r="X73" s="88"/>
      <c r="Y73" s="88"/>
      <c r="Z73" s="89"/>
      <c r="AA73" s="85"/>
      <c r="AB73" s="73"/>
    </row>
    <row r="74" spans="1:28" s="24" customFormat="1" ht="20.100000000000001" customHeight="1">
      <c r="A74" s="380" t="s">
        <v>1784</v>
      </c>
      <c r="B74" s="1039" t="s">
        <v>2134</v>
      </c>
      <c r="C74" s="1039"/>
      <c r="D74" s="1039"/>
      <c r="E74" s="1040"/>
      <c r="F74" s="180"/>
      <c r="G74" s="787"/>
      <c r="H74" s="787"/>
      <c r="I74" s="46"/>
      <c r="J74" s="81"/>
      <c r="K74" s="96"/>
      <c r="L74" s="61"/>
      <c r="M74" s="60"/>
      <c r="N74" s="60"/>
      <c r="O74" s="60"/>
      <c r="P74" s="60"/>
      <c r="Q74" s="68"/>
      <c r="R74" s="68"/>
      <c r="S74" s="67"/>
      <c r="T74" s="68"/>
      <c r="U74" s="68"/>
      <c r="V74" s="68"/>
      <c r="W74" s="68"/>
      <c r="X74" s="88"/>
      <c r="Y74" s="88"/>
      <c r="Z74" s="89"/>
      <c r="AA74" s="85"/>
      <c r="AB74" s="73"/>
    </row>
    <row r="75" spans="1:28" s="24" customFormat="1" ht="20.100000000000001" customHeight="1">
      <c r="A75" s="380" t="s">
        <v>1786</v>
      </c>
      <c r="B75" s="1039" t="s">
        <v>2135</v>
      </c>
      <c r="C75" s="1039"/>
      <c r="D75" s="1039"/>
      <c r="E75" s="1040"/>
      <c r="F75" s="180"/>
      <c r="G75" s="787"/>
      <c r="H75" s="787"/>
      <c r="I75" s="46"/>
      <c r="J75" s="81"/>
      <c r="K75" s="96"/>
      <c r="L75" s="61"/>
      <c r="M75" s="60"/>
      <c r="N75" s="60"/>
      <c r="O75" s="60"/>
      <c r="P75" s="60"/>
      <c r="Q75" s="68"/>
      <c r="R75" s="68"/>
      <c r="S75" s="67"/>
      <c r="T75" s="68"/>
      <c r="U75" s="68"/>
      <c r="V75" s="68"/>
      <c r="W75" s="68"/>
      <c r="X75" s="88"/>
      <c r="Y75" s="88"/>
      <c r="Z75" s="89"/>
      <c r="AA75" s="85"/>
      <c r="AB75" s="73"/>
    </row>
    <row r="76" spans="1:28" s="24" customFormat="1" ht="20.100000000000001" customHeight="1">
      <c r="A76" s="380" t="s">
        <v>1788</v>
      </c>
      <c r="B76" s="1039" t="s">
        <v>2136</v>
      </c>
      <c r="C76" s="1039"/>
      <c r="D76" s="1039"/>
      <c r="E76" s="1040"/>
      <c r="F76" s="180"/>
      <c r="G76" s="787"/>
      <c r="H76" s="787"/>
      <c r="I76" s="46"/>
      <c r="J76" s="81"/>
      <c r="K76" s="96"/>
      <c r="L76" s="61"/>
      <c r="M76" s="60"/>
      <c r="N76" s="60"/>
      <c r="O76" s="60"/>
      <c r="P76" s="60"/>
      <c r="Q76" s="68"/>
      <c r="R76" s="68"/>
      <c r="S76" s="67"/>
      <c r="T76" s="68"/>
      <c r="U76" s="68"/>
      <c r="V76" s="68"/>
      <c r="W76" s="68"/>
      <c r="X76" s="88"/>
      <c r="Y76" s="88"/>
      <c r="Z76" s="89"/>
      <c r="AA76" s="85"/>
      <c r="AB76" s="73"/>
    </row>
    <row r="77" spans="1:28" s="24" customFormat="1" ht="20.100000000000001" customHeight="1">
      <c r="A77" s="380" t="s">
        <v>1686</v>
      </c>
      <c r="B77" s="1039" t="s">
        <v>2137</v>
      </c>
      <c r="C77" s="1039"/>
      <c r="D77" s="1039"/>
      <c r="E77" s="1040"/>
      <c r="F77" s="180"/>
      <c r="G77" s="787"/>
      <c r="H77" s="787"/>
      <c r="I77" s="46"/>
      <c r="J77" s="81"/>
      <c r="K77" s="96"/>
      <c r="L77" s="61"/>
      <c r="M77" s="60"/>
      <c r="N77" s="60"/>
      <c r="O77" s="60"/>
      <c r="P77" s="60"/>
      <c r="Q77" s="68"/>
      <c r="R77" s="68"/>
      <c r="S77" s="67"/>
      <c r="T77" s="68"/>
      <c r="U77" s="68"/>
      <c r="V77" s="68"/>
      <c r="W77" s="68"/>
      <c r="X77" s="88"/>
      <c r="Y77" s="88"/>
      <c r="Z77" s="89"/>
      <c r="AA77" s="85"/>
      <c r="AB77" s="73"/>
    </row>
    <row r="78" spans="1:28" s="24" customFormat="1" ht="20.100000000000001" customHeight="1">
      <c r="A78" s="380" t="s">
        <v>1689</v>
      </c>
      <c r="B78" s="1039" t="s">
        <v>2138</v>
      </c>
      <c r="C78" s="1039"/>
      <c r="D78" s="1039"/>
      <c r="E78" s="1040"/>
      <c r="F78" s="180"/>
      <c r="G78" s="787"/>
      <c r="H78" s="787"/>
      <c r="I78" s="46"/>
      <c r="J78" s="81"/>
      <c r="K78" s="96"/>
      <c r="L78" s="61"/>
      <c r="M78" s="60"/>
      <c r="N78" s="60"/>
      <c r="O78" s="60"/>
      <c r="P78" s="60"/>
      <c r="Q78" s="68"/>
      <c r="R78" s="68"/>
      <c r="S78" s="67"/>
      <c r="T78" s="68"/>
      <c r="U78" s="68"/>
      <c r="V78" s="68"/>
      <c r="W78" s="68"/>
      <c r="X78" s="88"/>
      <c r="Y78" s="88"/>
      <c r="Z78" s="89"/>
      <c r="AA78" s="85"/>
      <c r="AB78" s="73"/>
    </row>
    <row r="79" spans="1:28" s="24" customFormat="1" ht="20.100000000000001" customHeight="1">
      <c r="A79" s="380" t="s">
        <v>1692</v>
      </c>
      <c r="B79" s="1039" t="s">
        <v>2139</v>
      </c>
      <c r="C79" s="1039"/>
      <c r="D79" s="1039"/>
      <c r="E79" s="1040"/>
      <c r="F79" s="180"/>
      <c r="G79" s="787"/>
      <c r="H79" s="787"/>
      <c r="I79" s="46"/>
      <c r="J79" s="81"/>
      <c r="K79" s="96"/>
      <c r="L79" s="61"/>
      <c r="M79" s="60"/>
      <c r="N79" s="60"/>
      <c r="O79" s="60"/>
      <c r="P79" s="60"/>
      <c r="Q79" s="68"/>
      <c r="R79" s="68"/>
      <c r="S79" s="67"/>
      <c r="T79" s="68"/>
      <c r="U79" s="68"/>
      <c r="V79" s="68"/>
      <c r="W79" s="68"/>
      <c r="X79" s="88"/>
      <c r="Y79" s="88"/>
      <c r="Z79" s="89"/>
      <c r="AA79" s="85"/>
      <c r="AB79" s="73"/>
    </row>
    <row r="80" spans="1:28" s="24" customFormat="1" ht="20.100000000000001" customHeight="1">
      <c r="A80" s="380" t="s">
        <v>1694</v>
      </c>
      <c r="B80" s="1039" t="s">
        <v>2140</v>
      </c>
      <c r="C80" s="1039"/>
      <c r="D80" s="1039"/>
      <c r="E80" s="1040"/>
      <c r="F80" s="180"/>
      <c r="G80" s="787"/>
      <c r="H80" s="787"/>
      <c r="I80" s="46"/>
      <c r="J80" s="81"/>
      <c r="K80" s="96"/>
      <c r="L80" s="61"/>
      <c r="M80" s="60"/>
      <c r="N80" s="60"/>
      <c r="O80" s="60"/>
      <c r="P80" s="60"/>
      <c r="Q80" s="68"/>
      <c r="R80" s="68"/>
      <c r="S80" s="67"/>
      <c r="T80" s="68"/>
      <c r="U80" s="68"/>
      <c r="V80" s="68"/>
      <c r="W80" s="68"/>
      <c r="X80" s="88"/>
      <c r="Y80" s="88"/>
      <c r="Z80" s="89"/>
      <c r="AA80" s="85"/>
      <c r="AB80" s="73"/>
    </row>
    <row r="81" spans="1:28" s="24" customFormat="1" ht="20.100000000000001" customHeight="1">
      <c r="A81" s="380" t="s">
        <v>1794</v>
      </c>
      <c r="B81" s="1039" t="s">
        <v>2141</v>
      </c>
      <c r="C81" s="1039"/>
      <c r="D81" s="1039"/>
      <c r="E81" s="1040"/>
      <c r="F81" s="180"/>
      <c r="G81" s="787"/>
      <c r="H81" s="787"/>
      <c r="I81" s="46"/>
      <c r="J81" s="81"/>
      <c r="K81" s="96"/>
      <c r="L81" s="61"/>
      <c r="M81" s="60"/>
      <c r="N81" s="60"/>
      <c r="O81" s="60"/>
      <c r="P81" s="60"/>
      <c r="Q81" s="68"/>
      <c r="R81" s="68"/>
      <c r="S81" s="67"/>
      <c r="T81" s="68"/>
      <c r="U81" s="68"/>
      <c r="V81" s="68"/>
      <c r="W81" s="68"/>
      <c r="X81" s="88"/>
      <c r="Y81" s="88"/>
      <c r="Z81" s="89"/>
      <c r="AA81" s="85"/>
      <c r="AB81" s="73"/>
    </row>
    <row r="82" spans="1:28" s="24" customFormat="1" ht="20.100000000000001" customHeight="1">
      <c r="A82" s="380" t="s">
        <v>1796</v>
      </c>
      <c r="B82" s="1039" t="s">
        <v>2142</v>
      </c>
      <c r="C82" s="1039"/>
      <c r="D82" s="1039"/>
      <c r="E82" s="1040"/>
      <c r="F82" s="180"/>
      <c r="G82" s="787"/>
      <c r="H82" s="787"/>
      <c r="I82" s="46"/>
      <c r="J82" s="81"/>
      <c r="K82" s="96"/>
      <c r="L82" s="61"/>
      <c r="M82" s="60"/>
      <c r="N82" s="60"/>
      <c r="O82" s="60"/>
      <c r="P82" s="60"/>
      <c r="Q82" s="68"/>
      <c r="R82" s="68"/>
      <c r="S82" s="67"/>
      <c r="T82" s="68"/>
      <c r="U82" s="68"/>
      <c r="V82" s="68"/>
      <c r="W82" s="68"/>
      <c r="X82" s="88"/>
      <c r="Y82" s="88"/>
      <c r="Z82" s="89"/>
      <c r="AA82" s="85"/>
      <c r="AB82" s="73"/>
    </row>
    <row r="83" spans="1:28" s="24" customFormat="1" ht="45" customHeight="1">
      <c r="A83" s="381" t="s">
        <v>1798</v>
      </c>
      <c r="B83" s="1039" t="s">
        <v>2143</v>
      </c>
      <c r="C83" s="1039"/>
      <c r="D83" s="1039"/>
      <c r="E83" s="1040"/>
      <c r="F83" s="180"/>
      <c r="G83" s="787"/>
      <c r="H83" s="787"/>
      <c r="I83" s="46"/>
      <c r="J83" s="81"/>
      <c r="K83" s="96"/>
      <c r="L83" s="61"/>
      <c r="M83" s="60"/>
      <c r="N83" s="60"/>
      <c r="O83" s="60"/>
      <c r="P83" s="60"/>
      <c r="Q83" s="68"/>
      <c r="R83" s="68"/>
      <c r="S83" s="67"/>
      <c r="T83" s="68"/>
      <c r="U83" s="68"/>
      <c r="V83" s="68"/>
      <c r="W83" s="68"/>
      <c r="X83" s="88"/>
      <c r="Y83" s="88"/>
      <c r="Z83" s="89"/>
      <c r="AA83" s="85"/>
      <c r="AB83" s="73"/>
    </row>
    <row r="84" spans="1:28" s="24" customFormat="1" ht="30.75" customHeight="1" thickBot="1">
      <c r="A84" s="1054" t="s">
        <v>2144</v>
      </c>
      <c r="B84" s="977"/>
      <c r="C84" s="977"/>
      <c r="D84" s="977"/>
      <c r="E84" s="978"/>
      <c r="F84" s="1052"/>
      <c r="G84" s="1052"/>
      <c r="H84" s="1052"/>
      <c r="I84" s="1053"/>
      <c r="J84" s="81"/>
      <c r="K84" s="96"/>
      <c r="L84" s="61"/>
      <c r="M84" s="60"/>
      <c r="N84" s="60">
        <f>F84</f>
        <v>0</v>
      </c>
      <c r="O84" s="60"/>
      <c r="P84" s="61"/>
      <c r="Q84" s="68"/>
      <c r="R84" s="68"/>
      <c r="S84" s="67"/>
      <c r="T84" s="68"/>
      <c r="U84" s="68"/>
      <c r="V84" s="68"/>
      <c r="W84" s="68"/>
      <c r="X84" s="88"/>
      <c r="Y84" s="88"/>
      <c r="Z84" s="89"/>
      <c r="AA84" s="85"/>
      <c r="AB84" s="73"/>
    </row>
    <row r="85" spans="1:28" s="31" customFormat="1" ht="16.5" customHeight="1" thickBot="1">
      <c r="A85" s="1061" t="s">
        <v>2145</v>
      </c>
      <c r="B85" s="1062"/>
      <c r="C85" s="1062"/>
      <c r="D85" s="1062"/>
      <c r="E85" s="1062"/>
      <c r="F85" s="1062"/>
      <c r="G85" s="1062"/>
      <c r="H85" s="1062"/>
      <c r="I85" s="374"/>
      <c r="J85" s="75"/>
      <c r="K85" s="108"/>
      <c r="L85" s="61"/>
      <c r="M85" s="82"/>
      <c r="N85" s="82"/>
      <c r="O85" s="82"/>
      <c r="P85" s="82"/>
      <c r="Q85" s="91"/>
      <c r="R85" s="91"/>
      <c r="S85" s="74"/>
      <c r="T85" s="91"/>
      <c r="U85" s="91"/>
      <c r="V85" s="91"/>
      <c r="W85" s="91"/>
      <c r="X85" s="93"/>
      <c r="Y85" s="93"/>
      <c r="Z85" s="723"/>
      <c r="AA85" s="114"/>
      <c r="AB85" s="73"/>
    </row>
    <row r="86" spans="1:28" s="24" customFormat="1" ht="30" customHeight="1">
      <c r="A86" s="325" t="s">
        <v>1802</v>
      </c>
      <c r="B86" s="955" t="s">
        <v>2146</v>
      </c>
      <c r="C86" s="955"/>
      <c r="D86" s="955"/>
      <c r="E86" s="955"/>
      <c r="F86" s="955"/>
      <c r="G86" s="955"/>
      <c r="H86" s="956"/>
      <c r="I86" s="45"/>
      <c r="J86" s="115"/>
      <c r="K86" s="96"/>
      <c r="L86" s="61"/>
      <c r="M86" s="60"/>
      <c r="N86" s="60"/>
      <c r="O86" s="60"/>
      <c r="P86" s="60"/>
      <c r="Q86" s="68"/>
      <c r="R86" s="68"/>
      <c r="S86" s="67"/>
      <c r="T86" s="68"/>
      <c r="U86" s="68"/>
      <c r="V86" s="68"/>
      <c r="W86" s="68"/>
      <c r="X86" s="88"/>
      <c r="Y86" s="88"/>
      <c r="Z86" s="89"/>
      <c r="AA86" s="85"/>
      <c r="AB86" s="73"/>
    </row>
    <row r="87" spans="1:28" s="24" customFormat="1" ht="15.75" customHeight="1">
      <c r="A87" s="1133" t="s">
        <v>2147</v>
      </c>
      <c r="B87" s="1134"/>
      <c r="C87" s="1134"/>
      <c r="D87" s="1134"/>
      <c r="E87" s="1134"/>
      <c r="F87" s="1134"/>
      <c r="G87" s="1134"/>
      <c r="H87" s="1134"/>
      <c r="I87" s="1135"/>
      <c r="J87" s="116"/>
      <c r="K87" s="96"/>
      <c r="L87" s="61"/>
      <c r="M87" s="60"/>
      <c r="N87" s="60"/>
      <c r="O87" s="60"/>
      <c r="P87" s="60"/>
      <c r="Q87" s="68"/>
      <c r="R87" s="68"/>
      <c r="S87" s="67"/>
      <c r="T87" s="68"/>
      <c r="U87" s="68"/>
      <c r="V87" s="68"/>
      <c r="W87" s="68"/>
      <c r="X87" s="88"/>
      <c r="Y87" s="88"/>
      <c r="Z87" s="89"/>
      <c r="AA87" s="85"/>
      <c r="AB87" s="73"/>
    </row>
    <row r="88" spans="1:28" s="24" customFormat="1" ht="15.75" customHeight="1">
      <c r="A88" s="330" t="s">
        <v>1805</v>
      </c>
      <c r="B88" s="957" t="s">
        <v>2148</v>
      </c>
      <c r="C88" s="957"/>
      <c r="D88" s="957"/>
      <c r="E88" s="957"/>
      <c r="F88" s="957"/>
      <c r="G88" s="968"/>
      <c r="H88" s="969"/>
      <c r="I88" s="970"/>
      <c r="J88" s="116"/>
      <c r="K88" s="96"/>
      <c r="L88" s="61">
        <f t="shared" ref="L88:L98" si="1">G88</f>
        <v>0</v>
      </c>
      <c r="M88" s="60"/>
      <c r="N88" s="60"/>
      <c r="O88" s="60"/>
      <c r="P88" s="60"/>
      <c r="Q88" s="68"/>
      <c r="R88" s="68"/>
      <c r="S88" s="67"/>
      <c r="T88" s="68"/>
      <c r="U88" s="68"/>
      <c r="V88" s="68"/>
      <c r="W88" s="68"/>
      <c r="X88" s="88"/>
      <c r="Y88" s="88"/>
      <c r="Z88" s="89"/>
      <c r="AA88" s="85"/>
      <c r="AB88" s="73"/>
    </row>
    <row r="89" spans="1:28" s="24" customFormat="1" ht="15.75" customHeight="1">
      <c r="A89" s="330" t="s">
        <v>1676</v>
      </c>
      <c r="B89" s="957" t="s">
        <v>2149</v>
      </c>
      <c r="C89" s="957"/>
      <c r="D89" s="957"/>
      <c r="E89" s="957"/>
      <c r="F89" s="957"/>
      <c r="G89" s="968"/>
      <c r="H89" s="969"/>
      <c r="I89" s="970"/>
      <c r="J89" s="116"/>
      <c r="K89" s="96"/>
      <c r="L89" s="61">
        <f t="shared" si="1"/>
        <v>0</v>
      </c>
      <c r="M89" s="60"/>
      <c r="N89" s="60"/>
      <c r="O89" s="60"/>
      <c r="P89" s="60"/>
      <c r="Q89" s="68"/>
      <c r="R89" s="68"/>
      <c r="S89" s="67"/>
      <c r="T89" s="68"/>
      <c r="U89" s="68"/>
      <c r="V89" s="68"/>
      <c r="W89" s="68"/>
      <c r="X89" s="88"/>
      <c r="Y89" s="88"/>
      <c r="Z89" s="89"/>
      <c r="AA89" s="85"/>
      <c r="AB89" s="73"/>
    </row>
    <row r="90" spans="1:28" s="24" customFormat="1" ht="15.75" customHeight="1">
      <c r="A90" s="330" t="s">
        <v>1678</v>
      </c>
      <c r="B90" s="957" t="s">
        <v>2150</v>
      </c>
      <c r="C90" s="957"/>
      <c r="D90" s="957"/>
      <c r="E90" s="957"/>
      <c r="F90" s="957"/>
      <c r="G90" s="968"/>
      <c r="H90" s="969"/>
      <c r="I90" s="970"/>
      <c r="J90" s="116"/>
      <c r="K90" s="96"/>
      <c r="L90" s="61">
        <f t="shared" si="1"/>
        <v>0</v>
      </c>
      <c r="M90" s="60"/>
      <c r="N90" s="60"/>
      <c r="O90" s="60"/>
      <c r="P90" s="60"/>
      <c r="Q90" s="68"/>
      <c r="R90" s="68"/>
      <c r="S90" s="67"/>
      <c r="T90" s="68"/>
      <c r="U90" s="68"/>
      <c r="V90" s="68"/>
      <c r="W90" s="68"/>
      <c r="X90" s="88"/>
      <c r="Y90" s="88"/>
      <c r="Z90" s="89"/>
      <c r="AA90" s="85"/>
      <c r="AB90" s="73"/>
    </row>
    <row r="91" spans="1:28" s="24" customFormat="1" ht="15.75" customHeight="1">
      <c r="A91" s="330" t="s">
        <v>1680</v>
      </c>
      <c r="B91" s="957" t="s">
        <v>2151</v>
      </c>
      <c r="C91" s="957"/>
      <c r="D91" s="957"/>
      <c r="E91" s="957"/>
      <c r="F91" s="957"/>
      <c r="G91" s="968"/>
      <c r="H91" s="969"/>
      <c r="I91" s="970"/>
      <c r="J91" s="116"/>
      <c r="K91" s="96"/>
      <c r="L91" s="61">
        <f t="shared" si="1"/>
        <v>0</v>
      </c>
      <c r="M91" s="60"/>
      <c r="N91" s="60"/>
      <c r="O91" s="60"/>
      <c r="P91" s="60"/>
      <c r="Q91" s="68"/>
      <c r="R91" s="68"/>
      <c r="S91" s="67"/>
      <c r="T91" s="68"/>
      <c r="U91" s="68"/>
      <c r="V91" s="68"/>
      <c r="W91" s="68"/>
      <c r="X91" s="88"/>
      <c r="Y91" s="88"/>
      <c r="Z91" s="89"/>
      <c r="AA91" s="85"/>
      <c r="AB91" s="73"/>
    </row>
    <row r="92" spans="1:28" s="24" customFormat="1" ht="36.75" customHeight="1">
      <c r="A92" s="183" t="s">
        <v>1810</v>
      </c>
      <c r="B92" s="957" t="s">
        <v>2152</v>
      </c>
      <c r="C92" s="957"/>
      <c r="D92" s="957"/>
      <c r="E92" s="957"/>
      <c r="F92" s="958"/>
      <c r="G92" s="1058"/>
      <c r="H92" s="1059"/>
      <c r="I92" s="1060"/>
      <c r="J92" s="115"/>
      <c r="K92" s="103"/>
      <c r="L92" s="61">
        <f t="shared" si="1"/>
        <v>0</v>
      </c>
      <c r="M92" s="60"/>
      <c r="N92" s="60"/>
      <c r="O92" s="60"/>
      <c r="P92" s="60"/>
      <c r="Q92" s="68"/>
      <c r="R92" s="721"/>
      <c r="S92" s="67"/>
      <c r="T92" s="68"/>
      <c r="U92" s="68"/>
      <c r="V92" s="68"/>
      <c r="W92" s="68"/>
      <c r="X92" s="88"/>
      <c r="Y92" s="88"/>
      <c r="Z92" s="89"/>
      <c r="AA92" s="85"/>
      <c r="AB92" s="73"/>
    </row>
    <row r="93" spans="1:28" s="391" customFormat="1" ht="25.5" customHeight="1">
      <c r="A93" s="330" t="s">
        <v>1670</v>
      </c>
      <c r="B93" s="957" t="s">
        <v>2153</v>
      </c>
      <c r="C93" s="957"/>
      <c r="D93" s="957"/>
      <c r="E93" s="957"/>
      <c r="F93" s="958"/>
      <c r="G93" s="1058"/>
      <c r="H93" s="1059"/>
      <c r="I93" s="1060"/>
      <c r="J93" s="382"/>
      <c r="K93" s="383"/>
      <c r="L93" s="61">
        <f t="shared" si="1"/>
        <v>0</v>
      </c>
      <c r="M93" s="384"/>
      <c r="N93" s="385"/>
      <c r="O93" s="385"/>
      <c r="P93" s="384"/>
      <c r="Q93" s="724"/>
      <c r="R93" s="725"/>
      <c r="S93" s="724"/>
      <c r="T93" s="725"/>
      <c r="U93" s="725"/>
      <c r="V93" s="725"/>
      <c r="W93" s="725"/>
      <c r="X93" s="725"/>
      <c r="Y93" s="725"/>
      <c r="Z93" s="726"/>
      <c r="AA93" s="389"/>
      <c r="AB93" s="390"/>
    </row>
    <row r="94" spans="1:28" s="391" customFormat="1" ht="24" customHeight="1">
      <c r="A94" s="330" t="s">
        <v>1676</v>
      </c>
      <c r="B94" s="957" t="s">
        <v>2154</v>
      </c>
      <c r="C94" s="957"/>
      <c r="D94" s="957"/>
      <c r="E94" s="957"/>
      <c r="F94" s="958"/>
      <c r="G94" s="1058"/>
      <c r="H94" s="1059"/>
      <c r="I94" s="1060"/>
      <c r="J94" s="382"/>
      <c r="K94" s="383"/>
      <c r="L94" s="61">
        <f t="shared" si="1"/>
        <v>0</v>
      </c>
      <c r="M94" s="384"/>
      <c r="N94" s="385"/>
      <c r="O94" s="385"/>
      <c r="P94" s="384"/>
      <c r="Q94" s="724"/>
      <c r="R94" s="725"/>
      <c r="S94" s="724"/>
      <c r="T94" s="725"/>
      <c r="U94" s="725"/>
      <c r="V94" s="725"/>
      <c r="W94" s="725"/>
      <c r="X94" s="725"/>
      <c r="Y94" s="725"/>
      <c r="Z94" s="726"/>
      <c r="AA94" s="389"/>
      <c r="AB94" s="390"/>
    </row>
    <row r="95" spans="1:28" s="24" customFormat="1" ht="50.25" customHeight="1">
      <c r="A95" s="183" t="s">
        <v>1814</v>
      </c>
      <c r="B95" s="957" t="s">
        <v>2155</v>
      </c>
      <c r="C95" s="957"/>
      <c r="D95" s="957"/>
      <c r="E95" s="957"/>
      <c r="F95" s="957"/>
      <c r="G95" s="1069"/>
      <c r="H95" s="1070"/>
      <c r="I95" s="1071"/>
      <c r="J95" s="392"/>
      <c r="K95" s="393"/>
      <c r="L95" s="61">
        <f t="shared" si="1"/>
        <v>0</v>
      </c>
      <c r="M95" s="60"/>
      <c r="N95" s="60"/>
      <c r="O95" s="60"/>
      <c r="P95" s="60"/>
      <c r="Q95" s="67"/>
      <c r="R95" s="68"/>
      <c r="S95" s="67"/>
      <c r="T95" s="68"/>
      <c r="U95" s="68"/>
      <c r="V95" s="68"/>
      <c r="W95" s="68"/>
      <c r="X95" s="88"/>
      <c r="Y95" s="88"/>
      <c r="Z95" s="89"/>
      <c r="AA95" s="85"/>
      <c r="AB95" s="73"/>
    </row>
    <row r="96" spans="1:28" s="24" customFormat="1" ht="20.100000000000001" customHeight="1">
      <c r="A96" s="330" t="s">
        <v>1670</v>
      </c>
      <c r="B96" s="957" t="s">
        <v>2156</v>
      </c>
      <c r="C96" s="957"/>
      <c r="D96" s="957"/>
      <c r="E96" s="957"/>
      <c r="F96" s="958"/>
      <c r="G96" s="968"/>
      <c r="H96" s="969"/>
      <c r="I96" s="970"/>
      <c r="J96" s="115"/>
      <c r="K96" s="103"/>
      <c r="L96" s="61">
        <f t="shared" si="1"/>
        <v>0</v>
      </c>
      <c r="M96" s="60"/>
      <c r="N96" s="60"/>
      <c r="O96" s="117"/>
      <c r="P96" s="62"/>
      <c r="Q96" s="67"/>
      <c r="R96" s="68"/>
      <c r="S96" s="68"/>
      <c r="T96" s="68"/>
      <c r="U96" s="68"/>
      <c r="V96" s="68"/>
      <c r="W96" s="68"/>
      <c r="X96" s="88"/>
      <c r="Y96" s="88"/>
      <c r="Z96" s="89"/>
      <c r="AA96" s="85"/>
      <c r="AB96" s="73"/>
    </row>
    <row r="97" spans="1:29" s="24" customFormat="1" ht="30" customHeight="1">
      <c r="A97" s="183" t="s">
        <v>1817</v>
      </c>
      <c r="B97" s="957" t="s">
        <v>2157</v>
      </c>
      <c r="C97" s="957"/>
      <c r="D97" s="957"/>
      <c r="E97" s="957"/>
      <c r="F97" s="957"/>
      <c r="G97" s="1066"/>
      <c r="H97" s="1067"/>
      <c r="I97" s="1068"/>
      <c r="J97" s="392"/>
      <c r="K97" s="393"/>
      <c r="L97" s="61">
        <f t="shared" si="1"/>
        <v>0</v>
      </c>
      <c r="M97" s="60"/>
      <c r="N97" s="60"/>
      <c r="O97" s="60"/>
      <c r="P97" s="60"/>
      <c r="Q97" s="67"/>
      <c r="R97" s="68"/>
      <c r="S97" s="67"/>
      <c r="T97" s="68"/>
      <c r="U97" s="68"/>
      <c r="V97" s="68"/>
      <c r="W97" s="68"/>
      <c r="X97" s="88"/>
      <c r="Y97" s="88"/>
      <c r="Z97" s="89"/>
      <c r="AA97" s="85"/>
      <c r="AB97" s="73"/>
    </row>
    <row r="98" spans="1:29" s="24" customFormat="1" ht="20.100000000000001" customHeight="1" thickBot="1">
      <c r="A98" s="326" t="s">
        <v>1670</v>
      </c>
      <c r="B98" s="1041" t="s">
        <v>2156</v>
      </c>
      <c r="C98" s="1041"/>
      <c r="D98" s="1041"/>
      <c r="E98" s="1041"/>
      <c r="F98" s="1042"/>
      <c r="G98" s="1043"/>
      <c r="H98" s="1044"/>
      <c r="I98" s="1045"/>
      <c r="J98" s="115"/>
      <c r="K98" s="103"/>
      <c r="L98" s="61">
        <f t="shared" si="1"/>
        <v>0</v>
      </c>
      <c r="M98" s="60"/>
      <c r="N98" s="60"/>
      <c r="O98" s="117"/>
      <c r="P98" s="62"/>
      <c r="Q98" s="67"/>
      <c r="R98" s="68"/>
      <c r="S98" s="68"/>
      <c r="T98" s="68"/>
      <c r="U98" s="68"/>
      <c r="V98" s="68"/>
      <c r="W98" s="68"/>
      <c r="X98" s="88"/>
      <c r="Y98" s="88"/>
      <c r="Z98" s="89"/>
      <c r="AA98" s="85"/>
      <c r="AB98" s="73"/>
    </row>
    <row r="99" spans="1:29" ht="51" customHeight="1">
      <c r="A99" s="1078" t="s">
        <v>2158</v>
      </c>
      <c r="B99" s="1079"/>
      <c r="C99" s="1079"/>
      <c r="D99" s="1079"/>
      <c r="E99" s="1079"/>
      <c r="F99" s="1079"/>
      <c r="G99" s="1079"/>
      <c r="H99" s="1079"/>
      <c r="I99" s="1080"/>
      <c r="J99" s="8"/>
      <c r="K99" s="10"/>
      <c r="L99" s="13"/>
      <c r="M99" s="11"/>
      <c r="N99" s="18"/>
      <c r="O99" s="18"/>
      <c r="P99" s="18"/>
      <c r="Q99" s="698"/>
      <c r="R99" s="698"/>
      <c r="S99" s="698"/>
      <c r="T99" s="698"/>
      <c r="U99" s="698"/>
      <c r="V99" s="698"/>
      <c r="W99" s="698"/>
      <c r="X99" s="698"/>
      <c r="Y99" s="727"/>
      <c r="Z99" s="728"/>
      <c r="AA99" s="15"/>
      <c r="AB99" s="17"/>
      <c r="AC99" s="9"/>
    </row>
    <row r="100" spans="1:29" s="24" customFormat="1" ht="60.75" customHeight="1">
      <c r="A100" s="394" t="s">
        <v>1820</v>
      </c>
      <c r="B100" s="1081" t="s">
        <v>2159</v>
      </c>
      <c r="C100" s="1081"/>
      <c r="D100" s="1081"/>
      <c r="E100" s="1082"/>
      <c r="F100" s="1083" t="s">
        <v>2160</v>
      </c>
      <c r="G100" s="1084"/>
      <c r="H100" s="1083" t="s">
        <v>2161</v>
      </c>
      <c r="I100" s="1085"/>
      <c r="J100" s="118"/>
      <c r="K100" s="119"/>
      <c r="L100" s="61"/>
      <c r="M100" s="60"/>
      <c r="N100" s="86"/>
      <c r="O100" s="60"/>
      <c r="P100" s="61"/>
      <c r="Q100" s="67"/>
      <c r="R100" s="68"/>
      <c r="S100" s="68"/>
      <c r="T100" s="68"/>
      <c r="U100" s="729"/>
      <c r="V100" s="721"/>
      <c r="W100" s="68"/>
      <c r="X100" s="88"/>
      <c r="Y100" s="88"/>
      <c r="Z100" s="89"/>
      <c r="AA100" s="85"/>
      <c r="AB100" s="73"/>
    </row>
    <row r="101" spans="1:29" s="24" customFormat="1" ht="21" customHeight="1">
      <c r="A101" s="395" t="s">
        <v>1805</v>
      </c>
      <c r="B101" s="1093" t="s">
        <v>2162</v>
      </c>
      <c r="C101" s="1093"/>
      <c r="D101" s="1093"/>
      <c r="E101" s="1094"/>
      <c r="F101" s="1136"/>
      <c r="G101" s="1137"/>
      <c r="H101" s="1138"/>
      <c r="I101" s="1139"/>
      <c r="J101" s="122"/>
      <c r="K101" s="103"/>
      <c r="L101" s="61"/>
      <c r="M101" s="117">
        <f t="shared" ref="M101:M108" si="2">H101</f>
        <v>0</v>
      </c>
      <c r="N101" s="86"/>
      <c r="O101" s="117">
        <f t="shared" ref="O101:O108" si="3">F101</f>
        <v>0</v>
      </c>
      <c r="P101" s="61"/>
      <c r="Q101" s="67"/>
      <c r="R101" s="68"/>
      <c r="S101" s="68"/>
      <c r="T101" s="68"/>
      <c r="U101" s="729"/>
      <c r="V101" s="721"/>
      <c r="W101" s="68"/>
      <c r="X101" s="88"/>
      <c r="Y101" s="88"/>
      <c r="Z101" s="89"/>
      <c r="AA101" s="85"/>
      <c r="AB101" s="73"/>
    </row>
    <row r="102" spans="1:29" s="24" customFormat="1" ht="20.100000000000001" customHeight="1">
      <c r="A102" s="395" t="s">
        <v>1676</v>
      </c>
      <c r="B102" s="1093" t="s">
        <v>2163</v>
      </c>
      <c r="C102" s="1093"/>
      <c r="D102" s="1093"/>
      <c r="E102" s="1094"/>
      <c r="F102" s="1136"/>
      <c r="G102" s="1137"/>
      <c r="H102" s="1138"/>
      <c r="I102" s="1139"/>
      <c r="J102" s="122"/>
      <c r="K102" s="103"/>
      <c r="L102" s="61"/>
      <c r="M102" s="117">
        <f t="shared" si="2"/>
        <v>0</v>
      </c>
      <c r="N102" s="86"/>
      <c r="O102" s="117">
        <f t="shared" si="3"/>
        <v>0</v>
      </c>
      <c r="P102" s="61"/>
      <c r="Q102" s="67"/>
      <c r="R102" s="68"/>
      <c r="S102" s="68"/>
      <c r="T102" s="68"/>
      <c r="U102" s="729"/>
      <c r="V102" s="721"/>
      <c r="W102" s="68"/>
      <c r="X102" s="88"/>
      <c r="Y102" s="88"/>
      <c r="Z102" s="89"/>
      <c r="AA102" s="85"/>
      <c r="AB102" s="73"/>
    </row>
    <row r="103" spans="1:29" s="24" customFormat="1" ht="20.100000000000001" customHeight="1">
      <c r="A103" s="395" t="s">
        <v>1678</v>
      </c>
      <c r="B103" s="1093" t="s">
        <v>2164</v>
      </c>
      <c r="C103" s="1093"/>
      <c r="D103" s="1093"/>
      <c r="E103" s="1094"/>
      <c r="F103" s="1136"/>
      <c r="G103" s="1137"/>
      <c r="H103" s="1138"/>
      <c r="I103" s="1139"/>
      <c r="J103" s="122"/>
      <c r="K103" s="103"/>
      <c r="L103" s="61"/>
      <c r="M103" s="117">
        <f t="shared" si="2"/>
        <v>0</v>
      </c>
      <c r="N103" s="86"/>
      <c r="O103" s="117">
        <f t="shared" si="3"/>
        <v>0</v>
      </c>
      <c r="P103" s="61"/>
      <c r="Q103" s="67"/>
      <c r="R103" s="68"/>
      <c r="S103" s="68"/>
      <c r="T103" s="68"/>
      <c r="U103" s="729"/>
      <c r="V103" s="721"/>
      <c r="W103" s="68"/>
      <c r="X103" s="88"/>
      <c r="Y103" s="88"/>
      <c r="Z103" s="89"/>
      <c r="AA103" s="85"/>
      <c r="AB103" s="73"/>
    </row>
    <row r="104" spans="1:29" s="24" customFormat="1" ht="20.100000000000001" customHeight="1">
      <c r="A104" s="395" t="s">
        <v>1680</v>
      </c>
      <c r="B104" s="1093" t="s">
        <v>2165</v>
      </c>
      <c r="C104" s="1093"/>
      <c r="D104" s="1093"/>
      <c r="E104" s="1094"/>
      <c r="F104" s="1136"/>
      <c r="G104" s="1137"/>
      <c r="H104" s="1138"/>
      <c r="I104" s="1139"/>
      <c r="J104" s="122"/>
      <c r="K104" s="103"/>
      <c r="L104" s="61"/>
      <c r="M104" s="117">
        <f t="shared" si="2"/>
        <v>0</v>
      </c>
      <c r="N104" s="86"/>
      <c r="O104" s="117">
        <f t="shared" si="3"/>
        <v>0</v>
      </c>
      <c r="P104" s="61"/>
      <c r="Q104" s="67"/>
      <c r="R104" s="68"/>
      <c r="S104" s="68"/>
      <c r="T104" s="68"/>
      <c r="U104" s="729"/>
      <c r="V104" s="721"/>
      <c r="W104" s="68"/>
      <c r="X104" s="88"/>
      <c r="Y104" s="88"/>
      <c r="Z104" s="89"/>
      <c r="AA104" s="85"/>
      <c r="AB104" s="73"/>
    </row>
    <row r="105" spans="1:29" s="24" customFormat="1" ht="20.100000000000001" customHeight="1">
      <c r="A105" s="395" t="s">
        <v>1788</v>
      </c>
      <c r="B105" s="1093" t="s">
        <v>2166</v>
      </c>
      <c r="C105" s="1093"/>
      <c r="D105" s="1093"/>
      <c r="E105" s="1094"/>
      <c r="F105" s="1136"/>
      <c r="G105" s="1137"/>
      <c r="H105" s="1138"/>
      <c r="I105" s="1139"/>
      <c r="J105" s="122"/>
      <c r="K105" s="103"/>
      <c r="L105" s="61"/>
      <c r="M105" s="117">
        <f t="shared" si="2"/>
        <v>0</v>
      </c>
      <c r="N105" s="86"/>
      <c r="O105" s="117">
        <f t="shared" si="3"/>
        <v>0</v>
      </c>
      <c r="P105" s="61"/>
      <c r="Q105" s="67"/>
      <c r="R105" s="68"/>
      <c r="S105" s="68"/>
      <c r="T105" s="68"/>
      <c r="U105" s="729"/>
      <c r="V105" s="721"/>
      <c r="W105" s="68"/>
      <c r="X105" s="88"/>
      <c r="Y105" s="88"/>
      <c r="Z105" s="89"/>
      <c r="AA105" s="85"/>
      <c r="AB105" s="73"/>
    </row>
    <row r="106" spans="1:29" s="24" customFormat="1" ht="20.100000000000001" customHeight="1">
      <c r="A106" s="395" t="s">
        <v>1686</v>
      </c>
      <c r="B106" s="1093" t="s">
        <v>2167</v>
      </c>
      <c r="C106" s="1093"/>
      <c r="D106" s="1093"/>
      <c r="E106" s="1094"/>
      <c r="F106" s="1136"/>
      <c r="G106" s="1137"/>
      <c r="H106" s="1138"/>
      <c r="I106" s="1139"/>
      <c r="J106" s="122"/>
      <c r="K106" s="103"/>
      <c r="L106" s="61"/>
      <c r="M106" s="117">
        <f t="shared" si="2"/>
        <v>0</v>
      </c>
      <c r="N106" s="86"/>
      <c r="O106" s="117">
        <f t="shared" si="3"/>
        <v>0</v>
      </c>
      <c r="P106" s="61"/>
      <c r="Q106" s="67"/>
      <c r="R106" s="68"/>
      <c r="S106" s="68"/>
      <c r="T106" s="68"/>
      <c r="U106" s="729"/>
      <c r="V106" s="721"/>
      <c r="W106" s="68"/>
      <c r="X106" s="88"/>
      <c r="Y106" s="88"/>
      <c r="Z106" s="89"/>
      <c r="AA106" s="85"/>
      <c r="AB106" s="73"/>
    </row>
    <row r="107" spans="1:29" s="24" customFormat="1" ht="20.100000000000001" customHeight="1">
      <c r="A107" s="395" t="s">
        <v>1689</v>
      </c>
      <c r="B107" s="1093" t="s">
        <v>2168</v>
      </c>
      <c r="C107" s="1093"/>
      <c r="D107" s="1093"/>
      <c r="E107" s="1094"/>
      <c r="F107" s="1136"/>
      <c r="G107" s="1137"/>
      <c r="H107" s="1138"/>
      <c r="I107" s="1139"/>
      <c r="J107" s="122"/>
      <c r="K107" s="103"/>
      <c r="L107" s="61"/>
      <c r="M107" s="117">
        <f t="shared" si="2"/>
        <v>0</v>
      </c>
      <c r="N107" s="86"/>
      <c r="O107" s="117">
        <f t="shared" si="3"/>
        <v>0</v>
      </c>
      <c r="P107" s="61"/>
      <c r="Q107" s="67"/>
      <c r="R107" s="68"/>
      <c r="S107" s="68"/>
      <c r="T107" s="68"/>
      <c r="U107" s="729"/>
      <c r="V107" s="721"/>
      <c r="W107" s="68"/>
      <c r="X107" s="88"/>
      <c r="Y107" s="88"/>
      <c r="Z107" s="89"/>
      <c r="AA107" s="85"/>
      <c r="AB107" s="73"/>
    </row>
    <row r="108" spans="1:29" s="24" customFormat="1" ht="20.100000000000001" customHeight="1">
      <c r="A108" s="396" t="s">
        <v>1692</v>
      </c>
      <c r="B108" s="1093" t="s">
        <v>2142</v>
      </c>
      <c r="C108" s="1093"/>
      <c r="D108" s="1093"/>
      <c r="E108" s="1094"/>
      <c r="F108" s="1145"/>
      <c r="G108" s="1141"/>
      <c r="H108" s="1140"/>
      <c r="I108" s="1142"/>
      <c r="J108" s="122"/>
      <c r="K108" s="103"/>
      <c r="L108" s="61"/>
      <c r="M108" s="117">
        <f t="shared" si="2"/>
        <v>0</v>
      </c>
      <c r="N108" s="86"/>
      <c r="O108" s="117">
        <f t="shared" si="3"/>
        <v>0</v>
      </c>
      <c r="P108" s="61"/>
      <c r="Q108" s="67"/>
      <c r="R108" s="68"/>
      <c r="S108" s="68"/>
      <c r="T108" s="68"/>
      <c r="U108" s="729"/>
      <c r="V108" s="721"/>
      <c r="W108" s="68"/>
      <c r="X108" s="88"/>
      <c r="Y108" s="88"/>
      <c r="Z108" s="89"/>
      <c r="AA108" s="85"/>
      <c r="AB108" s="73"/>
    </row>
    <row r="109" spans="1:29" s="24" customFormat="1" ht="84" customHeight="1">
      <c r="A109" s="185" t="s">
        <v>1831</v>
      </c>
      <c r="B109" s="1093" t="s">
        <v>2169</v>
      </c>
      <c r="C109" s="1093"/>
      <c r="D109" s="1093"/>
      <c r="E109" s="1094"/>
      <c r="F109" s="1095"/>
      <c r="G109" s="1095"/>
      <c r="H109" s="1095"/>
      <c r="I109" s="1096"/>
      <c r="J109" s="81"/>
      <c r="K109" s="96"/>
      <c r="L109" s="61"/>
      <c r="M109" s="60"/>
      <c r="N109" s="60"/>
      <c r="O109" s="60"/>
      <c r="P109" s="61"/>
      <c r="Q109" s="68"/>
      <c r="R109" s="68"/>
      <c r="S109" s="67"/>
      <c r="T109" s="68"/>
      <c r="U109" s="104"/>
      <c r="V109" s="68"/>
      <c r="W109" s="68"/>
      <c r="X109" s="88"/>
      <c r="Y109" s="88"/>
      <c r="Z109" s="89"/>
      <c r="AA109" s="85"/>
      <c r="AB109" s="73"/>
    </row>
    <row r="110" spans="1:29" s="24" customFormat="1" ht="62.25" customHeight="1">
      <c r="A110" s="182" t="s">
        <v>1833</v>
      </c>
      <c r="B110" s="975" t="s">
        <v>2170</v>
      </c>
      <c r="C110" s="975"/>
      <c r="D110" s="1097"/>
      <c r="E110" s="397" t="s">
        <v>2171</v>
      </c>
      <c r="F110" s="1098" t="s">
        <v>2172</v>
      </c>
      <c r="G110" s="1099"/>
      <c r="H110" s="1100"/>
      <c r="I110" s="398" t="s">
        <v>2173</v>
      </c>
      <c r="J110" s="107"/>
      <c r="K110" s="103"/>
      <c r="L110" s="61"/>
      <c r="M110" s="60"/>
      <c r="N110" s="60"/>
      <c r="O110" s="60"/>
      <c r="P110" s="61"/>
      <c r="Q110" s="68"/>
      <c r="R110" s="68"/>
      <c r="S110" s="68"/>
      <c r="T110" s="68"/>
      <c r="U110" s="68"/>
      <c r="V110" s="68"/>
      <c r="W110" s="721"/>
      <c r="X110" s="88"/>
      <c r="Y110" s="88"/>
      <c r="Z110" s="89"/>
      <c r="AA110" s="85"/>
      <c r="AB110" s="73"/>
    </row>
    <row r="111" spans="1:29" s="24" customFormat="1" ht="20.100000000000001" customHeight="1">
      <c r="A111" s="330" t="s">
        <v>1670</v>
      </c>
      <c r="B111" s="957" t="s">
        <v>2174</v>
      </c>
      <c r="C111" s="957"/>
      <c r="D111" s="957"/>
      <c r="E111" s="58"/>
      <c r="F111" s="959"/>
      <c r="G111" s="960"/>
      <c r="H111" s="1086"/>
      <c r="I111" s="46"/>
      <c r="J111" s="104"/>
      <c r="K111" s="103"/>
      <c r="L111" s="61"/>
      <c r="M111" s="60"/>
      <c r="N111" s="86"/>
      <c r="O111" s="60"/>
      <c r="P111" s="86">
        <f>F111</f>
        <v>0</v>
      </c>
      <c r="Q111" s="68"/>
      <c r="R111" s="68"/>
      <c r="S111" s="68"/>
      <c r="T111" s="68"/>
      <c r="U111" s="68"/>
      <c r="V111" s="68"/>
      <c r="W111" s="721"/>
      <c r="X111" s="88"/>
      <c r="Y111" s="88"/>
      <c r="Z111" s="89"/>
      <c r="AA111" s="85"/>
      <c r="AB111" s="73"/>
    </row>
    <row r="112" spans="1:29" s="24" customFormat="1" ht="20.100000000000001" customHeight="1">
      <c r="A112" s="330" t="s">
        <v>1676</v>
      </c>
      <c r="B112" s="957" t="s">
        <v>2175</v>
      </c>
      <c r="C112" s="957"/>
      <c r="D112" s="957"/>
      <c r="E112" s="58"/>
      <c r="F112" s="959"/>
      <c r="G112" s="960"/>
      <c r="H112" s="1086"/>
      <c r="I112" s="46"/>
      <c r="J112" s="104"/>
      <c r="K112" s="103"/>
      <c r="L112" s="61"/>
      <c r="M112" s="60"/>
      <c r="N112" s="86"/>
      <c r="O112" s="60"/>
      <c r="P112" s="86">
        <f>F112</f>
        <v>0</v>
      </c>
      <c r="Q112" s="68"/>
      <c r="R112" s="68"/>
      <c r="S112" s="68"/>
      <c r="T112" s="68"/>
      <c r="U112" s="68"/>
      <c r="V112" s="68"/>
      <c r="W112" s="721"/>
      <c r="X112" s="88"/>
      <c r="Y112" s="88"/>
      <c r="Z112" s="89"/>
      <c r="AA112" s="85"/>
      <c r="AB112" s="73"/>
    </row>
    <row r="113" spans="1:28" s="24" customFormat="1" ht="20.100000000000001" customHeight="1">
      <c r="A113" s="326" t="s">
        <v>1678</v>
      </c>
      <c r="B113" s="1041" t="s">
        <v>2176</v>
      </c>
      <c r="C113" s="1041"/>
      <c r="D113" s="1041"/>
      <c r="E113" s="399"/>
      <c r="F113" s="1087"/>
      <c r="G113" s="1088"/>
      <c r="H113" s="1089"/>
      <c r="I113" s="340"/>
      <c r="J113" s="104"/>
      <c r="K113" s="103"/>
      <c r="L113" s="61"/>
      <c r="M113" s="60"/>
      <c r="N113" s="86"/>
      <c r="O113" s="60"/>
      <c r="P113" s="86">
        <f>F113</f>
        <v>0</v>
      </c>
      <c r="Q113" s="68"/>
      <c r="R113" s="68"/>
      <c r="S113" s="68"/>
      <c r="T113" s="68"/>
      <c r="U113" s="68"/>
      <c r="V113" s="68"/>
      <c r="W113" s="721"/>
      <c r="X113" s="88"/>
      <c r="Y113" s="88"/>
      <c r="Z113" s="89"/>
      <c r="AA113" s="85"/>
      <c r="AB113" s="73"/>
    </row>
    <row r="114" spans="1:28" s="24" customFormat="1" ht="39" customHeight="1">
      <c r="A114" s="183" t="s">
        <v>1840</v>
      </c>
      <c r="B114" s="1093" t="s">
        <v>2177</v>
      </c>
      <c r="C114" s="1093"/>
      <c r="D114" s="1093"/>
      <c r="E114" s="1093"/>
      <c r="F114" s="1093"/>
      <c r="G114" s="1093"/>
      <c r="H114" s="1093"/>
      <c r="I114" s="1143"/>
      <c r="J114" s="107"/>
      <c r="K114" s="103"/>
      <c r="L114" s="61"/>
      <c r="M114" s="60"/>
      <c r="N114" s="60"/>
      <c r="O114" s="60"/>
      <c r="P114" s="61"/>
      <c r="Q114" s="68"/>
      <c r="R114" s="68"/>
      <c r="S114" s="68"/>
      <c r="T114" s="68"/>
      <c r="U114" s="68"/>
      <c r="V114" s="68"/>
      <c r="W114" s="68"/>
      <c r="X114" s="88"/>
      <c r="Y114" s="67"/>
      <c r="Z114" s="89"/>
      <c r="AA114" s="85"/>
      <c r="AB114" s="73"/>
    </row>
    <row r="115" spans="1:28" s="24" customFormat="1" ht="20.100000000000001" customHeight="1">
      <c r="A115" s="330" t="s">
        <v>1670</v>
      </c>
      <c r="B115" s="957" t="s">
        <v>2178</v>
      </c>
      <c r="C115" s="957"/>
      <c r="D115" s="958"/>
      <c r="E115" s="1095"/>
      <c r="F115" s="1095"/>
      <c r="G115" s="1095"/>
      <c r="H115" s="1095"/>
      <c r="I115" s="1096"/>
      <c r="J115" s="122"/>
      <c r="K115" s="103">
        <f>E115</f>
        <v>0</v>
      </c>
      <c r="L115" s="61"/>
      <c r="M115" s="60"/>
      <c r="N115" s="60"/>
      <c r="O115" s="60"/>
      <c r="P115" s="61"/>
      <c r="Q115" s="68"/>
      <c r="R115" s="68"/>
      <c r="S115" s="68"/>
      <c r="T115" s="68"/>
      <c r="U115" s="68"/>
      <c r="V115" s="68"/>
      <c r="W115" s="68"/>
      <c r="X115" s="88"/>
      <c r="Y115" s="88"/>
      <c r="Z115" s="699"/>
      <c r="AA115" s="85"/>
      <c r="AB115" s="73"/>
    </row>
    <row r="116" spans="1:28" s="24" customFormat="1" ht="20.100000000000001" customHeight="1">
      <c r="A116" s="330" t="s">
        <v>1676</v>
      </c>
      <c r="B116" s="957" t="s">
        <v>2179</v>
      </c>
      <c r="C116" s="957"/>
      <c r="D116" s="958"/>
      <c r="E116" s="1095"/>
      <c r="F116" s="1095"/>
      <c r="G116" s="1095"/>
      <c r="H116" s="1095"/>
      <c r="I116" s="1096"/>
      <c r="J116" s="122"/>
      <c r="K116" s="103">
        <f>E116</f>
        <v>0</v>
      </c>
      <c r="L116" s="61"/>
      <c r="M116" s="60"/>
      <c r="N116" s="60"/>
      <c r="O116" s="60"/>
      <c r="P116" s="61"/>
      <c r="Q116" s="68"/>
      <c r="R116" s="68"/>
      <c r="S116" s="68"/>
      <c r="T116" s="68"/>
      <c r="U116" s="68"/>
      <c r="V116" s="68"/>
      <c r="W116" s="68"/>
      <c r="X116" s="88"/>
      <c r="Y116" s="88"/>
      <c r="Z116" s="699"/>
      <c r="AA116" s="85"/>
      <c r="AB116" s="73"/>
    </row>
    <row r="117" spans="1:28" s="24" customFormat="1" ht="31.5" customHeight="1">
      <c r="A117" s="330" t="s">
        <v>1678</v>
      </c>
      <c r="B117" s="957" t="s">
        <v>2180</v>
      </c>
      <c r="C117" s="957"/>
      <c r="D117" s="958"/>
      <c r="E117" s="1095"/>
      <c r="F117" s="1095"/>
      <c r="G117" s="1095"/>
      <c r="H117" s="1095"/>
      <c r="I117" s="1096"/>
      <c r="J117" s="122"/>
      <c r="K117" s="103">
        <f>E117</f>
        <v>0</v>
      </c>
      <c r="L117" s="61"/>
      <c r="M117" s="60"/>
      <c r="N117" s="60"/>
      <c r="O117" s="60"/>
      <c r="P117" s="61"/>
      <c r="Q117" s="68"/>
      <c r="R117" s="68"/>
      <c r="S117" s="68"/>
      <c r="T117" s="68"/>
      <c r="U117" s="68"/>
      <c r="V117" s="68"/>
      <c r="W117" s="68"/>
      <c r="X117" s="88"/>
      <c r="Y117" s="88"/>
      <c r="Z117" s="699"/>
      <c r="AA117" s="85"/>
      <c r="AB117" s="73"/>
    </row>
    <row r="118" spans="1:28" s="24" customFormat="1" ht="20.100000000000001" customHeight="1">
      <c r="A118" s="183"/>
      <c r="B118" s="957" t="s">
        <v>2181</v>
      </c>
      <c r="C118" s="957"/>
      <c r="D118" s="958"/>
      <c r="E118" s="960"/>
      <c r="F118" s="960"/>
      <c r="G118" s="960"/>
      <c r="H118" s="960"/>
      <c r="I118" s="961"/>
      <c r="J118" s="122"/>
      <c r="K118" s="103">
        <f>E118</f>
        <v>0</v>
      </c>
      <c r="L118" s="61"/>
      <c r="M118" s="60"/>
      <c r="N118" s="60"/>
      <c r="O118" s="117"/>
      <c r="P118" s="62"/>
      <c r="Q118" s="68"/>
      <c r="R118" s="68"/>
      <c r="S118" s="68"/>
      <c r="T118" s="68"/>
      <c r="U118" s="68"/>
      <c r="V118" s="68"/>
      <c r="W118" s="68"/>
      <c r="X118" s="88"/>
      <c r="Y118" s="88"/>
      <c r="Z118" s="89"/>
      <c r="AA118" s="85"/>
      <c r="AB118" s="73"/>
    </row>
    <row r="119" spans="1:28" s="32" customFormat="1" ht="30" customHeight="1">
      <c r="A119" s="183" t="s">
        <v>1846</v>
      </c>
      <c r="B119" s="957" t="s">
        <v>2182</v>
      </c>
      <c r="C119" s="957"/>
      <c r="D119" s="957"/>
      <c r="E119" s="957"/>
      <c r="F119" s="957"/>
      <c r="G119" s="957"/>
      <c r="H119" s="957"/>
      <c r="I119" s="1101"/>
      <c r="J119" s="91"/>
      <c r="K119" s="125"/>
      <c r="L119" s="61"/>
      <c r="M119" s="61"/>
      <c r="N119" s="60"/>
      <c r="O119" s="60"/>
      <c r="P119" s="61"/>
      <c r="Q119" s="68"/>
      <c r="R119" s="730"/>
      <c r="S119" s="68"/>
      <c r="T119" s="125"/>
      <c r="U119" s="125"/>
      <c r="V119" s="125"/>
      <c r="W119" s="125"/>
      <c r="X119" s="713"/>
      <c r="Y119" s="67"/>
      <c r="Z119" s="730"/>
      <c r="AA119" s="127"/>
      <c r="AB119" s="73"/>
    </row>
    <row r="120" spans="1:28" s="32" customFormat="1" ht="20.100000000000001" customHeight="1">
      <c r="A120" s="400" t="s">
        <v>1670</v>
      </c>
      <c r="B120" s="957" t="s">
        <v>2183</v>
      </c>
      <c r="C120" s="957"/>
      <c r="D120" s="957"/>
      <c r="E120" s="957"/>
      <c r="F120" s="957"/>
      <c r="G120" s="958"/>
      <c r="H120" s="1016"/>
      <c r="I120" s="1018"/>
      <c r="J120" s="91"/>
      <c r="K120" s="103"/>
      <c r="L120" s="61"/>
      <c r="M120" s="86">
        <f t="shared" ref="M120:M131" si="4">H120</f>
        <v>0</v>
      </c>
      <c r="N120" s="60"/>
      <c r="O120" s="60"/>
      <c r="P120" s="61"/>
      <c r="Q120" s="68"/>
      <c r="R120" s="730"/>
      <c r="S120" s="68"/>
      <c r="T120" s="125"/>
      <c r="U120" s="125"/>
      <c r="V120" s="125"/>
      <c r="W120" s="125"/>
      <c r="X120" s="713"/>
      <c r="Y120" s="713"/>
      <c r="Z120" s="699"/>
      <c r="AA120" s="127"/>
      <c r="AB120" s="73"/>
    </row>
    <row r="121" spans="1:28" s="32" customFormat="1" ht="20.100000000000001" customHeight="1">
      <c r="A121" s="400" t="s">
        <v>1676</v>
      </c>
      <c r="B121" s="957" t="s">
        <v>2184</v>
      </c>
      <c r="C121" s="957"/>
      <c r="D121" s="957"/>
      <c r="E121" s="957"/>
      <c r="F121" s="957"/>
      <c r="G121" s="958"/>
      <c r="H121" s="1016"/>
      <c r="I121" s="1018"/>
      <c r="J121" s="91"/>
      <c r="K121" s="103"/>
      <c r="L121" s="61"/>
      <c r="M121" s="86">
        <f t="shared" si="4"/>
        <v>0</v>
      </c>
      <c r="N121" s="60"/>
      <c r="O121" s="60"/>
      <c r="P121" s="61"/>
      <c r="Q121" s="68"/>
      <c r="R121" s="730"/>
      <c r="S121" s="68"/>
      <c r="T121" s="125"/>
      <c r="U121" s="125"/>
      <c r="V121" s="125"/>
      <c r="W121" s="125"/>
      <c r="X121" s="713"/>
      <c r="Y121" s="713"/>
      <c r="Z121" s="699"/>
      <c r="AA121" s="127"/>
      <c r="AB121" s="73"/>
    </row>
    <row r="122" spans="1:28" s="32" customFormat="1" ht="20.100000000000001" customHeight="1">
      <c r="A122" s="400" t="s">
        <v>1678</v>
      </c>
      <c r="B122" s="957" t="s">
        <v>2185</v>
      </c>
      <c r="C122" s="957"/>
      <c r="D122" s="957"/>
      <c r="E122" s="957"/>
      <c r="F122" s="957"/>
      <c r="G122" s="958"/>
      <c r="H122" s="1016"/>
      <c r="I122" s="1018"/>
      <c r="J122" s="91"/>
      <c r="K122" s="103"/>
      <c r="L122" s="61"/>
      <c r="M122" s="86">
        <f t="shared" si="4"/>
        <v>0</v>
      </c>
      <c r="N122" s="60"/>
      <c r="O122" s="60"/>
      <c r="P122" s="61"/>
      <c r="Q122" s="68"/>
      <c r="R122" s="730"/>
      <c r="S122" s="68"/>
      <c r="T122" s="125"/>
      <c r="U122" s="125"/>
      <c r="V122" s="125"/>
      <c r="W122" s="125"/>
      <c r="X122" s="713"/>
      <c r="Y122" s="713"/>
      <c r="Z122" s="699"/>
      <c r="AA122" s="127"/>
      <c r="AB122" s="73"/>
    </row>
    <row r="123" spans="1:28" s="32" customFormat="1" ht="20.100000000000001" customHeight="1">
      <c r="A123" s="400" t="s">
        <v>1680</v>
      </c>
      <c r="B123" s="957" t="s">
        <v>1826</v>
      </c>
      <c r="C123" s="957"/>
      <c r="D123" s="957"/>
      <c r="E123" s="957"/>
      <c r="F123" s="957"/>
      <c r="G123" s="958"/>
      <c r="H123" s="1016"/>
      <c r="I123" s="1018"/>
      <c r="J123" s="91"/>
      <c r="K123" s="103"/>
      <c r="L123" s="61"/>
      <c r="M123" s="86">
        <f t="shared" si="4"/>
        <v>0</v>
      </c>
      <c r="N123" s="60"/>
      <c r="O123" s="60"/>
      <c r="P123" s="61"/>
      <c r="Q123" s="68"/>
      <c r="R123" s="730"/>
      <c r="S123" s="68"/>
      <c r="T123" s="125"/>
      <c r="U123" s="125"/>
      <c r="V123" s="125"/>
      <c r="W123" s="125"/>
      <c r="X123" s="713"/>
      <c r="Y123" s="713"/>
      <c r="Z123" s="699"/>
      <c r="AA123" s="127"/>
      <c r="AB123" s="73"/>
    </row>
    <row r="124" spans="1:28" s="32" customFormat="1" ht="20.100000000000001" customHeight="1">
      <c r="A124" s="400" t="s">
        <v>1683</v>
      </c>
      <c r="B124" s="957" t="s">
        <v>2186</v>
      </c>
      <c r="C124" s="957"/>
      <c r="D124" s="957"/>
      <c r="E124" s="957"/>
      <c r="F124" s="957"/>
      <c r="G124" s="958"/>
      <c r="H124" s="1016"/>
      <c r="I124" s="1018"/>
      <c r="J124" s="91"/>
      <c r="K124" s="103"/>
      <c r="L124" s="61"/>
      <c r="M124" s="86">
        <f t="shared" si="4"/>
        <v>0</v>
      </c>
      <c r="N124" s="60"/>
      <c r="O124" s="60"/>
      <c r="P124" s="61"/>
      <c r="Q124" s="68"/>
      <c r="R124" s="730"/>
      <c r="S124" s="68"/>
      <c r="T124" s="125"/>
      <c r="U124" s="125"/>
      <c r="V124" s="125"/>
      <c r="W124" s="125"/>
      <c r="X124" s="713"/>
      <c r="Y124" s="713"/>
      <c r="Z124" s="699"/>
      <c r="AA124" s="127"/>
      <c r="AB124" s="73"/>
    </row>
    <row r="125" spans="1:28" s="32" customFormat="1" ht="20.100000000000001" customHeight="1">
      <c r="A125" s="400" t="s">
        <v>1686</v>
      </c>
      <c r="B125" s="957" t="s">
        <v>2137</v>
      </c>
      <c r="C125" s="957"/>
      <c r="D125" s="957"/>
      <c r="E125" s="957"/>
      <c r="F125" s="957"/>
      <c r="G125" s="958"/>
      <c r="H125" s="1016"/>
      <c r="I125" s="1018"/>
      <c r="J125" s="91"/>
      <c r="K125" s="103"/>
      <c r="L125" s="61"/>
      <c r="M125" s="86">
        <f t="shared" si="4"/>
        <v>0</v>
      </c>
      <c r="N125" s="60"/>
      <c r="O125" s="60"/>
      <c r="P125" s="61"/>
      <c r="Q125" s="68"/>
      <c r="R125" s="730"/>
      <c r="S125" s="68"/>
      <c r="T125" s="125"/>
      <c r="U125" s="125"/>
      <c r="V125" s="125"/>
      <c r="W125" s="125"/>
      <c r="X125" s="713"/>
      <c r="Y125" s="713"/>
      <c r="Z125" s="699"/>
      <c r="AA125" s="127"/>
      <c r="AB125" s="73"/>
    </row>
    <row r="126" spans="1:28" s="32" customFormat="1" ht="20.100000000000001" customHeight="1">
      <c r="A126" s="400" t="s">
        <v>1689</v>
      </c>
      <c r="B126" s="957" t="s">
        <v>2187</v>
      </c>
      <c r="C126" s="957"/>
      <c r="D126" s="957"/>
      <c r="E126" s="957"/>
      <c r="F126" s="957"/>
      <c r="G126" s="958"/>
      <c r="H126" s="1016"/>
      <c r="I126" s="1018"/>
      <c r="J126" s="91"/>
      <c r="K126" s="103"/>
      <c r="L126" s="61"/>
      <c r="M126" s="86">
        <f t="shared" si="4"/>
        <v>0</v>
      </c>
      <c r="N126" s="60"/>
      <c r="O126" s="60"/>
      <c r="P126" s="61"/>
      <c r="Q126" s="68"/>
      <c r="R126" s="730"/>
      <c r="S126" s="68"/>
      <c r="T126" s="125"/>
      <c r="U126" s="125"/>
      <c r="V126" s="125"/>
      <c r="W126" s="125"/>
      <c r="X126" s="713"/>
      <c r="Y126" s="713"/>
      <c r="Z126" s="699"/>
      <c r="AA126" s="127"/>
      <c r="AB126" s="73"/>
    </row>
    <row r="127" spans="1:28" s="32" customFormat="1" ht="20.100000000000001" customHeight="1">
      <c r="A127" s="400" t="s">
        <v>1692</v>
      </c>
      <c r="B127" s="957" t="s">
        <v>2188</v>
      </c>
      <c r="C127" s="957"/>
      <c r="D127" s="957"/>
      <c r="E127" s="957"/>
      <c r="F127" s="957"/>
      <c r="G127" s="958"/>
      <c r="H127" s="1016"/>
      <c r="I127" s="1018"/>
      <c r="J127" s="91"/>
      <c r="K127" s="103"/>
      <c r="L127" s="61"/>
      <c r="M127" s="86">
        <f t="shared" si="4"/>
        <v>0</v>
      </c>
      <c r="N127" s="60"/>
      <c r="O127" s="60"/>
      <c r="P127" s="61"/>
      <c r="Q127" s="68"/>
      <c r="R127" s="730"/>
      <c r="S127" s="68"/>
      <c r="T127" s="125"/>
      <c r="U127" s="125"/>
      <c r="V127" s="125"/>
      <c r="W127" s="125"/>
      <c r="X127" s="713"/>
      <c r="Y127" s="713"/>
      <c r="Z127" s="699"/>
      <c r="AA127" s="127"/>
      <c r="AB127" s="73"/>
    </row>
    <row r="128" spans="1:28" s="32" customFormat="1" ht="20.100000000000001" customHeight="1">
      <c r="A128" s="400" t="s">
        <v>1694</v>
      </c>
      <c r="B128" s="957" t="s">
        <v>2142</v>
      </c>
      <c r="C128" s="957"/>
      <c r="D128" s="957"/>
      <c r="E128" s="957"/>
      <c r="F128" s="957"/>
      <c r="G128" s="958"/>
      <c r="H128" s="1016"/>
      <c r="I128" s="1018"/>
      <c r="J128" s="91"/>
      <c r="K128" s="103"/>
      <c r="L128" s="61"/>
      <c r="M128" s="86">
        <f t="shared" si="4"/>
        <v>0</v>
      </c>
      <c r="N128" s="60"/>
      <c r="O128" s="60"/>
      <c r="P128" s="61"/>
      <c r="Q128" s="68"/>
      <c r="R128" s="730"/>
      <c r="S128" s="68"/>
      <c r="T128" s="125"/>
      <c r="U128" s="125"/>
      <c r="V128" s="125"/>
      <c r="W128" s="125"/>
      <c r="X128" s="713"/>
      <c r="Y128" s="713"/>
      <c r="Z128" s="699"/>
      <c r="AA128" s="127"/>
      <c r="AB128" s="73"/>
    </row>
    <row r="129" spans="1:28" s="32" customFormat="1" ht="20.100000000000001" customHeight="1">
      <c r="A129" s="400" t="s">
        <v>1794</v>
      </c>
      <c r="B129" s="957" t="s">
        <v>2189</v>
      </c>
      <c r="C129" s="957"/>
      <c r="D129" s="957"/>
      <c r="E129" s="957"/>
      <c r="F129" s="957"/>
      <c r="G129" s="958"/>
      <c r="H129" s="1016"/>
      <c r="I129" s="1018"/>
      <c r="J129" s="91"/>
      <c r="K129" s="103"/>
      <c r="L129" s="61"/>
      <c r="M129" s="86">
        <f t="shared" si="4"/>
        <v>0</v>
      </c>
      <c r="N129" s="60"/>
      <c r="O129" s="60"/>
      <c r="P129" s="61"/>
      <c r="Q129" s="68"/>
      <c r="R129" s="730"/>
      <c r="S129" s="68"/>
      <c r="T129" s="125"/>
      <c r="U129" s="125"/>
      <c r="V129" s="125"/>
      <c r="W129" s="125"/>
      <c r="X129" s="713"/>
      <c r="Y129" s="713"/>
      <c r="Z129" s="699"/>
      <c r="AA129" s="127"/>
      <c r="AB129" s="73"/>
    </row>
    <row r="130" spans="1:28" s="32" customFormat="1" ht="20.100000000000001" customHeight="1">
      <c r="A130" s="400"/>
      <c r="B130" s="957" t="s">
        <v>2190</v>
      </c>
      <c r="C130" s="957"/>
      <c r="D130" s="957"/>
      <c r="E130" s="957"/>
      <c r="F130" s="957"/>
      <c r="G130" s="958"/>
      <c r="H130" s="1056"/>
      <c r="I130" s="1057"/>
      <c r="J130" s="91"/>
      <c r="K130" s="103"/>
      <c r="L130" s="61"/>
      <c r="M130" s="86">
        <f t="shared" si="4"/>
        <v>0</v>
      </c>
      <c r="N130" s="60"/>
      <c r="O130" s="60"/>
      <c r="P130" s="61"/>
      <c r="Q130" s="68"/>
      <c r="R130" s="730"/>
      <c r="S130" s="67"/>
      <c r="T130" s="125"/>
      <c r="U130" s="125"/>
      <c r="V130" s="125"/>
      <c r="W130" s="125"/>
      <c r="X130" s="713"/>
      <c r="Y130" s="713"/>
      <c r="Z130" s="730"/>
      <c r="AA130" s="127"/>
      <c r="AB130" s="73"/>
    </row>
    <row r="131" spans="1:28" s="32" customFormat="1" ht="20.100000000000001" customHeight="1">
      <c r="A131" s="401" t="s">
        <v>1853</v>
      </c>
      <c r="B131" s="1102" t="s">
        <v>2191</v>
      </c>
      <c r="C131" s="1102"/>
      <c r="D131" s="1102"/>
      <c r="E131" s="1102"/>
      <c r="F131" s="1102"/>
      <c r="G131" s="1103"/>
      <c r="H131" s="1056"/>
      <c r="I131" s="1057"/>
      <c r="J131" s="91"/>
      <c r="K131" s="103"/>
      <c r="L131" s="61"/>
      <c r="M131" s="86">
        <f t="shared" si="4"/>
        <v>0</v>
      </c>
      <c r="N131" s="60"/>
      <c r="O131" s="60"/>
      <c r="P131" s="61"/>
      <c r="Q131" s="68"/>
      <c r="R131" s="730"/>
      <c r="S131" s="67"/>
      <c r="T131" s="125"/>
      <c r="U131" s="125"/>
      <c r="V131" s="125"/>
      <c r="W131" s="125"/>
      <c r="X131" s="713"/>
      <c r="Y131" s="713"/>
      <c r="Z131" s="730"/>
      <c r="AA131" s="127"/>
      <c r="AB131" s="73"/>
    </row>
    <row r="132" spans="1:28" s="32" customFormat="1" ht="20.100000000000001" customHeight="1">
      <c r="A132" s="183" t="s">
        <v>1855</v>
      </c>
      <c r="B132" s="957" t="s">
        <v>2192</v>
      </c>
      <c r="C132" s="957"/>
      <c r="D132" s="958"/>
      <c r="E132" s="968"/>
      <c r="F132" s="969"/>
      <c r="G132" s="969"/>
      <c r="H132" s="969"/>
      <c r="I132" s="970"/>
      <c r="J132" s="91"/>
      <c r="K132" s="125">
        <f>E132</f>
        <v>0</v>
      </c>
      <c r="L132" s="61"/>
      <c r="M132" s="61"/>
      <c r="N132" s="60"/>
      <c r="O132" s="60"/>
      <c r="P132" s="61"/>
      <c r="Q132" s="68"/>
      <c r="R132" s="730"/>
      <c r="S132" s="68"/>
      <c r="T132" s="125"/>
      <c r="U132" s="125"/>
      <c r="V132" s="125"/>
      <c r="W132" s="125"/>
      <c r="X132" s="713"/>
      <c r="Y132" s="713"/>
      <c r="Z132" s="730"/>
      <c r="AA132" s="127"/>
      <c r="AB132" s="73"/>
    </row>
    <row r="133" spans="1:28" s="32" customFormat="1" ht="20.100000000000001" customHeight="1">
      <c r="A133" s="181" t="s">
        <v>1857</v>
      </c>
      <c r="B133" s="1041" t="s">
        <v>2193</v>
      </c>
      <c r="C133" s="1041"/>
      <c r="D133" s="1042"/>
      <c r="E133" s="1043"/>
      <c r="F133" s="1044"/>
      <c r="G133" s="1044"/>
      <c r="H133" s="1044"/>
      <c r="I133" s="1045"/>
      <c r="J133" s="91"/>
      <c r="K133" s="125">
        <f>E133</f>
        <v>0</v>
      </c>
      <c r="L133" s="61"/>
      <c r="M133" s="61"/>
      <c r="N133" s="60"/>
      <c r="O133" s="60"/>
      <c r="P133" s="61"/>
      <c r="Q133" s="68"/>
      <c r="R133" s="730"/>
      <c r="S133" s="68"/>
      <c r="T133" s="125"/>
      <c r="U133" s="125"/>
      <c r="V133" s="125"/>
      <c r="W133" s="125"/>
      <c r="X133" s="713"/>
      <c r="Y133" s="713"/>
      <c r="Z133" s="730"/>
      <c r="AA133" s="127"/>
      <c r="AB133" s="73"/>
    </row>
    <row r="134" spans="1:28" s="27" customFormat="1" ht="21.75" customHeight="1">
      <c r="A134" s="183" t="s">
        <v>1859</v>
      </c>
      <c r="B134" s="957" t="s">
        <v>2194</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c r="I135" s="1108"/>
      <c r="J135" s="91"/>
      <c r="K135" s="103"/>
      <c r="L135" s="61"/>
      <c r="M135" s="61">
        <f>H135</f>
        <v>0</v>
      </c>
      <c r="N135" s="60"/>
      <c r="O135" s="60"/>
      <c r="P135" s="61"/>
      <c r="Q135" s="68"/>
      <c r="R135" s="730"/>
      <c r="S135" s="67"/>
      <c r="T135" s="125"/>
      <c r="U135" s="125"/>
      <c r="V135" s="125"/>
      <c r="W135" s="125"/>
      <c r="X135" s="713"/>
      <c r="Y135" s="713"/>
      <c r="Z135" s="730"/>
      <c r="AA135" s="127"/>
      <c r="AB135" s="73"/>
    </row>
    <row r="136" spans="1:28" s="32" customFormat="1" ht="20.100000000000001" customHeight="1">
      <c r="A136" s="400" t="s">
        <v>1676</v>
      </c>
      <c r="B136" s="957" t="s">
        <v>1862</v>
      </c>
      <c r="C136" s="957"/>
      <c r="D136" s="957"/>
      <c r="E136" s="957"/>
      <c r="F136" s="957"/>
      <c r="G136" s="958"/>
      <c r="H136" s="1016"/>
      <c r="I136" s="1018"/>
      <c r="J136" s="91"/>
      <c r="K136" s="103"/>
      <c r="L136" s="61"/>
      <c r="M136" s="61">
        <f>H136</f>
        <v>0</v>
      </c>
      <c r="N136" s="60"/>
      <c r="O136" s="60"/>
      <c r="P136" s="61"/>
      <c r="Q136" s="68"/>
      <c r="R136" s="730"/>
      <c r="S136" s="68"/>
      <c r="T136" s="125"/>
      <c r="U136" s="125"/>
      <c r="V136" s="125"/>
      <c r="W136" s="125"/>
      <c r="X136" s="713"/>
      <c r="Y136" s="713"/>
      <c r="Z136" s="699"/>
      <c r="AA136" s="127"/>
      <c r="AB136" s="73"/>
    </row>
    <row r="137" spans="1:28" s="32" customFormat="1" ht="20.100000000000001" customHeight="1">
      <c r="A137" s="400" t="s">
        <v>1678</v>
      </c>
      <c r="B137" s="957" t="s">
        <v>1863</v>
      </c>
      <c r="C137" s="957"/>
      <c r="D137" s="957"/>
      <c r="E137" s="957"/>
      <c r="F137" s="957"/>
      <c r="G137" s="958"/>
      <c r="H137" s="1016"/>
      <c r="I137" s="1018"/>
      <c r="J137" s="91"/>
      <c r="K137" s="103"/>
      <c r="L137" s="61"/>
      <c r="M137" s="61">
        <f>H137</f>
        <v>0</v>
      </c>
      <c r="N137" s="60"/>
      <c r="O137" s="60"/>
      <c r="P137" s="61"/>
      <c r="Q137" s="68"/>
      <c r="R137" s="730"/>
      <c r="S137" s="68"/>
      <c r="T137" s="125"/>
      <c r="U137" s="125"/>
      <c r="V137" s="125"/>
      <c r="W137" s="125"/>
      <c r="X137" s="713"/>
      <c r="Y137" s="713"/>
      <c r="Z137" s="699"/>
      <c r="AA137" s="127"/>
      <c r="AB137" s="73"/>
    </row>
    <row r="138" spans="1:28" s="32" customFormat="1" ht="20.100000000000001" customHeight="1">
      <c r="A138" s="400" t="s">
        <v>1680</v>
      </c>
      <c r="B138" s="957" t="s">
        <v>1864</v>
      </c>
      <c r="C138" s="957"/>
      <c r="D138" s="957"/>
      <c r="E138" s="957"/>
      <c r="F138" s="957"/>
      <c r="G138" s="958"/>
      <c r="H138" s="1016"/>
      <c r="I138" s="1018"/>
      <c r="J138" s="91"/>
      <c r="K138" s="103"/>
      <c r="L138" s="61"/>
      <c r="M138" s="61">
        <f>H138</f>
        <v>0</v>
      </c>
      <c r="N138" s="60"/>
      <c r="O138" s="60"/>
      <c r="P138" s="61"/>
      <c r="Q138" s="68"/>
      <c r="R138" s="730"/>
      <c r="S138" s="68"/>
      <c r="T138" s="125"/>
      <c r="U138" s="125"/>
      <c r="V138" s="125"/>
      <c r="W138" s="125"/>
      <c r="X138" s="713"/>
      <c r="Y138" s="713"/>
      <c r="Z138" s="699"/>
      <c r="AA138" s="127"/>
      <c r="AB138" s="73"/>
    </row>
    <row r="139" spans="1:28" s="32" customFormat="1" ht="20.100000000000001" customHeight="1">
      <c r="A139" s="400" t="s">
        <v>1683</v>
      </c>
      <c r="B139" s="957" t="s">
        <v>1865</v>
      </c>
      <c r="C139" s="957"/>
      <c r="D139" s="957"/>
      <c r="E139" s="957"/>
      <c r="F139" s="957"/>
      <c r="G139" s="958"/>
      <c r="H139" s="1016"/>
      <c r="I139" s="1018"/>
      <c r="J139" s="91"/>
      <c r="K139" s="103"/>
      <c r="L139" s="61"/>
      <c r="M139" s="61">
        <f>H139</f>
        <v>0</v>
      </c>
      <c r="N139" s="60"/>
      <c r="O139" s="60"/>
      <c r="P139" s="61"/>
      <c r="Q139" s="68"/>
      <c r="R139" s="730"/>
      <c r="S139" s="68"/>
      <c r="T139" s="125"/>
      <c r="U139" s="125"/>
      <c r="V139" s="125"/>
      <c r="W139" s="125"/>
      <c r="X139" s="713"/>
      <c r="Y139" s="713"/>
      <c r="Z139" s="6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8"/>
      <c r="R140" s="730"/>
      <c r="S140" s="68"/>
      <c r="T140" s="125"/>
      <c r="U140" s="125"/>
      <c r="V140" s="125"/>
      <c r="W140" s="125"/>
      <c r="X140" s="713"/>
      <c r="Y140" s="713"/>
      <c r="Z140" s="730"/>
      <c r="AA140" s="127"/>
      <c r="AB140" s="73"/>
    </row>
    <row r="141" spans="1:28" s="24" customFormat="1" ht="16.5" customHeight="1" thickBot="1">
      <c r="A141" s="1109" t="s">
        <v>2195</v>
      </c>
      <c r="B141" s="1110"/>
      <c r="C141" s="1110"/>
      <c r="D141" s="1110"/>
      <c r="E141" s="1110"/>
      <c r="F141" s="1110"/>
      <c r="G141" s="1110"/>
      <c r="H141" s="1110"/>
      <c r="I141" s="402"/>
      <c r="J141" s="74"/>
      <c r="K141" s="103"/>
      <c r="L141" s="61"/>
      <c r="M141" s="60"/>
      <c r="N141" s="60"/>
      <c r="O141" s="60"/>
      <c r="P141" s="61"/>
      <c r="Q141" s="68"/>
      <c r="R141" s="68"/>
      <c r="S141" s="68"/>
      <c r="T141" s="68"/>
      <c r="U141" s="68"/>
      <c r="V141" s="68"/>
      <c r="W141" s="68"/>
      <c r="X141" s="88"/>
      <c r="Y141" s="88"/>
      <c r="Z141" s="89"/>
      <c r="AA141" s="85"/>
      <c r="AB141" s="73"/>
    </row>
    <row r="142" spans="1:28" s="24" customFormat="1" ht="54" customHeight="1">
      <c r="A142" s="327" t="s">
        <v>1867</v>
      </c>
      <c r="B142" s="971" t="s">
        <v>2196</v>
      </c>
      <c r="C142" s="971"/>
      <c r="D142" s="971"/>
      <c r="E142" s="971"/>
      <c r="F142" s="971"/>
      <c r="G142" s="971"/>
      <c r="H142" s="971"/>
      <c r="I142" s="1111"/>
      <c r="J142" s="90"/>
      <c r="K142" s="103"/>
      <c r="L142" s="61"/>
      <c r="M142" s="60"/>
      <c r="N142" s="60"/>
      <c r="O142" s="60"/>
      <c r="P142" s="61"/>
      <c r="Q142" s="68"/>
      <c r="R142" s="68"/>
      <c r="S142" s="68"/>
      <c r="T142" s="68"/>
      <c r="U142" s="68"/>
      <c r="V142" s="68"/>
      <c r="W142" s="68"/>
      <c r="X142" s="88"/>
      <c r="Y142" s="67"/>
      <c r="Z142" s="89"/>
      <c r="AA142" s="85"/>
      <c r="AB142" s="73"/>
    </row>
    <row r="143" spans="1:28" s="26" customFormat="1" ht="20.100000000000001" customHeight="1">
      <c r="A143" s="330" t="s">
        <v>1670</v>
      </c>
      <c r="B143" s="957" t="s">
        <v>2183</v>
      </c>
      <c r="C143" s="957"/>
      <c r="D143" s="957"/>
      <c r="E143" s="957"/>
      <c r="F143" s="958"/>
      <c r="G143" s="969"/>
      <c r="H143" s="969"/>
      <c r="I143" s="970"/>
      <c r="J143" s="81"/>
      <c r="K143" s="103"/>
      <c r="L143" s="61">
        <f t="shared" ref="L143:L153" si="5">G143</f>
        <v>0</v>
      </c>
      <c r="M143" s="60"/>
      <c r="N143" s="60"/>
      <c r="O143" s="60"/>
      <c r="P143" s="61"/>
      <c r="Q143" s="68"/>
      <c r="R143" s="68"/>
      <c r="S143" s="68"/>
      <c r="T143" s="68"/>
      <c r="U143" s="68"/>
      <c r="V143" s="68"/>
      <c r="W143" s="68"/>
      <c r="X143" s="68"/>
      <c r="Y143" s="68"/>
      <c r="Z143" s="67"/>
      <c r="AA143" s="403"/>
      <c r="AB143" s="404"/>
    </row>
    <row r="144" spans="1:28" s="26" customFormat="1" ht="20.100000000000001" customHeight="1">
      <c r="A144" s="328" t="s">
        <v>1676</v>
      </c>
      <c r="B144" s="957" t="s">
        <v>2184</v>
      </c>
      <c r="C144" s="957"/>
      <c r="D144" s="957"/>
      <c r="E144" s="957"/>
      <c r="F144" s="958"/>
      <c r="G144" s="969"/>
      <c r="H144" s="969"/>
      <c r="I144" s="970"/>
      <c r="J144" s="81"/>
      <c r="K144" s="103"/>
      <c r="L144" s="61">
        <f t="shared" si="5"/>
        <v>0</v>
      </c>
      <c r="M144" s="60"/>
      <c r="N144" s="60"/>
      <c r="O144" s="60"/>
      <c r="P144" s="60"/>
      <c r="Q144" s="68"/>
      <c r="R144" s="68"/>
      <c r="S144" s="68"/>
      <c r="T144" s="68"/>
      <c r="U144" s="68"/>
      <c r="V144" s="68"/>
      <c r="W144" s="68"/>
      <c r="X144" s="68"/>
      <c r="Y144" s="68"/>
      <c r="Z144" s="67"/>
      <c r="AA144" s="403"/>
      <c r="AB144" s="404"/>
    </row>
    <row r="145" spans="1:28" s="26" customFormat="1" ht="20.100000000000001" customHeight="1">
      <c r="A145" s="330" t="s">
        <v>1678</v>
      </c>
      <c r="B145" s="957" t="s">
        <v>2185</v>
      </c>
      <c r="C145" s="957"/>
      <c r="D145" s="957"/>
      <c r="E145" s="957"/>
      <c r="F145" s="958"/>
      <c r="G145" s="969"/>
      <c r="H145" s="969"/>
      <c r="I145" s="970"/>
      <c r="J145" s="81"/>
      <c r="K145" s="103"/>
      <c r="L145" s="61">
        <f t="shared" si="5"/>
        <v>0</v>
      </c>
      <c r="M145" s="60"/>
      <c r="N145" s="60"/>
      <c r="O145" s="60"/>
      <c r="P145" s="60"/>
      <c r="Q145" s="68"/>
      <c r="R145" s="68"/>
      <c r="S145" s="68"/>
      <c r="T145" s="68"/>
      <c r="U145" s="68"/>
      <c r="V145" s="68"/>
      <c r="W145" s="68"/>
      <c r="X145" s="68"/>
      <c r="Y145" s="68"/>
      <c r="Z145" s="67"/>
      <c r="AA145" s="403"/>
      <c r="AB145" s="404"/>
    </row>
    <row r="146" spans="1:28" s="26" customFormat="1" ht="20.100000000000001" customHeight="1">
      <c r="A146" s="330" t="s">
        <v>1680</v>
      </c>
      <c r="B146" s="957" t="s">
        <v>1826</v>
      </c>
      <c r="C146" s="957"/>
      <c r="D146" s="957"/>
      <c r="E146" s="957"/>
      <c r="F146" s="958"/>
      <c r="G146" s="969"/>
      <c r="H146" s="969"/>
      <c r="I146" s="970"/>
      <c r="J146" s="81"/>
      <c r="K146" s="103"/>
      <c r="L146" s="61">
        <f t="shared" si="5"/>
        <v>0</v>
      </c>
      <c r="M146" s="60"/>
      <c r="N146" s="60"/>
      <c r="O146" s="60"/>
      <c r="P146" s="60"/>
      <c r="Q146" s="68"/>
      <c r="R146" s="68"/>
      <c r="S146" s="68"/>
      <c r="T146" s="68"/>
      <c r="U146" s="68"/>
      <c r="V146" s="68"/>
      <c r="W146" s="68"/>
      <c r="X146" s="68"/>
      <c r="Y146" s="68"/>
      <c r="Z146" s="67"/>
      <c r="AA146" s="403"/>
      <c r="AB146" s="404"/>
    </row>
    <row r="147" spans="1:28" s="26" customFormat="1" ht="20.100000000000001" customHeight="1">
      <c r="A147" s="330" t="s">
        <v>1683</v>
      </c>
      <c r="B147" s="957" t="s">
        <v>2186</v>
      </c>
      <c r="C147" s="957"/>
      <c r="D147" s="957"/>
      <c r="E147" s="957"/>
      <c r="F147" s="958"/>
      <c r="G147" s="969"/>
      <c r="H147" s="969"/>
      <c r="I147" s="970"/>
      <c r="J147" s="81"/>
      <c r="K147" s="103"/>
      <c r="L147" s="61">
        <f t="shared" si="5"/>
        <v>0</v>
      </c>
      <c r="M147" s="60"/>
      <c r="N147" s="60"/>
      <c r="O147" s="60"/>
      <c r="P147" s="60"/>
      <c r="Q147" s="68"/>
      <c r="R147" s="68"/>
      <c r="S147" s="68"/>
      <c r="T147" s="68"/>
      <c r="U147" s="68"/>
      <c r="V147" s="68"/>
      <c r="W147" s="68"/>
      <c r="X147" s="68"/>
      <c r="Y147" s="68"/>
      <c r="Z147" s="67"/>
      <c r="AA147" s="403"/>
      <c r="AB147" s="404"/>
    </row>
    <row r="148" spans="1:28" s="26" customFormat="1" ht="20.100000000000001" customHeight="1">
      <c r="A148" s="330" t="s">
        <v>1686</v>
      </c>
      <c r="B148" s="957" t="s">
        <v>2137</v>
      </c>
      <c r="C148" s="957"/>
      <c r="D148" s="957"/>
      <c r="E148" s="957"/>
      <c r="F148" s="958"/>
      <c r="G148" s="969"/>
      <c r="H148" s="969"/>
      <c r="I148" s="970"/>
      <c r="J148" s="81"/>
      <c r="K148" s="103"/>
      <c r="L148" s="61">
        <f t="shared" si="5"/>
        <v>0</v>
      </c>
      <c r="M148" s="60"/>
      <c r="N148" s="60"/>
      <c r="O148" s="60"/>
      <c r="P148" s="60"/>
      <c r="Q148" s="68"/>
      <c r="R148" s="68"/>
      <c r="S148" s="68"/>
      <c r="T148" s="68"/>
      <c r="U148" s="68"/>
      <c r="V148" s="68"/>
      <c r="W148" s="68"/>
      <c r="X148" s="68"/>
      <c r="Y148" s="68"/>
      <c r="Z148" s="67"/>
      <c r="AA148" s="403"/>
      <c r="AB148" s="404"/>
    </row>
    <row r="149" spans="1:28" s="26" customFormat="1" ht="20.100000000000001" customHeight="1">
      <c r="A149" s="330" t="s">
        <v>1689</v>
      </c>
      <c r="B149" s="957" t="s">
        <v>2187</v>
      </c>
      <c r="C149" s="957"/>
      <c r="D149" s="957"/>
      <c r="E149" s="957"/>
      <c r="F149" s="958"/>
      <c r="G149" s="969"/>
      <c r="H149" s="969"/>
      <c r="I149" s="970"/>
      <c r="J149" s="81"/>
      <c r="K149" s="103"/>
      <c r="L149" s="61">
        <f t="shared" si="5"/>
        <v>0</v>
      </c>
      <c r="M149" s="60"/>
      <c r="N149" s="60"/>
      <c r="O149" s="60"/>
      <c r="P149" s="60"/>
      <c r="Q149" s="68"/>
      <c r="R149" s="68"/>
      <c r="S149" s="68"/>
      <c r="T149" s="68"/>
      <c r="U149" s="68"/>
      <c r="V149" s="68"/>
      <c r="W149" s="68"/>
      <c r="X149" s="68"/>
      <c r="Y149" s="68"/>
      <c r="Z149" s="67"/>
      <c r="AA149" s="403"/>
      <c r="AB149" s="404"/>
    </row>
    <row r="150" spans="1:28" s="26" customFormat="1" ht="20.100000000000001" customHeight="1">
      <c r="A150" s="330" t="s">
        <v>1692</v>
      </c>
      <c r="B150" s="957" t="s">
        <v>2188</v>
      </c>
      <c r="C150" s="957"/>
      <c r="D150" s="957"/>
      <c r="E150" s="957"/>
      <c r="F150" s="958"/>
      <c r="G150" s="969"/>
      <c r="H150" s="969"/>
      <c r="I150" s="970"/>
      <c r="J150" s="81"/>
      <c r="K150" s="103"/>
      <c r="L150" s="61">
        <f t="shared" si="5"/>
        <v>0</v>
      </c>
      <c r="M150" s="60"/>
      <c r="N150" s="60"/>
      <c r="O150" s="60"/>
      <c r="P150" s="60"/>
      <c r="Q150" s="68"/>
      <c r="R150" s="68"/>
      <c r="S150" s="68"/>
      <c r="T150" s="68"/>
      <c r="U150" s="68"/>
      <c r="V150" s="68"/>
      <c r="W150" s="68"/>
      <c r="X150" s="68"/>
      <c r="Y150" s="68"/>
      <c r="Z150" s="67"/>
      <c r="AA150" s="403"/>
      <c r="AB150" s="404"/>
    </row>
    <row r="151" spans="1:28" s="26" customFormat="1" ht="20.100000000000001" customHeight="1">
      <c r="A151" s="330" t="s">
        <v>1694</v>
      </c>
      <c r="B151" s="957" t="s">
        <v>2142</v>
      </c>
      <c r="C151" s="957"/>
      <c r="D151" s="957"/>
      <c r="E151" s="957"/>
      <c r="F151" s="958"/>
      <c r="G151" s="969"/>
      <c r="H151" s="969"/>
      <c r="I151" s="970"/>
      <c r="J151" s="81"/>
      <c r="K151" s="103"/>
      <c r="L151" s="61">
        <f t="shared" si="5"/>
        <v>0</v>
      </c>
      <c r="M151" s="60"/>
      <c r="N151" s="60"/>
      <c r="O151" s="60"/>
      <c r="P151" s="60"/>
      <c r="Q151" s="68"/>
      <c r="R151" s="68"/>
      <c r="S151" s="68"/>
      <c r="T151" s="68"/>
      <c r="U151" s="68"/>
      <c r="V151" s="68"/>
      <c r="W151" s="68"/>
      <c r="X151" s="68"/>
      <c r="Y151" s="68"/>
      <c r="Z151" s="67"/>
      <c r="AA151" s="403"/>
      <c r="AB151" s="404"/>
    </row>
    <row r="152" spans="1:28" s="24" customFormat="1" ht="35.25" customHeight="1">
      <c r="A152" s="330" t="s">
        <v>1794</v>
      </c>
      <c r="B152" s="957" t="s">
        <v>2197</v>
      </c>
      <c r="C152" s="957"/>
      <c r="D152" s="957"/>
      <c r="E152" s="957"/>
      <c r="F152" s="957"/>
      <c r="G152" s="968"/>
      <c r="H152" s="969"/>
      <c r="I152" s="970"/>
      <c r="J152" s="81"/>
      <c r="K152" s="103"/>
      <c r="L152" s="61">
        <f t="shared" si="5"/>
        <v>0</v>
      </c>
      <c r="M152" s="60"/>
      <c r="N152" s="61"/>
      <c r="O152" s="60"/>
      <c r="P152" s="60"/>
      <c r="Q152" s="68"/>
      <c r="R152" s="67"/>
      <c r="S152" s="67"/>
      <c r="T152" s="68"/>
      <c r="U152" s="68"/>
      <c r="V152" s="68"/>
      <c r="W152" s="68"/>
      <c r="X152" s="88"/>
      <c r="Y152" s="88"/>
      <c r="Z152" s="89"/>
      <c r="AA152" s="85"/>
      <c r="AB152" s="73"/>
    </row>
    <row r="153" spans="1:28" s="24" customFormat="1" ht="47.25" customHeight="1">
      <c r="A153" s="330" t="s">
        <v>1796</v>
      </c>
      <c r="B153" s="957" t="s">
        <v>2198</v>
      </c>
      <c r="C153" s="957"/>
      <c r="D153" s="957"/>
      <c r="E153" s="957"/>
      <c r="F153" s="957"/>
      <c r="G153" s="968"/>
      <c r="H153" s="969"/>
      <c r="I153" s="970"/>
      <c r="J153" s="81"/>
      <c r="K153" s="103"/>
      <c r="L153" s="61">
        <f t="shared" si="5"/>
        <v>0</v>
      </c>
      <c r="M153" s="61"/>
      <c r="N153" s="60"/>
      <c r="O153" s="60"/>
      <c r="P153" s="60"/>
      <c r="Q153" s="68"/>
      <c r="R153" s="67"/>
      <c r="S153" s="67"/>
      <c r="T153" s="68"/>
      <c r="U153" s="68"/>
      <c r="V153" s="68"/>
      <c r="W153" s="68"/>
      <c r="X153" s="88"/>
      <c r="Y153" s="88"/>
      <c r="Z153" s="89"/>
      <c r="AA153" s="85"/>
      <c r="AB153" s="73"/>
    </row>
    <row r="154" spans="1:28" s="24" customFormat="1" ht="20.100000000000001" customHeight="1">
      <c r="A154" s="183" t="s">
        <v>1871</v>
      </c>
      <c r="B154" s="957" t="s">
        <v>2199</v>
      </c>
      <c r="C154" s="957"/>
      <c r="D154" s="957"/>
      <c r="E154" s="957"/>
      <c r="F154" s="957"/>
      <c r="G154" s="957"/>
      <c r="H154" s="957"/>
      <c r="I154" s="1101"/>
      <c r="J154" s="90"/>
      <c r="K154" s="96"/>
      <c r="L154" s="61"/>
      <c r="M154" s="60"/>
      <c r="N154" s="60"/>
      <c r="O154" s="60"/>
      <c r="P154" s="61"/>
      <c r="Q154" s="68"/>
      <c r="R154" s="68"/>
      <c r="S154" s="68"/>
      <c r="T154" s="68"/>
      <c r="U154" s="68"/>
      <c r="V154" s="68"/>
      <c r="W154" s="68"/>
      <c r="X154" s="88"/>
      <c r="Y154" s="88"/>
      <c r="Z154" s="89"/>
      <c r="AA154" s="85"/>
      <c r="AB154" s="73"/>
    </row>
    <row r="155" spans="1:28" s="24" customFormat="1" ht="20.100000000000001" customHeight="1">
      <c r="A155" s="326" t="s">
        <v>1670</v>
      </c>
      <c r="B155" s="957" t="s">
        <v>2200</v>
      </c>
      <c r="C155" s="957"/>
      <c r="D155" s="957"/>
      <c r="E155" s="957"/>
      <c r="F155" s="957"/>
      <c r="G155" s="968"/>
      <c r="H155" s="969"/>
      <c r="I155" s="970"/>
      <c r="J155" s="81"/>
      <c r="K155" s="103"/>
      <c r="L155" s="61">
        <f>G155</f>
        <v>0</v>
      </c>
      <c r="M155" s="60"/>
      <c r="N155" s="60"/>
      <c r="O155" s="60"/>
      <c r="P155" s="61"/>
      <c r="Q155" s="68"/>
      <c r="R155" s="68"/>
      <c r="S155" s="68"/>
      <c r="T155" s="68"/>
      <c r="U155" s="68"/>
      <c r="V155" s="68"/>
      <c r="W155" s="68"/>
      <c r="X155" s="88"/>
      <c r="Y155" s="88"/>
      <c r="Z155" s="699"/>
      <c r="AA155" s="85"/>
      <c r="AB155" s="73"/>
    </row>
    <row r="156" spans="1:28" s="24" customFormat="1" ht="20.100000000000001" customHeight="1">
      <c r="A156" s="330" t="s">
        <v>1676</v>
      </c>
      <c r="B156" s="957" t="s">
        <v>2201</v>
      </c>
      <c r="C156" s="957"/>
      <c r="D156" s="957"/>
      <c r="E156" s="957"/>
      <c r="F156" s="957"/>
      <c r="G156" s="968"/>
      <c r="H156" s="969"/>
      <c r="I156" s="970"/>
      <c r="J156" s="81"/>
      <c r="K156" s="67"/>
      <c r="L156" s="61">
        <f>G156</f>
        <v>0</v>
      </c>
      <c r="M156" s="60"/>
      <c r="N156" s="60"/>
      <c r="O156" s="60"/>
      <c r="P156" s="61"/>
      <c r="Q156" s="68"/>
      <c r="R156" s="68"/>
      <c r="S156" s="68"/>
      <c r="T156" s="68"/>
      <c r="U156" s="68"/>
      <c r="V156" s="68"/>
      <c r="W156" s="68"/>
      <c r="X156" s="88"/>
      <c r="Y156" s="88"/>
      <c r="Z156" s="699"/>
      <c r="AA156" s="85"/>
      <c r="AB156" s="128"/>
    </row>
    <row r="157" spans="1:28" s="24" customFormat="1" ht="41.25" customHeight="1" thickBot="1">
      <c r="A157" s="245" t="s">
        <v>1875</v>
      </c>
      <c r="B157" s="977" t="s">
        <v>2202</v>
      </c>
      <c r="C157" s="977"/>
      <c r="D157" s="977"/>
      <c r="E157" s="977"/>
      <c r="F157" s="977"/>
      <c r="G157" s="1104"/>
      <c r="H157" s="1105"/>
      <c r="I157" s="1106"/>
      <c r="J157" s="81"/>
      <c r="K157" s="103"/>
      <c r="L157" s="61">
        <f>G157</f>
        <v>0</v>
      </c>
      <c r="M157" s="60"/>
      <c r="N157" s="60"/>
      <c r="O157" s="60"/>
      <c r="P157" s="61"/>
      <c r="Q157" s="68"/>
      <c r="R157" s="68"/>
      <c r="S157" s="68"/>
      <c r="T157" s="68"/>
      <c r="U157" s="68"/>
      <c r="V157" s="68"/>
      <c r="W157" s="68"/>
      <c r="X157" s="88"/>
      <c r="Y157" s="88"/>
      <c r="Z157" s="89"/>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8"/>
      <c r="R158" s="730"/>
      <c r="S158" s="68"/>
      <c r="T158" s="125"/>
      <c r="U158" s="125"/>
      <c r="V158" s="125"/>
      <c r="W158" s="125"/>
      <c r="X158" s="713"/>
      <c r="Y158" s="713"/>
      <c r="Z158" s="730"/>
      <c r="AA158" s="127"/>
      <c r="AB158" s="73"/>
    </row>
    <row r="159" spans="1:28" s="79" customFormat="1" ht="57" customHeight="1">
      <c r="A159" s="1113" t="s">
        <v>2203</v>
      </c>
      <c r="B159" s="1113"/>
      <c r="C159" s="1113"/>
      <c r="D159" s="1113"/>
      <c r="E159" s="1113"/>
      <c r="F159" s="1113"/>
      <c r="G159" s="1113"/>
      <c r="H159" s="1113"/>
      <c r="I159" s="1113"/>
      <c r="J159" s="75"/>
      <c r="K159" s="68"/>
      <c r="L159" s="61"/>
      <c r="M159" s="60"/>
      <c r="N159" s="60"/>
      <c r="O159" s="60"/>
      <c r="P159" s="61"/>
      <c r="Q159" s="68"/>
      <c r="R159" s="68"/>
      <c r="S159" s="68"/>
      <c r="T159" s="125"/>
      <c r="U159" s="125"/>
      <c r="V159" s="125"/>
      <c r="W159" s="125"/>
      <c r="X159" s="713"/>
      <c r="Y159" s="731"/>
      <c r="Z159" s="712"/>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8"/>
      <c r="R160" s="68"/>
      <c r="S160" s="68"/>
      <c r="T160" s="125"/>
      <c r="U160" s="125"/>
      <c r="V160" s="125"/>
      <c r="W160" s="125"/>
      <c r="X160" s="713"/>
      <c r="Y160" s="713"/>
      <c r="Z160" s="730"/>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8"/>
      <c r="R161" s="68"/>
      <c r="S161" s="68"/>
      <c r="T161" s="125"/>
      <c r="U161" s="125"/>
      <c r="V161" s="125"/>
      <c r="W161" s="125"/>
      <c r="X161" s="713"/>
      <c r="Y161" s="713"/>
      <c r="Z161" s="730"/>
      <c r="AA161" s="127"/>
      <c r="AB161" s="73"/>
    </row>
    <row r="162" spans="1:135">
      <c r="A162" s="33"/>
      <c r="B162" s="34"/>
      <c r="C162" s="34"/>
      <c r="D162" s="34"/>
      <c r="E162" s="34"/>
      <c r="F162" s="34"/>
      <c r="G162" s="34"/>
      <c r="H162" s="35"/>
      <c r="I162" s="36"/>
      <c r="P162" s="61"/>
    </row>
    <row r="163" spans="1:135">
      <c r="A163" s="37"/>
      <c r="B163" s="37"/>
      <c r="C163" s="37"/>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8"/>
      <c r="R176" s="68"/>
      <c r="S176" s="68"/>
      <c r="T176" s="125"/>
      <c r="U176" s="125"/>
      <c r="V176" s="125"/>
      <c r="W176" s="125"/>
      <c r="X176" s="713"/>
      <c r="Y176" s="713"/>
      <c r="Z176" s="712"/>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8"/>
      <c r="R177" s="68"/>
      <c r="S177" s="68"/>
      <c r="T177" s="125"/>
      <c r="U177" s="125"/>
      <c r="V177" s="125"/>
      <c r="W177" s="125"/>
      <c r="X177" s="713"/>
      <c r="Y177" s="713"/>
      <c r="Z177" s="712"/>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8"/>
      <c r="R178" s="68"/>
      <c r="S178" s="68"/>
      <c r="T178" s="125"/>
      <c r="U178" s="125"/>
      <c r="V178" s="125"/>
      <c r="W178" s="125"/>
      <c r="X178" s="713"/>
      <c r="Y178" s="713"/>
      <c r="Z178" s="712"/>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8"/>
      <c r="R179" s="68"/>
      <c r="S179" s="68"/>
      <c r="T179" s="125"/>
      <c r="U179" s="125"/>
      <c r="V179" s="125"/>
      <c r="W179" s="125"/>
      <c r="X179" s="713"/>
      <c r="Y179" s="713"/>
      <c r="Z179" s="712"/>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8"/>
      <c r="R180" s="68"/>
      <c r="S180" s="68"/>
      <c r="T180" s="125"/>
      <c r="U180" s="125"/>
      <c r="V180" s="125"/>
      <c r="W180" s="125"/>
      <c r="X180" s="713"/>
      <c r="Y180" s="713"/>
      <c r="Z180" s="712"/>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8"/>
      <c r="R181" s="68"/>
      <c r="S181" s="68"/>
      <c r="T181" s="125"/>
      <c r="U181" s="125"/>
      <c r="V181" s="125"/>
      <c r="W181" s="125"/>
      <c r="X181" s="713"/>
      <c r="Y181" s="713"/>
      <c r="Z181" s="712"/>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8"/>
      <c r="R182" s="68"/>
      <c r="S182" s="68"/>
      <c r="T182" s="125"/>
      <c r="U182" s="125"/>
      <c r="V182" s="125"/>
      <c r="W182" s="125"/>
      <c r="X182" s="713"/>
      <c r="Y182" s="713"/>
      <c r="Z182" s="712"/>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8"/>
      <c r="R183" s="68"/>
      <c r="S183" s="68"/>
      <c r="T183" s="125"/>
      <c r="U183" s="125"/>
      <c r="V183" s="125"/>
      <c r="W183" s="125"/>
      <c r="X183" s="713"/>
      <c r="Y183" s="713"/>
      <c r="Z183" s="712"/>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8"/>
      <c r="R184" s="68"/>
      <c r="S184" s="68"/>
      <c r="T184" s="125"/>
      <c r="U184" s="125"/>
      <c r="V184" s="125"/>
      <c r="W184" s="125"/>
      <c r="X184" s="713"/>
      <c r="Y184" s="713"/>
      <c r="Z184" s="712"/>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8"/>
      <c r="R185" s="68"/>
      <c r="S185" s="68"/>
      <c r="T185" s="125"/>
      <c r="U185" s="125"/>
      <c r="V185" s="125"/>
      <c r="W185" s="125"/>
      <c r="X185" s="713"/>
      <c r="Y185" s="713"/>
      <c r="Z185" s="712"/>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8"/>
      <c r="R186" s="68"/>
      <c r="S186" s="68"/>
      <c r="T186" s="125"/>
      <c r="U186" s="125"/>
      <c r="V186" s="125"/>
      <c r="W186" s="125"/>
      <c r="X186" s="713"/>
      <c r="Y186" s="713"/>
      <c r="Z186" s="712"/>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sheet="1" scenarios="1"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1263" priority="22">
      <formula>$G$92="Ne sais pas"</formula>
    </cfRule>
    <cfRule type="expression" dxfId="1262" priority="23">
      <formula>$G$92="Non"</formula>
    </cfRule>
  </conditionalFormatting>
  <conditionalFormatting sqref="G96:I96">
    <cfRule type="expression" dxfId="1261" priority="20">
      <formula>$G$95="Ne sais pas"</formula>
    </cfRule>
    <cfRule type="expression" dxfId="1260" priority="21">
      <formula>$G$95="Non"</formula>
    </cfRule>
  </conditionalFormatting>
  <conditionalFormatting sqref="G98:I98">
    <cfRule type="expression" dxfId="1259" priority="18">
      <formula>$G$97="Ne sais pas"</formula>
    </cfRule>
    <cfRule type="expression" dxfId="1258" priority="19">
      <formula>$G$97="Non"</formula>
    </cfRule>
  </conditionalFormatting>
  <conditionalFormatting sqref="G88:I91">
    <cfRule type="expression" dxfId="1257" priority="16">
      <formula>$I$86="Ne sais pas"</formula>
    </cfRule>
    <cfRule type="expression" dxfId="1256" priority="17">
      <formula>$I$86="Non"</formula>
    </cfRule>
  </conditionalFormatting>
  <conditionalFormatting sqref="F111:I111">
    <cfRule type="expression" dxfId="1255" priority="12">
      <formula>$E$111="Ne sais pas"</formula>
    </cfRule>
    <cfRule type="expression" dxfId="1254" priority="15">
      <formula>$E$111="Non"</formula>
    </cfRule>
  </conditionalFormatting>
  <conditionalFormatting sqref="F112:I112">
    <cfRule type="expression" dxfId="1253" priority="11">
      <formula>$E$112="Ne sais pas"</formula>
    </cfRule>
    <cfRule type="expression" dxfId="1252" priority="14">
      <formula>$E$112="Non"</formula>
    </cfRule>
  </conditionalFormatting>
  <conditionalFormatting sqref="F113:I113">
    <cfRule type="expression" dxfId="1251" priority="10">
      <formula>$E$113="Ne sais pas"</formula>
    </cfRule>
    <cfRule type="expression" dxfId="1250" priority="13">
      <formula>$E$113="Non"</formula>
    </cfRule>
  </conditionalFormatting>
  <conditionalFormatting sqref="G15:I15">
    <cfRule type="expression" dxfId="1249" priority="7">
      <formula>$E$15="Ne s’applique pas"</formula>
    </cfRule>
    <cfRule type="expression" dxfId="1248" priority="8">
      <formula>$E$15="Ne sais pas"</formula>
    </cfRule>
    <cfRule type="expression" dxfId="1247" priority="9">
      <formula>$E$15="Non"</formula>
    </cfRule>
  </conditionalFormatting>
  <conditionalFormatting sqref="G16:I23">
    <cfRule type="expression" dxfId="1246" priority="4">
      <formula>$E16="Ne s’applique pas"</formula>
    </cfRule>
    <cfRule type="expression" dxfId="1245" priority="5">
      <formula>$E16="Ne sais pas"</formula>
    </cfRule>
    <cfRule type="expression" dxfId="1244" priority="6">
      <formula>$E16="Non"</formula>
    </cfRule>
  </conditionalFormatting>
  <conditionalFormatting sqref="E15:E23 G15:I23 I24:I25 E13:I13">
    <cfRule type="expression" dxfId="1243" priority="3">
      <formula>$I$12="Ne sais pas"</formula>
    </cfRule>
  </conditionalFormatting>
  <conditionalFormatting sqref="E15:E23 G15:I23 I24:I25 E13:I13">
    <cfRule type="expression" dxfId="1242" priority="2">
      <formula>$I$12="Ne s’applique pas"</formula>
    </cfRule>
  </conditionalFormatting>
  <conditionalFormatting sqref="E15:E23 G15:I23 I24:I25 E13:I13">
    <cfRule type="expression" dxfId="1241" priority="1">
      <formula>$I$12="Non"</formula>
    </cfRule>
  </conditionalFormatting>
  <dataValidations count="17">
    <dataValidation type="list" allowBlank="1" showInputMessage="1" showErrorMessage="1" error="Please select from the dropdown list" prompt="Please select from the dropdown list" sqref="G66:I66" xr:uid="{00000000-0002-0000-0600-000000000000}">
      <formula1>"Yes, No, Don't know"</formula1>
    </dataValidation>
    <dataValidation allowBlank="1" showInputMessage="1" showErrorMessage="1" promptTitle="Calcul automatique" prompt="Cette cellule contient la formule suivante : Dépenses publiques générées en interne (question B8a) /Total des dépenses publiques (question B8c)" sqref="G58:G59" xr:uid="{00000000-0002-0000-0600-000001000000}"/>
    <dataValidation allowBlank="1" showInputMessage="1" showErrorMessage="1" promptTitle="Calcul automatique" prompt="Cette cellule contient la formule suivante : Total des dépenses publiques (question B8c) / Total général des dépenses pour l'achat de produits contraceptifs pour le secteur public à partir des fonds publics et des fonds des donateurs (questions B8c+B9d)" sqref="G57" xr:uid="{00000000-0002-0000-0600-000002000000}"/>
    <dataValidation type="list" allowBlank="1" showInputMessage="1" showErrorMessage="1" errorTitle="Choose from dropdown" error="Please choose from the dropdown list." prompt="Please select from the dropdown list." sqref="F83:I83 E73:E83" xr:uid="{00000000-0002-0000-0600-000003000000}">
      <formula1>"Yes, No, Don't know, Not applicable"</formula1>
    </dataValidation>
    <dataValidation type="list" allowBlank="1" showInputMessage="1" showErrorMessage="1" error="Veuillez sélectionner une réponse à partir de la liste du menu déroulant." prompt="Veuillez sélectionner une réponse à partir de la liste du menu déroulant." sqref="H136:H139" xr:uid="{00000000-0002-0000-0600-000004000000}">
      <formula1>"Oui, Non, Ne sais pas, Ne s’applique pas"</formula1>
    </dataValidation>
    <dataValidation type="list" allowBlank="1" showErrorMessage="1" error="Please choose from the dropdown list." sqref="I41" xr:uid="{00000000-0002-0000-0600-000005000000}">
      <formula1>"Yes, No, Don't know"</formula1>
    </dataValidation>
    <dataValidation type="list" allowBlank="1" showInputMessage="1" showErrorMessage="1" error="Please choose from the dropdown list." sqref="J97:K97 J95:K95" xr:uid="{00000000-0002-0000-0600-000006000000}">
      <formula1>"Yes, No, Don't know"</formula1>
    </dataValidation>
    <dataValidation type="list" allowBlank="1" showInputMessage="1" showErrorMessage="1" error="Veuillez sélectionner une réponse à partir de la liste déroulant." prompt="Veuillez sélectionner une réponse à partir de la liste déroulant." sqref="G61:I61" xr:uid="{00000000-0002-0000-0600-000007000000}">
      <formula1>"Le gouvernement (exemple : dépôts médicaux centraux/ Service logistique du ministère de la Santé) , Les organismes internationaux (FNUAP/ Crown Agents), Le gouvernement et les organismes internationaux, Autre, Ne sais pas, Ne s'applique pas "</formula1>
    </dataValidation>
    <dataValidation type="list" allowBlank="1" showInputMessage="1" showErrorMessage="1" error="Veuillez sélectionner une réponse à partir de la liste déroulant." prompt="Veuillez sélectionner une réponse à partir de la liste déroulant." sqref="I24" xr:uid="{00000000-0002-0000-0600-000008000000}">
      <formula1>"0 fois, 1-2 fois, 3-5 fois, 6 fois ou plus, Ne s’applique pas"</formula1>
    </dataValidation>
    <dataValidation type="list" allowBlank="1" showInputMessage="1" showErrorMessage="1" sqref="E102:E108" xr:uid="{00000000-0002-0000-0600-000009000000}">
      <formula1>"Community Health Worker, Auxiliary Nurse, Auxiliary Nurse Midwife, Clinical Officer, Doctor, Don't know, Not applicable"</formula1>
    </dataValidation>
    <dataValidation type="list" allowBlank="1" showInputMessage="1" showErrorMessage="1" error="Veuillez sélectionner une réponse à partir de la liste déroulant." prompt="Veuillez sélectionner une réponse à partir de la liste déroulant." sqref="G28 I28" xr:uid="{00000000-0002-0000-0600-00000A000000}">
      <formula1>"Janvier, Février, Mars, Avril, Mai, Juin, Julliet, Août, Septembre, Octobre, Novembre, Décembre, Ne sais pas"</formula1>
    </dataValidation>
    <dataValidation type="list" allowBlank="1" showInputMessage="1" showErrorMessage="1" errorTitle="Choose from dropdown" error="Veuillez sélectionner une réponse à partir de la liste déroulant." prompt="Veuillez sélectionner une réponse à partir de la liste déroulant." sqref="F72:I82" xr:uid="{00000000-0002-0000-0600-00000B000000}">
      <formula1>"Oui, Non, Ne sais pas, Ne s’applique pas"</formula1>
    </dataValidation>
    <dataValidation type="list" allowBlank="1" showInputMessage="1" showErrorMessage="1" error="Veuillez sélectionner une réponse à partir de la liste déroulant." prompt="Veuillez sélectionner une réponse à partir de la liste du menu déroulant." sqref="G60" xr:uid="{00000000-0002-0000-0600-00000C000000}">
      <formula1>"Oui, Non, Ne sais pas, "</formula1>
    </dataValidation>
    <dataValidation type="list" allowBlank="1" showInputMessage="1" error="Veuillez sélectionner une réponse à partir de la liste déroulant." prompt="Veuillez sélectionner une réponse à partir de la liste déroulant." sqref="F101:I108" xr:uid="{00000000-0002-0000-0600-00000D000000}">
      <formula1>"Agent de santé communautaire, Infirmière auxiliaire, Infirmière sage-femme auxiliaire, Sage-femme, Infirmière, Responsable Clinique, Médecin, Ne sais pas, Ne s'applique pas"</formula1>
    </dataValidation>
    <dataValidation type="list" allowBlank="1" showInputMessage="1" showErrorMessage="1" error="Veuillez sélectionner une réponse à partir de la liste déroulant." prompt="Veuillez sélectionner une réponse à partir de la liste déroulant." sqref="I12 E26 E15:E23 I25 G63:I63 I86 G90:I91 I111:I113 E115:I117 G143:I151 G155:I156" xr:uid="{00000000-0002-0000-0600-00000E000000}">
      <formula1>"Oui, Non, Ne sais pas, Ne s’applique pas"</formula1>
    </dataValidation>
    <dataValidation type="list" allowBlank="1" showInputMessage="1" showErrorMessage="1" error="Veuillez sélectionner une réponse à partir de la liste déroulant." prompt="Veuillez sélectionner une réponse à partir de la liste déroulant." sqref="I32 I34 E44 G95:I95 E46 G92:I92 G97:I97 E111:E113 H120:I129" xr:uid="{00000000-0002-0000-0600-00000F000000}">
      <formula1>"Oui, Non, Ne sais pas"</formula1>
    </dataValidation>
    <dataValidation type="list" allowBlank="1" showInputMessage="1" showErrorMessage="1" error="Veuillez sélectionner une réponse à partir de la liste déroulant." prompt="Veuillez sélectionner une réponse à partir de la liste déroulant." sqref="E51 E53:E54" xr:uid="{00000000-0002-0000-0600-000010000000}">
      <formula1>"Oui, Non, Ne sais pas,"</formula1>
    </dataValidation>
  </dataValidations>
  <pageMargins left="0.7" right="0.7" top="0.75" bottom="0.75" header="0.3" footer="0.3"/>
  <pageSetup scale="50" fitToHeight="4" orientation="portrait" r:id="rId1"/>
  <rowBreaks count="4" manualBreakCount="4">
    <brk id="32" max="8" man="1"/>
    <brk id="55" max="9" man="1"/>
    <brk id="98" max="9" man="1"/>
    <brk id="140" max="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sheetPr>
  <dimension ref="A1:EE186"/>
  <sheetViews>
    <sheetView showGridLines="0" showRowColHeaders="0" zoomScaleNormal="100" zoomScaleSheetLayoutView="70" workbookViewId="0">
      <selection sqref="A1:I1"/>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5</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17"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c r="A13" s="326" t="s">
        <v>1670</v>
      </c>
      <c r="B13" s="957" t="s">
        <v>1671</v>
      </c>
      <c r="C13" s="957"/>
      <c r="D13" s="958"/>
      <c r="E13" s="1185" t="s">
        <v>344</v>
      </c>
      <c r="F13" s="1156"/>
      <c r="G13" s="1156"/>
      <c r="H13" s="1156"/>
      <c r="I13" s="1157"/>
      <c r="J13" s="81"/>
      <c r="K13" s="104" t="str">
        <f>E13</f>
        <v>Reproductive Health Commodity Security Coordination Committee (RHCS-CC) at the Ministry of Public Health (MoPH)</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5">
      <c r="A15" s="328" t="s">
        <v>1670</v>
      </c>
      <c r="B15" s="975" t="s">
        <v>583</v>
      </c>
      <c r="C15" s="975"/>
      <c r="D15" s="976"/>
      <c r="E15" s="794" t="s">
        <v>343</v>
      </c>
      <c r="F15" s="329" t="s">
        <v>1675</v>
      </c>
      <c r="G15" s="1148" t="s">
        <v>345</v>
      </c>
      <c r="H15" s="1149"/>
      <c r="I15" s="1150"/>
      <c r="J15" s="81"/>
      <c r="K15" s="68"/>
      <c r="L15" s="61" t="str">
        <f t="shared" ref="L15:L23" si="0">G15</f>
        <v>Futures Group/Health Policy Project, Afghanistan Social Marketing Organization (ASMO), Marie Stopes (very small scale)</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 r="A16" s="330" t="s">
        <v>1676</v>
      </c>
      <c r="B16" s="957" t="s">
        <v>1677</v>
      </c>
      <c r="C16" s="957"/>
      <c r="D16" s="958"/>
      <c r="E16" s="794" t="s">
        <v>343</v>
      </c>
      <c r="F16" s="331" t="s">
        <v>1675</v>
      </c>
      <c r="G16" s="1148" t="s">
        <v>346</v>
      </c>
      <c r="H16" s="1149"/>
      <c r="I16" s="1150"/>
      <c r="J16" s="81"/>
      <c r="K16" s="68"/>
      <c r="L16" s="61" t="str">
        <f t="shared" si="0"/>
        <v>Marie Stopes, ASMO</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 r="A17" s="330" t="s">
        <v>1678</v>
      </c>
      <c r="B17" s="957" t="s">
        <v>1679</v>
      </c>
      <c r="C17" s="957"/>
      <c r="D17" s="958"/>
      <c r="E17" s="794" t="s">
        <v>347</v>
      </c>
      <c r="F17" s="331" t="s">
        <v>1675</v>
      </c>
      <c r="G17" s="1182"/>
      <c r="H17" s="1183"/>
      <c r="I17" s="1184"/>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30">
      <c r="A18" s="330" t="s">
        <v>1680</v>
      </c>
      <c r="B18" s="957" t="s">
        <v>1681</v>
      </c>
      <c r="C18" s="957"/>
      <c r="D18" s="958"/>
      <c r="E18" s="794" t="s">
        <v>343</v>
      </c>
      <c r="F18" s="331" t="s">
        <v>1682</v>
      </c>
      <c r="G18" s="1148" t="s">
        <v>349</v>
      </c>
      <c r="H18" s="1149"/>
      <c r="I18" s="1150"/>
      <c r="J18" s="81"/>
      <c r="K18" s="68"/>
      <c r="L18" s="61" t="str">
        <f t="shared" si="0"/>
        <v xml:space="preserve">United States Agency for International Development (USAID), World Bank, European Commission </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5">
      <c r="A19" s="330" t="s">
        <v>1683</v>
      </c>
      <c r="B19" s="957" t="s">
        <v>1684</v>
      </c>
      <c r="C19" s="957"/>
      <c r="D19" s="958"/>
      <c r="E19" s="794" t="s">
        <v>343</v>
      </c>
      <c r="F19" s="331" t="s">
        <v>1685</v>
      </c>
      <c r="G19" s="1148" t="s">
        <v>350</v>
      </c>
      <c r="H19" s="1149"/>
      <c r="I19" s="1150"/>
      <c r="J19" s="81"/>
      <c r="K19" s="68"/>
      <c r="L19" s="61" t="str">
        <f t="shared" si="0"/>
        <v>United Nations Population Fund (UNFPA), United Nations Children's Fund (UNICEF) and World Health Organization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5">
      <c r="A20" s="330" t="s">
        <v>1686</v>
      </c>
      <c r="B20" s="957" t="s">
        <v>1687</v>
      </c>
      <c r="C20" s="957"/>
      <c r="D20" s="958"/>
      <c r="E20" s="794" t="s">
        <v>343</v>
      </c>
      <c r="F20" s="331" t="s">
        <v>1688</v>
      </c>
      <c r="G20" s="1148" t="s">
        <v>351</v>
      </c>
      <c r="H20" s="1149"/>
      <c r="I20" s="1150"/>
      <c r="J20" s="81"/>
      <c r="K20" s="68"/>
      <c r="L20" s="61" t="str">
        <f t="shared" si="0"/>
        <v xml:space="preserve">Reproductive Health Directorate, General Directorate of Pharmaceutical Affaires, Procurement Directorate and Central Medical Store </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c r="A21" s="330" t="s">
        <v>1689</v>
      </c>
      <c r="B21" s="975" t="s">
        <v>1690</v>
      </c>
      <c r="C21" s="975"/>
      <c r="D21" s="975"/>
      <c r="E21" s="794" t="s">
        <v>343</v>
      </c>
      <c r="F21" s="331" t="s">
        <v>1691</v>
      </c>
      <c r="G21" s="1148" t="s">
        <v>352</v>
      </c>
      <c r="H21" s="1149"/>
      <c r="I21" s="1150"/>
      <c r="J21" s="81"/>
      <c r="K21" s="68"/>
      <c r="L21" s="61" t="str">
        <f t="shared" si="0"/>
        <v>Central Medical Store</v>
      </c>
      <c r="M21" s="60"/>
      <c r="N21" s="60"/>
      <c r="O21" s="60"/>
      <c r="P21" s="61"/>
      <c r="Q21" s="60"/>
      <c r="R21" s="61"/>
      <c r="S21" s="60"/>
      <c r="T21" s="60"/>
      <c r="U21" s="70"/>
      <c r="V21" s="70"/>
      <c r="W21" s="70"/>
      <c r="X21" s="71"/>
      <c r="Y21" s="71"/>
      <c r="Z21" s="84"/>
      <c r="AA21" s="85"/>
      <c r="AB21" s="73"/>
    </row>
    <row r="22" spans="1:135" s="24" customFormat="1">
      <c r="A22" s="330" t="s">
        <v>1692</v>
      </c>
      <c r="B22" s="975" t="s">
        <v>1693</v>
      </c>
      <c r="C22" s="975"/>
      <c r="D22" s="975"/>
      <c r="E22" s="794" t="s">
        <v>347</v>
      </c>
      <c r="F22" s="331" t="s">
        <v>1691</v>
      </c>
      <c r="G22" s="1182"/>
      <c r="H22" s="1183"/>
      <c r="I22" s="1184"/>
      <c r="J22" s="81"/>
      <c r="K22" s="68"/>
      <c r="L22" s="61">
        <f t="shared" si="0"/>
        <v>0</v>
      </c>
      <c r="M22" s="60"/>
      <c r="N22" s="60"/>
      <c r="O22" s="60"/>
      <c r="P22" s="61"/>
      <c r="Q22" s="60"/>
      <c r="R22" s="61"/>
      <c r="S22" s="60"/>
      <c r="T22" s="60"/>
      <c r="U22" s="70"/>
      <c r="V22" s="70"/>
      <c r="W22" s="70"/>
      <c r="X22" s="71"/>
      <c r="Y22" s="71"/>
      <c r="Z22" s="84"/>
      <c r="AA22" s="85"/>
      <c r="AB22" s="73"/>
    </row>
    <row r="23" spans="1:135" s="27" customFormat="1">
      <c r="A23" s="330" t="s">
        <v>1694</v>
      </c>
      <c r="B23" s="975" t="s">
        <v>1695</v>
      </c>
      <c r="C23" s="975"/>
      <c r="D23" s="975"/>
      <c r="E23" s="794" t="s">
        <v>343</v>
      </c>
      <c r="F23" s="331" t="s">
        <v>1691</v>
      </c>
      <c r="G23" s="1148" t="s">
        <v>353</v>
      </c>
      <c r="H23" s="1149"/>
      <c r="I23" s="1150"/>
      <c r="J23" s="81"/>
      <c r="K23" s="68"/>
      <c r="L23" s="61" t="str">
        <f t="shared" si="0"/>
        <v>AFGA (Afghan Family Guidance Association)</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18" t="s">
        <v>354</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18" t="s">
        <v>343</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97" t="s">
        <v>343</v>
      </c>
      <c r="F26" s="332" t="s">
        <v>1702</v>
      </c>
      <c r="G26" s="456" t="s">
        <v>355</v>
      </c>
      <c r="H26" s="333" t="s">
        <v>1703</v>
      </c>
      <c r="I26" s="457"/>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1178" t="s">
        <v>358</v>
      </c>
      <c r="I29" s="1179"/>
      <c r="J29" s="97"/>
      <c r="K29" s="67"/>
      <c r="L29" s="61"/>
      <c r="M29" s="336" t="str">
        <f>H29</f>
        <v>N/A</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796" t="s">
        <v>358</v>
      </c>
      <c r="H30" s="337" t="s">
        <v>1713</v>
      </c>
      <c r="I30" s="542" t="s">
        <v>358</v>
      </c>
      <c r="J30" s="97"/>
      <c r="K30" s="67"/>
      <c r="L30" s="61"/>
      <c r="M30" s="60"/>
      <c r="N30" s="98"/>
      <c r="O30" s="60"/>
      <c r="P30" s="60"/>
      <c r="Q30" s="60"/>
      <c r="R30" s="60"/>
      <c r="S30" s="60"/>
      <c r="T30" s="60"/>
      <c r="U30" s="70"/>
      <c r="V30" s="70"/>
      <c r="W30" s="70"/>
      <c r="X30" s="71"/>
      <c r="Y30" s="71"/>
      <c r="Z30" s="99"/>
      <c r="AA30" s="85"/>
      <c r="AB30" s="73"/>
    </row>
    <row r="31" spans="1:135" s="24" customFormat="1" ht="29.25" customHeight="1">
      <c r="A31" s="338" t="s">
        <v>1670</v>
      </c>
      <c r="B31" s="971" t="s">
        <v>1714</v>
      </c>
      <c r="C31" s="971"/>
      <c r="D31" s="971"/>
      <c r="E31" s="971"/>
      <c r="F31" s="971"/>
      <c r="G31" s="1180" t="s">
        <v>359</v>
      </c>
      <c r="H31" s="1180"/>
      <c r="I31" s="1181"/>
      <c r="J31" s="97"/>
      <c r="K31" s="67"/>
      <c r="L31" s="61" t="str">
        <f>G31</f>
        <v>The contracted NGOs conduct forecast before procuring their own contraceptives from commercial market</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662" t="s">
        <v>347</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515" t="s">
        <v>347</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0</v>
      </c>
      <c r="G37" s="48"/>
      <c r="H37" s="49"/>
      <c r="I37" s="50"/>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c r="H38" s="49"/>
      <c r="I38" s="50"/>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661">
        <v>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347</v>
      </c>
      <c r="F44" s="47">
        <v>0</v>
      </c>
      <c r="G44" s="53"/>
      <c r="H44" s="54"/>
      <c r="I44" s="50"/>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c r="F45" s="960"/>
      <c r="G45" s="960"/>
      <c r="H45" s="960"/>
      <c r="I45" s="961"/>
      <c r="J45" s="356"/>
      <c r="K45" s="357">
        <f>E45</f>
        <v>0</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c r="H46" s="49"/>
      <c r="I46" s="50"/>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c r="F47" s="960"/>
      <c r="G47" s="960"/>
      <c r="H47" s="960"/>
      <c r="I47" s="961"/>
      <c r="J47" s="356"/>
      <c r="K47" s="357">
        <f>E47</f>
        <v>0</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0</v>
      </c>
      <c r="G48" s="51"/>
      <c r="H48" s="51"/>
      <c r="I48" s="52"/>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56.1" customHeight="1">
      <c r="A51" s="338" t="s">
        <v>1670</v>
      </c>
      <c r="B51" s="971" t="s">
        <v>1750</v>
      </c>
      <c r="C51" s="971"/>
      <c r="D51" s="972"/>
      <c r="E51" s="789" t="s">
        <v>347</v>
      </c>
      <c r="F51" s="47">
        <v>0</v>
      </c>
      <c r="G51" s="53"/>
      <c r="H51" s="55"/>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c r="F52" s="1014"/>
      <c r="G52" s="1014"/>
      <c r="H52" s="1014"/>
      <c r="I52" s="1015"/>
      <c r="J52" s="29"/>
      <c r="K52" s="360">
        <f>E52</f>
        <v>0</v>
      </c>
      <c r="L52" s="61"/>
      <c r="M52" s="60"/>
      <c r="N52" s="60"/>
      <c r="O52" s="60"/>
      <c r="P52" s="62"/>
      <c r="Q52" s="60"/>
      <c r="R52" s="60"/>
      <c r="S52" s="60"/>
      <c r="T52" s="60"/>
      <c r="U52" s="70"/>
      <c r="V52" s="70"/>
      <c r="W52" s="70"/>
      <c r="X52" s="71"/>
      <c r="Y52" s="71"/>
      <c r="Z52" s="84"/>
      <c r="AA52" s="85"/>
      <c r="AB52" s="73"/>
    </row>
    <row r="53" spans="1:28" s="24" customFormat="1" ht="56.1" customHeight="1">
      <c r="A53" s="338" t="s">
        <v>1676</v>
      </c>
      <c r="B53" s="971" t="s">
        <v>1752</v>
      </c>
      <c r="C53" s="971"/>
      <c r="D53" s="972"/>
      <c r="E53" s="789" t="s">
        <v>360</v>
      </c>
      <c r="F53" s="47"/>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360</v>
      </c>
      <c r="F54" s="47"/>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0</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665" t="s">
        <v>361</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666" t="s">
        <v>361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666" t="s">
        <v>361</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37.5" customHeight="1">
      <c r="A60" s="368" t="s">
        <v>1762</v>
      </c>
      <c r="B60" s="1025" t="s">
        <v>1763</v>
      </c>
      <c r="C60" s="1025"/>
      <c r="D60" s="1025"/>
      <c r="E60" s="1025"/>
      <c r="F60" s="1026"/>
      <c r="G60" s="369"/>
      <c r="H60" s="1027" t="s">
        <v>363</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16"/>
      <c r="H61" s="1017"/>
      <c r="I61" s="1018"/>
      <c r="J61" s="104"/>
      <c r="K61" s="96"/>
      <c r="L61" s="86">
        <f>G61</f>
        <v>0</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968"/>
      <c r="H62" s="969"/>
      <c r="I62" s="970"/>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16"/>
      <c r="H63" s="1017"/>
      <c r="I63" s="1018"/>
      <c r="J63" s="97"/>
      <c r="K63" s="96"/>
      <c r="L63" s="86">
        <f>G63</f>
        <v>0</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c r="F64" s="1044"/>
      <c r="G64" s="1044"/>
      <c r="H64" s="1044"/>
      <c r="I64" s="1045"/>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47" t="s">
        <v>347</v>
      </c>
      <c r="H66" s="1047"/>
      <c r="I66" s="1048"/>
      <c r="J66" s="81"/>
      <c r="K66" s="96"/>
      <c r="L66" s="61" t="str">
        <f>G66</f>
        <v>No</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052"/>
      <c r="F67" s="1052"/>
      <c r="G67" s="1052"/>
      <c r="H67" s="1052"/>
      <c r="I67" s="1053"/>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97" t="s">
        <v>343</v>
      </c>
      <c r="G72" s="797" t="s">
        <v>343</v>
      </c>
      <c r="H72" s="797" t="s">
        <v>343</v>
      </c>
      <c r="I72" s="418" t="s">
        <v>343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97" t="s">
        <v>343</v>
      </c>
      <c r="G73" s="797" t="s">
        <v>343</v>
      </c>
      <c r="H73" s="797" t="s">
        <v>343</v>
      </c>
      <c r="I73" s="418" t="s">
        <v>347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97" t="s">
        <v>343</v>
      </c>
      <c r="G74" s="797" t="s">
        <v>343</v>
      </c>
      <c r="H74" s="797" t="s">
        <v>343</v>
      </c>
      <c r="I74" s="418" t="s">
        <v>343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97" t="s">
        <v>347</v>
      </c>
      <c r="G75" s="797" t="s">
        <v>347</v>
      </c>
      <c r="H75" s="797" t="s">
        <v>347</v>
      </c>
      <c r="I75" s="418" t="s">
        <v>347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97" t="s">
        <v>343</v>
      </c>
      <c r="G76" s="797" t="s">
        <v>343</v>
      </c>
      <c r="H76" s="797" t="s">
        <v>343</v>
      </c>
      <c r="I76" s="418" t="s">
        <v>347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97" t="s">
        <v>343</v>
      </c>
      <c r="G77" s="797" t="s">
        <v>343</v>
      </c>
      <c r="H77" s="797" t="s">
        <v>343</v>
      </c>
      <c r="I77" s="418" t="s">
        <v>343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97" t="s">
        <v>347</v>
      </c>
      <c r="G78" s="797" t="s">
        <v>347</v>
      </c>
      <c r="H78" s="797" t="s">
        <v>347</v>
      </c>
      <c r="I78" s="418" t="s">
        <v>347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97" t="s">
        <v>347</v>
      </c>
      <c r="G79" s="797" t="s">
        <v>347</v>
      </c>
      <c r="H79" s="797" t="s">
        <v>347</v>
      </c>
      <c r="I79" s="418" t="s">
        <v>347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97" t="s">
        <v>347</v>
      </c>
      <c r="G80" s="797" t="s">
        <v>347</v>
      </c>
      <c r="H80" s="797" t="s">
        <v>347</v>
      </c>
      <c r="I80" s="418" t="s">
        <v>347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97" t="s">
        <v>343</v>
      </c>
      <c r="G81" s="797" t="s">
        <v>343</v>
      </c>
      <c r="H81" s="797" t="s">
        <v>343</v>
      </c>
      <c r="I81" s="418" t="s">
        <v>347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97" t="s">
        <v>347</v>
      </c>
      <c r="G82" s="797" t="s">
        <v>347</v>
      </c>
      <c r="H82" s="797" t="s">
        <v>347</v>
      </c>
      <c r="I82" s="418" t="s">
        <v>347</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97" t="s">
        <v>347</v>
      </c>
      <c r="G83" s="797" t="s">
        <v>2206</v>
      </c>
      <c r="H83" s="797" t="s">
        <v>366</v>
      </c>
      <c r="I83" s="418" t="s">
        <v>347</v>
      </c>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052"/>
      <c r="G84" s="1052"/>
      <c r="H84" s="1052"/>
      <c r="I84" s="1053"/>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17"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c r="A88" s="330" t="s">
        <v>1805</v>
      </c>
      <c r="B88" s="957" t="s">
        <v>1806</v>
      </c>
      <c r="C88" s="957"/>
      <c r="D88" s="957"/>
      <c r="E88" s="957"/>
      <c r="F88" s="957"/>
      <c r="G88" s="1148" t="s">
        <v>367</v>
      </c>
      <c r="H88" s="1149"/>
      <c r="I88" s="1150"/>
      <c r="J88" s="116"/>
      <c r="K88" s="96"/>
      <c r="L88" s="61" t="str">
        <f t="shared" ref="L88:L98" si="1">G88</f>
        <v>Reproductive Health commodity security strategic plan</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1148" t="s">
        <v>368</v>
      </c>
      <c r="H89" s="1149"/>
      <c r="I89" s="1150"/>
      <c r="J89" s="116"/>
      <c r="K89" s="96"/>
      <c r="L89" s="61" t="str">
        <f t="shared" si="1"/>
        <v>2015-2020</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1148" t="s">
        <v>347</v>
      </c>
      <c r="H90" s="1149"/>
      <c r="I90" s="1150"/>
      <c r="J90" s="116"/>
      <c r="K90" s="96"/>
      <c r="L90" s="61" t="str">
        <f t="shared" si="1"/>
        <v>No</v>
      </c>
      <c r="M90" s="60"/>
      <c r="N90" s="60"/>
      <c r="O90" s="60"/>
      <c r="P90" s="60"/>
      <c r="Q90" s="60"/>
      <c r="R90" s="60"/>
      <c r="S90" s="61"/>
      <c r="T90" s="60"/>
      <c r="U90" s="70"/>
      <c r="V90" s="70"/>
      <c r="W90" s="70"/>
      <c r="X90" s="71"/>
      <c r="Y90" s="71"/>
      <c r="Z90" s="84"/>
      <c r="AA90" s="85"/>
      <c r="AB90" s="73"/>
    </row>
    <row r="91" spans="1:28" s="24" customFormat="1" ht="15.75" customHeight="1">
      <c r="A91" s="330" t="s">
        <v>1680</v>
      </c>
      <c r="B91" s="957" t="s">
        <v>1809</v>
      </c>
      <c r="C91" s="957"/>
      <c r="D91" s="957"/>
      <c r="E91" s="957"/>
      <c r="F91" s="957"/>
      <c r="G91" s="1148" t="s">
        <v>347</v>
      </c>
      <c r="H91" s="1149"/>
      <c r="I91" s="1150"/>
      <c r="J91" s="116"/>
      <c r="K91" s="96"/>
      <c r="L91" s="61" t="str">
        <f t="shared" si="1"/>
        <v>No</v>
      </c>
      <c r="M91" s="60"/>
      <c r="N91" s="60"/>
      <c r="O91" s="60"/>
      <c r="P91" s="60"/>
      <c r="Q91" s="60"/>
      <c r="R91" s="60"/>
      <c r="S91" s="61"/>
      <c r="T91" s="60"/>
      <c r="U91" s="70"/>
      <c r="V91" s="70"/>
      <c r="W91" s="70"/>
      <c r="X91" s="71"/>
      <c r="Y91" s="71"/>
      <c r="Z91" s="84"/>
      <c r="AA91" s="85"/>
      <c r="AB91" s="73"/>
    </row>
    <row r="92" spans="1:28" s="24" customFormat="1" ht="28.5" customHeight="1">
      <c r="A92" s="183" t="s">
        <v>1810</v>
      </c>
      <c r="B92" s="957" t="s">
        <v>1811</v>
      </c>
      <c r="C92" s="957"/>
      <c r="D92" s="957"/>
      <c r="E92" s="957"/>
      <c r="F92" s="958"/>
      <c r="G92" s="1172" t="s">
        <v>343</v>
      </c>
      <c r="H92" s="1173"/>
      <c r="I92" s="1174"/>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c r="A93" s="330" t="s">
        <v>1670</v>
      </c>
      <c r="B93" s="957" t="s">
        <v>1812</v>
      </c>
      <c r="C93" s="957"/>
      <c r="D93" s="957"/>
      <c r="E93" s="957"/>
      <c r="F93" s="958"/>
      <c r="G93" s="1172" t="s">
        <v>369</v>
      </c>
      <c r="H93" s="1173"/>
      <c r="I93" s="1174"/>
      <c r="J93" s="382"/>
      <c r="K93" s="383"/>
      <c r="L93" s="61" t="str">
        <f t="shared" si="1"/>
        <v>Commercial sector</v>
      </c>
      <c r="M93" s="384"/>
      <c r="N93" s="385"/>
      <c r="O93" s="385"/>
      <c r="P93" s="384"/>
      <c r="Q93" s="386"/>
      <c r="R93" s="384"/>
      <c r="S93" s="386"/>
      <c r="T93" s="384"/>
      <c r="U93" s="387"/>
      <c r="V93" s="387"/>
      <c r="W93" s="387"/>
      <c r="X93" s="387"/>
      <c r="Y93" s="387"/>
      <c r="Z93" s="388"/>
      <c r="AA93" s="389"/>
      <c r="AB93" s="390"/>
    </row>
    <row r="94" spans="1:28" s="391" customFormat="1" ht="30">
      <c r="A94" s="330" t="s">
        <v>1676</v>
      </c>
      <c r="B94" s="957" t="s">
        <v>1813</v>
      </c>
      <c r="C94" s="957"/>
      <c r="D94" s="957"/>
      <c r="E94" s="957"/>
      <c r="F94" s="958"/>
      <c r="G94" s="1172" t="s">
        <v>370</v>
      </c>
      <c r="H94" s="1173"/>
      <c r="I94" s="1174"/>
      <c r="J94" s="382"/>
      <c r="K94" s="383"/>
      <c r="L94" s="61" t="str">
        <f t="shared" si="1"/>
        <v>Import duties are taken as a percentage of total in products for distribution (not cash).</v>
      </c>
      <c r="M94" s="384"/>
      <c r="N94" s="385"/>
      <c r="O94" s="385"/>
      <c r="P94" s="384"/>
      <c r="Q94" s="386"/>
      <c r="R94" s="384"/>
      <c r="S94" s="386"/>
      <c r="T94" s="384"/>
      <c r="U94" s="387"/>
      <c r="V94" s="387"/>
      <c r="W94" s="387"/>
      <c r="X94" s="387"/>
      <c r="Y94" s="387"/>
      <c r="Z94" s="388"/>
      <c r="AA94" s="389"/>
      <c r="AB94" s="390"/>
    </row>
    <row r="95" spans="1:28" s="24" customFormat="1" ht="50.25" customHeight="1">
      <c r="A95" s="183" t="s">
        <v>1814</v>
      </c>
      <c r="B95" s="957" t="s">
        <v>1815</v>
      </c>
      <c r="C95" s="957"/>
      <c r="D95" s="957"/>
      <c r="E95" s="957"/>
      <c r="F95" s="957"/>
      <c r="G95" s="1175" t="s">
        <v>347</v>
      </c>
      <c r="H95" s="1176"/>
      <c r="I95" s="1177"/>
      <c r="J95" s="392"/>
      <c r="K95" s="393"/>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c r="A96" s="330" t="s">
        <v>1670</v>
      </c>
      <c r="B96" s="957" t="s">
        <v>1816</v>
      </c>
      <c r="C96" s="957"/>
      <c r="D96" s="957"/>
      <c r="E96" s="957"/>
      <c r="F96" s="958"/>
      <c r="G96" s="968"/>
      <c r="H96" s="969"/>
      <c r="I96" s="970"/>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169" t="s">
        <v>343</v>
      </c>
      <c r="H97" s="1170"/>
      <c r="I97" s="1171"/>
      <c r="J97" s="392"/>
      <c r="K97" s="393"/>
      <c r="L97" s="61" t="str">
        <f t="shared" si="1"/>
        <v>Yes</v>
      </c>
      <c r="M97" s="60"/>
      <c r="N97" s="60"/>
      <c r="O97" s="60"/>
      <c r="P97" s="60"/>
      <c r="Q97" s="61"/>
      <c r="R97" s="60"/>
      <c r="S97" s="61"/>
      <c r="T97" s="60"/>
      <c r="U97" s="70"/>
      <c r="V97" s="70"/>
      <c r="W97" s="70"/>
      <c r="X97" s="71"/>
      <c r="Y97" s="71"/>
      <c r="Z97" s="84"/>
      <c r="AA97" s="85"/>
      <c r="AB97" s="73"/>
    </row>
    <row r="98" spans="1:29" s="24" customFormat="1" ht="30.75" thickBot="1">
      <c r="A98" s="326" t="s">
        <v>1670</v>
      </c>
      <c r="B98" s="1041" t="s">
        <v>1816</v>
      </c>
      <c r="C98" s="1041"/>
      <c r="D98" s="1041"/>
      <c r="E98" s="1041"/>
      <c r="F98" s="1042"/>
      <c r="G98" s="1151" t="s">
        <v>371</v>
      </c>
      <c r="H98" s="1152"/>
      <c r="I98" s="1153"/>
      <c r="J98" s="115"/>
      <c r="K98" s="103"/>
      <c r="L98" s="61" t="str">
        <f t="shared" si="1"/>
        <v>Basic Package of Health services, National Essential Medicines List</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67" t="s">
        <v>372</v>
      </c>
      <c r="G101" s="1168"/>
      <c r="H101" s="1165" t="s">
        <v>360</v>
      </c>
      <c r="I101" s="1166"/>
      <c r="J101" s="122"/>
      <c r="K101" s="103"/>
      <c r="L101" s="61"/>
      <c r="M101" s="117" t="str">
        <f t="shared" ref="M101:M108" si="2">H101</f>
        <v>Don't know</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67" t="s">
        <v>372</v>
      </c>
      <c r="G102" s="1168"/>
      <c r="H102" s="1165" t="s">
        <v>360</v>
      </c>
      <c r="I102" s="1166"/>
      <c r="J102" s="122"/>
      <c r="K102" s="103"/>
      <c r="L102" s="61"/>
      <c r="M102" s="117" t="str">
        <f t="shared" si="2"/>
        <v>Don't know</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67" t="s">
        <v>373</v>
      </c>
      <c r="G103" s="1168"/>
      <c r="H103" s="1165" t="s">
        <v>373</v>
      </c>
      <c r="I103" s="1166"/>
      <c r="J103" s="122"/>
      <c r="K103" s="103"/>
      <c r="L103" s="61"/>
      <c r="M103" s="117" t="str">
        <f t="shared" si="2"/>
        <v>Not applicable</v>
      </c>
      <c r="N103" s="86"/>
      <c r="O103" s="117" t="str">
        <f t="shared" si="3"/>
        <v>Not applicable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67" t="s">
        <v>374</v>
      </c>
      <c r="G104" s="1168"/>
      <c r="H104" s="1165" t="s">
        <v>375</v>
      </c>
      <c r="I104" s="1166"/>
      <c r="J104" s="122"/>
      <c r="K104" s="103"/>
      <c r="L104" s="61"/>
      <c r="M104" s="117" t="str">
        <f t="shared" si="2"/>
        <v>Doctor</v>
      </c>
      <c r="N104" s="86"/>
      <c r="O104" s="117" t="str">
        <f t="shared" si="3"/>
        <v>Midwife</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67" t="s">
        <v>372</v>
      </c>
      <c r="G105" s="1168"/>
      <c r="H105" s="1165" t="s">
        <v>360</v>
      </c>
      <c r="I105" s="1166"/>
      <c r="J105" s="122"/>
      <c r="K105" s="103"/>
      <c r="L105" s="61"/>
      <c r="M105" s="117" t="str">
        <f t="shared" si="2"/>
        <v>Don't know</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67" t="s">
        <v>373</v>
      </c>
      <c r="G106" s="1168"/>
      <c r="H106" s="1165" t="s">
        <v>373</v>
      </c>
      <c r="I106" s="1166"/>
      <c r="J106" s="122"/>
      <c r="K106" s="103"/>
      <c r="L106" s="61"/>
      <c r="M106" s="117" t="str">
        <f t="shared" si="2"/>
        <v>Not applicable</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67" t="s">
        <v>375</v>
      </c>
      <c r="G107" s="1168"/>
      <c r="H107" s="1165" t="s">
        <v>375</v>
      </c>
      <c r="I107" s="1166"/>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63" t="s">
        <v>373</v>
      </c>
      <c r="G108" s="1164"/>
      <c r="H108" s="1165" t="s">
        <v>373</v>
      </c>
      <c r="I108" s="1166"/>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095"/>
      <c r="G109" s="1095"/>
      <c r="H109" s="1095"/>
      <c r="I109" s="1096"/>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419" t="s">
        <v>343</v>
      </c>
      <c r="F111" s="1160" t="s">
        <v>377</v>
      </c>
      <c r="G111" s="1161"/>
      <c r="H111" s="1162"/>
      <c r="I111" s="418" t="s">
        <v>343</v>
      </c>
      <c r="J111" s="104"/>
      <c r="K111" s="103"/>
      <c r="L111" s="61"/>
      <c r="M111" s="60"/>
      <c r="N111" s="86"/>
      <c r="O111" s="60"/>
      <c r="P111" s="86" t="str">
        <f>F111</f>
        <v>BPHS allows only married couple to receive contraceptives</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419" t="s">
        <v>347</v>
      </c>
      <c r="F112" s="1160"/>
      <c r="G112" s="1161"/>
      <c r="H112" s="1162"/>
      <c r="I112" s="418"/>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420" t="s">
        <v>347</v>
      </c>
      <c r="F113" s="1160"/>
      <c r="G113" s="1161"/>
      <c r="H113" s="1162"/>
      <c r="I113" s="418"/>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158" t="s">
        <v>347</v>
      </c>
      <c r="F115" s="1158"/>
      <c r="G115" s="1158"/>
      <c r="H115" s="1158"/>
      <c r="I115" s="1159"/>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158" t="s">
        <v>347</v>
      </c>
      <c r="F116" s="1158"/>
      <c r="G116" s="1158"/>
      <c r="H116" s="1158"/>
      <c r="I116" s="1159"/>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158" t="s">
        <v>373</v>
      </c>
      <c r="F117" s="1158"/>
      <c r="G117" s="1158"/>
      <c r="H117" s="1158"/>
      <c r="I117" s="1159"/>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156" t="s">
        <v>373</v>
      </c>
      <c r="F118" s="1156"/>
      <c r="G118" s="1156"/>
      <c r="H118" s="1156"/>
      <c r="I118" s="1157"/>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154" t="s">
        <v>343</v>
      </c>
      <c r="I120" s="1155"/>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154" t="s">
        <v>343</v>
      </c>
      <c r="I121" s="1155"/>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154" t="s">
        <v>343</v>
      </c>
      <c r="I122" s="1155"/>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154" t="s">
        <v>347</v>
      </c>
      <c r="I123" s="1155"/>
      <c r="J123" s="91"/>
      <c r="K123" s="103"/>
      <c r="L123" s="61"/>
      <c r="M123" s="86" t="str">
        <f t="shared" si="4"/>
        <v>No</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154" t="s">
        <v>343</v>
      </c>
      <c r="I124" s="1155"/>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154" t="s">
        <v>343</v>
      </c>
      <c r="I125" s="1155"/>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154" t="s">
        <v>347</v>
      </c>
      <c r="I126" s="1155"/>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154" t="s">
        <v>347</v>
      </c>
      <c r="I127" s="1155"/>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154" t="s">
        <v>347</v>
      </c>
      <c r="I128" s="1155"/>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154" t="s">
        <v>347</v>
      </c>
      <c r="I129" s="1155"/>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146" t="s">
        <v>373</v>
      </c>
      <c r="I130" s="114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c r="A131" s="401" t="s">
        <v>1853</v>
      </c>
      <c r="B131" s="1102" t="s">
        <v>1854</v>
      </c>
      <c r="C131" s="1102"/>
      <c r="D131" s="1102"/>
      <c r="E131" s="1102"/>
      <c r="F131" s="1102"/>
      <c r="G131" s="1103"/>
      <c r="H131" s="1146">
        <v>2014</v>
      </c>
      <c r="I131" s="1147"/>
      <c r="J131" s="91"/>
      <c r="K131" s="103"/>
      <c r="L131" s="61"/>
      <c r="M131" s="86">
        <f t="shared" si="4"/>
        <v>2014</v>
      </c>
      <c r="N131" s="60"/>
      <c r="O131" s="60"/>
      <c r="P131" s="61"/>
      <c r="Q131" s="60"/>
      <c r="R131" s="126"/>
      <c r="S131" s="61"/>
      <c r="T131" s="76"/>
      <c r="U131" s="77"/>
      <c r="V131" s="77"/>
      <c r="W131" s="77"/>
      <c r="X131" s="78"/>
      <c r="Y131" s="78"/>
      <c r="Z131" s="126"/>
      <c r="AA131" s="127"/>
      <c r="AB131" s="73"/>
    </row>
    <row r="132" spans="1:28" s="32" customFormat="1" ht="20.100000000000001" customHeight="1">
      <c r="A132" s="183" t="s">
        <v>1855</v>
      </c>
      <c r="B132" s="957" t="s">
        <v>1856</v>
      </c>
      <c r="C132" s="957"/>
      <c r="D132" s="958"/>
      <c r="E132" s="1148" t="s">
        <v>378</v>
      </c>
      <c r="F132" s="1149"/>
      <c r="G132" s="1149"/>
      <c r="H132" s="1149"/>
      <c r="I132" s="1150"/>
      <c r="J132" s="91"/>
      <c r="K132" s="125" t="str">
        <f>E132</f>
        <v>Essential Medicine List (EML)</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c r="A133" s="181" t="s">
        <v>1857</v>
      </c>
      <c r="B133" s="1041" t="s">
        <v>1858</v>
      </c>
      <c r="C133" s="1041"/>
      <c r="D133" s="1042"/>
      <c r="E133" s="1151" t="s">
        <v>379</v>
      </c>
      <c r="F133" s="1152"/>
      <c r="G133" s="1152"/>
      <c r="H133" s="1152"/>
      <c r="I133" s="1153"/>
      <c r="J133" s="91"/>
      <c r="K133" s="125" t="str">
        <f>E133</f>
        <v>The list is currently being updated and under the approval process</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t="s">
        <v>380</v>
      </c>
      <c r="I135" s="1108"/>
      <c r="J135" s="91"/>
      <c r="K135" s="103"/>
      <c r="L135" s="61"/>
      <c r="M135" s="61" t="str">
        <f>H135</f>
        <v>2008-2013 (2008)</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343</v>
      </c>
      <c r="I136" s="1018"/>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347</v>
      </c>
      <c r="I138" s="1018"/>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75.75" thickBot="1">
      <c r="A140" s="330" t="s">
        <v>1686</v>
      </c>
      <c r="B140" s="957" t="s">
        <v>1866</v>
      </c>
      <c r="C140" s="957"/>
      <c r="D140" s="958"/>
      <c r="E140" s="1104" t="s">
        <v>381</v>
      </c>
      <c r="F140" s="1105"/>
      <c r="G140" s="1105"/>
      <c r="H140" s="1105"/>
      <c r="I140" s="1106"/>
      <c r="J140" s="91"/>
      <c r="K140" s="125" t="str">
        <f>E140</f>
        <v>FP and RH are mentioned as high priority but no indicators are mentioned. Only mention of CPR is: "Between 2003 and 2006, use of a modern family planning method among married women in rural Afghanistan increased from 5 percent to 16 percent…." but does mention any targets</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969" t="s">
        <v>360</v>
      </c>
      <c r="H143" s="969"/>
      <c r="I143" s="970"/>
      <c r="J143" s="81"/>
      <c r="K143" s="103"/>
      <c r="L143" s="61" t="str">
        <f t="shared" ref="L143:L153" si="5">G143</f>
        <v>Don't know</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969" t="s">
        <v>360</v>
      </c>
      <c r="H144" s="969"/>
      <c r="I144" s="970"/>
      <c r="J144" s="81"/>
      <c r="K144" s="103"/>
      <c r="L144" s="61" t="str">
        <f t="shared" si="5"/>
        <v>Don't know</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969" t="s">
        <v>360</v>
      </c>
      <c r="H145" s="969"/>
      <c r="I145" s="970"/>
      <c r="J145" s="81"/>
      <c r="K145" s="103"/>
      <c r="L145" s="61" t="str">
        <f t="shared" si="5"/>
        <v>Don't know</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969" t="s">
        <v>360</v>
      </c>
      <c r="H146" s="969"/>
      <c r="I146" s="970"/>
      <c r="J146" s="81"/>
      <c r="K146" s="103"/>
      <c r="L146" s="61" t="str">
        <f t="shared" si="5"/>
        <v>Don't know</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969" t="s">
        <v>360</v>
      </c>
      <c r="H147" s="969"/>
      <c r="I147" s="970"/>
      <c r="J147" s="81"/>
      <c r="K147" s="103"/>
      <c r="L147" s="61" t="str">
        <f t="shared" si="5"/>
        <v>Don't know</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969" t="s">
        <v>360</v>
      </c>
      <c r="H148" s="969"/>
      <c r="I148" s="970"/>
      <c r="J148" s="81"/>
      <c r="K148" s="103"/>
      <c r="L148" s="61" t="str">
        <f t="shared" si="5"/>
        <v>Don't know</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969" t="s">
        <v>360</v>
      </c>
      <c r="H149" s="969"/>
      <c r="I149" s="970"/>
      <c r="J149" s="81"/>
      <c r="K149" s="103"/>
      <c r="L149" s="61" t="str">
        <f t="shared" si="5"/>
        <v>Don't know</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969" t="s">
        <v>360</v>
      </c>
      <c r="H150" s="969"/>
      <c r="I150" s="970"/>
      <c r="J150" s="81"/>
      <c r="K150" s="103"/>
      <c r="L150" s="61" t="str">
        <f t="shared" si="5"/>
        <v>Don't know</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969" t="s">
        <v>360</v>
      </c>
      <c r="H151" s="969"/>
      <c r="I151" s="970"/>
      <c r="J151" s="81"/>
      <c r="K151" s="103"/>
      <c r="L151" s="61" t="str">
        <f t="shared" si="5"/>
        <v>Don't know</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968" t="s">
        <v>373</v>
      </c>
      <c r="H152" s="969"/>
      <c r="I152" s="970"/>
      <c r="J152" s="81"/>
      <c r="K152" s="103"/>
      <c r="L152" s="61" t="str">
        <f t="shared" si="5"/>
        <v>Not applicable</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968" t="s">
        <v>373</v>
      </c>
      <c r="H153" s="969"/>
      <c r="I153" s="970"/>
      <c r="J153" s="81"/>
      <c r="K153" s="103"/>
      <c r="L153" s="61" t="str">
        <f t="shared" si="5"/>
        <v>Not applicable</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360</v>
      </c>
      <c r="H155" s="969"/>
      <c r="I155" s="970"/>
      <c r="J155" s="81"/>
      <c r="K155" s="103"/>
      <c r="L155" s="61" t="str">
        <f>G155</f>
        <v>Don't know</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360</v>
      </c>
      <c r="H156" s="969"/>
      <c r="I156" s="970"/>
      <c r="J156" s="81"/>
      <c r="K156" s="67"/>
      <c r="L156" s="61" t="str">
        <f>G156</f>
        <v>Don't know</v>
      </c>
      <c r="M156" s="60"/>
      <c r="N156" s="60"/>
      <c r="O156" s="60"/>
      <c r="P156" s="61"/>
      <c r="Q156" s="60"/>
      <c r="R156" s="60"/>
      <c r="S156" s="60"/>
      <c r="T156" s="60"/>
      <c r="U156" s="70"/>
      <c r="V156" s="70"/>
      <c r="W156" s="70"/>
      <c r="X156" s="71"/>
      <c r="Y156" s="71"/>
      <c r="Z156" s="99"/>
      <c r="AA156" s="85"/>
      <c r="AB156" s="128"/>
    </row>
    <row r="157" spans="1:28" s="24" customFormat="1" ht="41.25" customHeight="1" thickBot="1">
      <c r="A157" s="245" t="s">
        <v>1875</v>
      </c>
      <c r="B157" s="977" t="s">
        <v>1876</v>
      </c>
      <c r="C157" s="977"/>
      <c r="D157" s="977"/>
      <c r="E157" s="977"/>
      <c r="F157" s="977"/>
      <c r="G157" s="1104"/>
      <c r="H157" s="1105"/>
      <c r="I157" s="1106"/>
      <c r="J157" s="81"/>
      <c r="K157" s="103"/>
      <c r="L157" s="61">
        <f>G157</f>
        <v>0</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1240" priority="22">
      <formula>$G$92="Don't know"</formula>
    </cfRule>
    <cfRule type="expression" dxfId="1239" priority="23">
      <formula>$G$92="no"</formula>
    </cfRule>
  </conditionalFormatting>
  <conditionalFormatting sqref="G96:I96">
    <cfRule type="expression" dxfId="1238" priority="20">
      <formula>$G$95="Don't know"</formula>
    </cfRule>
    <cfRule type="expression" dxfId="1237" priority="21">
      <formula>$G$95="No"</formula>
    </cfRule>
  </conditionalFormatting>
  <conditionalFormatting sqref="G98:I98">
    <cfRule type="expression" dxfId="1236" priority="18">
      <formula>$G$97="Don't know"</formula>
    </cfRule>
    <cfRule type="expression" dxfId="1235" priority="19">
      <formula>$G$97="No"</formula>
    </cfRule>
  </conditionalFormatting>
  <conditionalFormatting sqref="G88:I91">
    <cfRule type="expression" dxfId="1234" priority="16">
      <formula>$I$86="Don't know"</formula>
    </cfRule>
    <cfRule type="expression" dxfId="1233" priority="17">
      <formula>$I$86="No"</formula>
    </cfRule>
  </conditionalFormatting>
  <conditionalFormatting sqref="F111:I111">
    <cfRule type="expression" dxfId="1232" priority="14">
      <formula>$E$111="Don't know"</formula>
    </cfRule>
    <cfRule type="expression" dxfId="1231" priority="15">
      <formula>$E$111="No"</formula>
    </cfRule>
  </conditionalFormatting>
  <conditionalFormatting sqref="G15:I15">
    <cfRule type="expression" dxfId="1230" priority="11">
      <formula>$E$15="Not applicable"</formula>
    </cfRule>
    <cfRule type="expression" dxfId="1229" priority="12">
      <formula>$E$15="Don't know"</formula>
    </cfRule>
    <cfRule type="expression" dxfId="1228" priority="13">
      <formula>$E$15="No"</formula>
    </cfRule>
  </conditionalFormatting>
  <conditionalFormatting sqref="G16:I23">
    <cfRule type="expression" dxfId="1227" priority="8">
      <formula>$E16="Not applicable"</formula>
    </cfRule>
    <cfRule type="expression" dxfId="1226" priority="9">
      <formula>$E16="Don't know"</formula>
    </cfRule>
    <cfRule type="expression" dxfId="1225" priority="10">
      <formula>$E16="No"</formula>
    </cfRule>
  </conditionalFormatting>
  <conditionalFormatting sqref="E15:E23 G15:I23 I24:I25 E13:I13">
    <cfRule type="expression" dxfId="1224" priority="7">
      <formula>$I$12="Don't know"</formula>
    </cfRule>
  </conditionalFormatting>
  <conditionalFormatting sqref="E15:E23 G15:I23 I24:I25 E13:I13">
    <cfRule type="expression" dxfId="1223" priority="6">
      <formula>$I$12="Not applicable"</formula>
    </cfRule>
  </conditionalFormatting>
  <conditionalFormatting sqref="E15:E23 G15:I23 I24:I25 E13:I13">
    <cfRule type="expression" dxfId="1222" priority="5">
      <formula>$I$12="No"</formula>
    </cfRule>
  </conditionalFormatting>
  <conditionalFormatting sqref="F112:H113">
    <cfRule type="expression" dxfId="1221" priority="3">
      <formula>$E$111="Don't know"</formula>
    </cfRule>
    <cfRule type="expression" dxfId="1220" priority="4">
      <formula>$E$111="No"</formula>
    </cfRule>
  </conditionalFormatting>
  <conditionalFormatting sqref="I112:I113">
    <cfRule type="expression" dxfId="1219" priority="1">
      <formula>$E$111="Don't know"</formula>
    </cfRule>
    <cfRule type="expression" dxfId="1218" priority="2">
      <formula>$E$111="No"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0700-000000000000}">
      <formula1>"Yes, No, Don't know"</formula1>
    </dataValidation>
    <dataValidation type="list" allowBlank="1" showInputMessage="1" showErrorMessage="1" error="Please choose from the dropdown list." sqref="I24" xr:uid="{00000000-0002-0000-07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07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0700-000003000000}">
      <formula1>"Yes, No, Don't know"</formula1>
    </dataValidation>
    <dataValidation type="list" allowBlank="1" showErrorMessage="1" error="Please choose from the dropdown list." sqref="I41" xr:uid="{00000000-0002-0000-0700-000004000000}">
      <formula1>"Yes, No, Don't know"</formula1>
    </dataValidation>
    <dataValidation type="list" allowBlank="1" showInputMessage="1" showErrorMessage="1" error="Please choose from the dropdown list." sqref="G63 H136:H139 I25" xr:uid="{00000000-0002-0000-07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0700-000006000000}">
      <formula1>"Yes, No, Don't know, Not applicable"</formula1>
    </dataValidation>
    <dataValidation type="list" allowBlank="1" showInputMessage="1" showErrorMessage="1" error="Please select from the dropdown list" prompt="Please select from the dropdown list" sqref="G90:I91 I111:I113" xr:uid="{00000000-0002-0000-0700-000007000000}">
      <formula1>"Yes, No, Don't know, Not applicable"</formula1>
    </dataValidation>
    <dataValidation type="list" allowBlank="1" showInputMessage="1" showErrorMessage="1" error="Please select from the dropdown list" prompt="Please select from the dropdown list" sqref="E111:E113 G66:I66" xr:uid="{00000000-0002-0000-07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0700-000009000000}"/>
    <dataValidation allowBlank="1" showInputMessage="1" showErrorMessage="1" promptTitle="This will auto-calculate" prompt="It contains the following formula: Government internally generated spending (question B8a) /Total government spending (question B8c" sqref="G58" xr:uid="{00000000-0002-0000-07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0700-00000B000000}"/>
    <dataValidation type="list" allowBlank="1" showInputMessage="1" showErrorMessage="1" error="Please choose from the dropdown list." prompt="Please select from the dropdown list." sqref="G95:I95 G97:I97" xr:uid="{00000000-0002-0000-0700-00000C000000}">
      <formula1>"Yes, No, Don't know"</formula1>
    </dataValidation>
    <dataValidation allowBlank="1" showInputMessage="1" prompt="Please provide the name of the contraceptive" sqref="F83:I83" xr:uid="{00000000-0002-0000-0700-00000D000000}"/>
    <dataValidation type="list" errorStyle="warning" allowBlank="1" showInputMessage="1" prompt="Please select from the dropdown list if possible. If you cannot find a provider cadre that fits, you may write it in." sqref="F101:I108" xr:uid="{00000000-0002-0000-0700-00000E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0700-00000F000000}">
      <formula1>"Yes, No, Don't know, Not applicable"</formula1>
    </dataValidation>
    <dataValidation type="list" allowBlank="1" showInputMessage="1" showErrorMessage="1" error="Please choose from the dropdown list." prompt="Please select from the dropdown list" sqref="H120:I129" xr:uid="{00000000-0002-0000-0700-000010000000}">
      <formula1>"Yes, No, Don't know"</formula1>
    </dataValidation>
    <dataValidation type="list" allowBlank="1" showInputMessage="1" showErrorMessage="1" error="Please select from the dropdown list" prompt="Please select from the dropdown list" sqref="G28 I28" xr:uid="{00000000-0002-0000-0700-000011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sheetPr>
  <dimension ref="A1:EE186"/>
  <sheetViews>
    <sheetView showGridLines="0" showRowColHeaders="0" zoomScaleNormal="100" zoomScaleSheetLayoutView="70" workbookViewId="0">
      <selection activeCell="S82" sqref="S82"/>
    </sheetView>
  </sheetViews>
  <sheetFormatPr defaultColWidth="9.140625" defaultRowHeight="15"/>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c r="A1" s="962"/>
      <c r="B1" s="962"/>
      <c r="C1" s="962"/>
      <c r="D1" s="962"/>
      <c r="E1" s="962"/>
      <c r="F1" s="962"/>
      <c r="G1" s="962"/>
      <c r="H1" s="962"/>
      <c r="I1" s="962"/>
      <c r="J1" s="315"/>
      <c r="K1" s="60" t="s">
        <v>1658</v>
      </c>
      <c r="L1" s="61" t="s">
        <v>1659</v>
      </c>
      <c r="M1" s="60" t="s">
        <v>1660</v>
      </c>
      <c r="N1" s="60" t="s">
        <v>1661</v>
      </c>
      <c r="O1" s="61" t="s">
        <v>1662</v>
      </c>
      <c r="P1" s="61" t="s">
        <v>1663</v>
      </c>
      <c r="Q1" s="60"/>
      <c r="R1" s="18"/>
      <c r="S1" s="61"/>
      <c r="T1" s="60"/>
      <c r="U1" s="69"/>
      <c r="V1" s="60"/>
      <c r="W1" s="70"/>
      <c r="X1" s="63"/>
      <c r="Y1" s="64"/>
      <c r="Z1" s="65"/>
      <c r="AA1" s="65"/>
      <c r="AB1" s="66"/>
    </row>
    <row r="2" spans="1:135" s="20" customFormat="1" ht="15.75">
      <c r="A2" s="963"/>
      <c r="B2" s="963"/>
      <c r="C2" s="963"/>
      <c r="D2" s="963"/>
      <c r="E2" s="964"/>
      <c r="F2" s="964"/>
      <c r="G2" s="7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c r="A3" s="791"/>
      <c r="B3" s="791"/>
      <c r="C3" s="791"/>
      <c r="D3" s="791"/>
      <c r="E3" s="792"/>
      <c r="F3" s="792"/>
      <c r="G3" s="792"/>
      <c r="H3" s="36"/>
      <c r="I3" s="36"/>
      <c r="J3" s="67"/>
      <c r="K3" s="68"/>
      <c r="L3" s="61"/>
      <c r="M3" s="60"/>
      <c r="N3" s="60"/>
      <c r="O3" s="61"/>
      <c r="P3" s="62"/>
      <c r="Q3" s="60"/>
      <c r="R3" s="18"/>
      <c r="S3" s="61"/>
      <c r="T3" s="60"/>
      <c r="U3" s="69"/>
      <c r="V3" s="70"/>
      <c r="W3" s="70"/>
      <c r="X3" s="71"/>
      <c r="Y3" s="71"/>
      <c r="Z3" s="72"/>
      <c r="AA3" s="65"/>
      <c r="AB3" s="73"/>
    </row>
    <row r="4" spans="1:135" s="20" customFormat="1" ht="15.75">
      <c r="A4" s="791"/>
      <c r="B4" s="791"/>
      <c r="C4" s="791"/>
      <c r="D4" s="791"/>
      <c r="E4" s="792"/>
      <c r="F4" s="792"/>
      <c r="G4" s="792"/>
      <c r="H4" s="36"/>
      <c r="I4" s="36"/>
      <c r="J4" s="67"/>
      <c r="K4" s="68"/>
      <c r="L4" s="61"/>
      <c r="M4" s="60"/>
      <c r="N4" s="60"/>
      <c r="O4" s="61"/>
      <c r="P4" s="62"/>
      <c r="Q4" s="60"/>
      <c r="R4" s="18"/>
      <c r="S4" s="61"/>
      <c r="T4" s="60"/>
      <c r="U4" s="69"/>
      <c r="V4" s="70"/>
      <c r="W4" s="70"/>
      <c r="X4" s="71"/>
      <c r="Y4" s="71"/>
      <c r="Z4" s="72"/>
      <c r="AA4" s="65"/>
      <c r="AB4" s="73"/>
    </row>
    <row r="5" spans="1:135" s="20" customFormat="1" ht="15" customHeight="1">
      <c r="A5" s="965"/>
      <c r="B5" s="965"/>
      <c r="C5" s="965"/>
      <c r="D5" s="965"/>
      <c r="E5" s="965"/>
      <c r="F5" s="965"/>
      <c r="G5" s="965"/>
      <c r="H5" s="965"/>
      <c r="I5" s="965"/>
      <c r="J5" s="67"/>
      <c r="K5" s="68"/>
      <c r="L5" s="61"/>
      <c r="M5" s="60"/>
      <c r="N5" s="60"/>
      <c r="O5" s="61"/>
      <c r="P5" s="62"/>
      <c r="Q5" s="60"/>
      <c r="R5" s="18"/>
      <c r="S5" s="61"/>
      <c r="T5" s="60"/>
      <c r="U5" s="69"/>
      <c r="V5" s="70"/>
      <c r="W5" s="70"/>
      <c r="X5" s="71"/>
      <c r="Y5" s="71"/>
      <c r="Z5" s="72"/>
      <c r="AA5" s="65"/>
      <c r="AB5" s="73"/>
    </row>
    <row r="6" spans="1:135" s="20" customFormat="1" ht="15" customHeight="1">
      <c r="A6" s="22"/>
      <c r="B6" s="22"/>
      <c r="C6" s="22"/>
      <c r="D6" s="22"/>
      <c r="E6" s="966"/>
      <c r="F6" s="966"/>
      <c r="G6" s="967"/>
      <c r="H6" s="967"/>
      <c r="I6" s="967"/>
      <c r="J6" s="74"/>
      <c r="K6" s="68"/>
      <c r="L6" s="61"/>
      <c r="M6" s="60"/>
      <c r="N6" s="60"/>
      <c r="O6" s="61"/>
      <c r="P6" s="61"/>
      <c r="Q6" s="60"/>
      <c r="R6" s="60"/>
      <c r="S6" s="71"/>
      <c r="T6" s="60"/>
      <c r="U6" s="69"/>
      <c r="V6" s="70"/>
      <c r="W6" s="70"/>
      <c r="X6" s="71"/>
      <c r="Y6" s="71"/>
      <c r="Z6" s="72"/>
      <c r="AA6" s="65"/>
      <c r="AB6" s="73"/>
    </row>
    <row r="7" spans="1:135" s="20" customFormat="1" ht="34.5" customHeight="1" thickBot="1">
      <c r="A7" s="316" t="s">
        <v>1664</v>
      </c>
      <c r="B7" s="317"/>
      <c r="C7" s="317"/>
      <c r="D7" s="317"/>
      <c r="E7" s="318"/>
      <c r="F7" s="319"/>
      <c r="G7" s="318"/>
      <c r="H7" s="320"/>
      <c r="I7" s="321"/>
      <c r="J7" s="74"/>
      <c r="K7" s="68"/>
      <c r="L7" s="61"/>
      <c r="M7" s="60"/>
      <c r="N7" s="60"/>
      <c r="O7" s="61"/>
      <c r="P7" s="61"/>
      <c r="Q7" s="60"/>
      <c r="R7" s="18"/>
      <c r="S7" s="61"/>
      <c r="T7" s="60"/>
      <c r="U7" s="69"/>
      <c r="V7" s="70"/>
      <c r="W7" s="70"/>
      <c r="Y7" s="71"/>
      <c r="AA7" s="65"/>
      <c r="AB7" s="73"/>
    </row>
    <row r="8" spans="1:135" s="20" customFormat="1" ht="34.5" customHeight="1" thickBot="1">
      <c r="A8" s="316"/>
      <c r="C8" s="322" t="s">
        <v>1665</v>
      </c>
      <c r="D8" s="323" t="s">
        <v>6</v>
      </c>
      <c r="E8" s="318"/>
      <c r="F8" s="319"/>
      <c r="G8" s="318"/>
      <c r="H8" s="320"/>
      <c r="I8" s="321"/>
      <c r="J8" s="74"/>
      <c r="K8" s="68"/>
      <c r="L8" s="61"/>
      <c r="M8" s="60"/>
      <c r="N8" s="60"/>
      <c r="O8" s="61"/>
      <c r="P8" s="61"/>
      <c r="Q8" s="60"/>
      <c r="R8" s="18"/>
      <c r="S8" s="61"/>
      <c r="T8" s="60"/>
      <c r="U8" s="69"/>
      <c r="V8" s="70"/>
      <c r="W8" s="70"/>
      <c r="Y8" s="71"/>
      <c r="AA8" s="65"/>
      <c r="AB8" s="73"/>
    </row>
    <row r="9" spans="1:135" s="20" customFormat="1" ht="39.75" customHeight="1">
      <c r="A9" s="950" t="s">
        <v>1666</v>
      </c>
      <c r="B9" s="950"/>
      <c r="C9" s="950"/>
      <c r="D9" s="950"/>
      <c r="E9" s="950"/>
      <c r="F9" s="950"/>
      <c r="G9" s="950"/>
      <c r="H9" s="950"/>
      <c r="I9" s="950"/>
      <c r="J9" s="74"/>
      <c r="K9" s="68"/>
      <c r="L9" s="61"/>
      <c r="M9" s="60"/>
      <c r="N9" s="60"/>
      <c r="O9" s="61"/>
      <c r="P9" s="61"/>
      <c r="Q9" s="60"/>
      <c r="R9" s="18"/>
      <c r="S9" s="61"/>
      <c r="T9" s="60"/>
      <c r="U9" s="69"/>
      <c r="V9" s="70"/>
      <c r="W9" s="70"/>
      <c r="Y9" s="190"/>
      <c r="Z9" s="79"/>
      <c r="AA9" s="65"/>
      <c r="AB9" s="73"/>
    </row>
    <row r="10" spans="1:135" ht="125.25" customHeight="1" thickBot="1">
      <c r="A10" s="951" t="s">
        <v>2204</v>
      </c>
      <c r="B10" s="952"/>
      <c r="C10" s="952"/>
      <c r="D10" s="952"/>
      <c r="E10" s="952"/>
      <c r="F10" s="952"/>
      <c r="G10" s="952"/>
      <c r="H10" s="952"/>
      <c r="I10" s="952"/>
      <c r="Y10" s="191"/>
      <c r="Z10" s="83"/>
    </row>
    <row r="11" spans="1:135" s="20" customFormat="1" ht="16.5" customHeight="1" thickBot="1">
      <c r="A11" s="953" t="s">
        <v>75</v>
      </c>
      <c r="B11" s="954"/>
      <c r="C11" s="954"/>
      <c r="D11" s="954"/>
      <c r="E11" s="954"/>
      <c r="F11" s="954"/>
      <c r="G11" s="954"/>
      <c r="H11" s="954"/>
      <c r="I11" s="324"/>
      <c r="J11" s="75"/>
      <c r="K11" s="68"/>
      <c r="L11" s="61"/>
      <c r="M11" s="60"/>
      <c r="N11" s="60"/>
      <c r="O11" s="60"/>
      <c r="P11" s="60"/>
      <c r="Q11" s="60"/>
      <c r="R11" s="60"/>
      <c r="S11" s="60"/>
      <c r="T11" s="60"/>
      <c r="U11" s="70"/>
      <c r="V11" s="70"/>
      <c r="W11" s="70"/>
      <c r="X11" s="71"/>
      <c r="Y11" s="71"/>
      <c r="Z11" s="84"/>
      <c r="AA11" s="65"/>
      <c r="AB11" s="73"/>
    </row>
    <row r="12" spans="1:135" s="24" customFormat="1" ht="48.75" customHeight="1">
      <c r="A12" s="325" t="s">
        <v>1668</v>
      </c>
      <c r="B12" s="955" t="s">
        <v>1669</v>
      </c>
      <c r="C12" s="955"/>
      <c r="D12" s="955"/>
      <c r="E12" s="955"/>
      <c r="F12" s="955"/>
      <c r="G12" s="955"/>
      <c r="H12" s="956"/>
      <c r="I12" s="45" t="s">
        <v>343</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c r="A13" s="326" t="s">
        <v>1670</v>
      </c>
      <c r="B13" s="957" t="s">
        <v>1671</v>
      </c>
      <c r="C13" s="957"/>
      <c r="D13" s="958"/>
      <c r="E13" s="959" t="s">
        <v>384</v>
      </c>
      <c r="F13" s="960"/>
      <c r="G13" s="960"/>
      <c r="H13" s="960"/>
      <c r="I13" s="961"/>
      <c r="J13" s="81"/>
      <c r="K13" s="104" t="str">
        <f>E13</f>
        <v>Reproductive Health National Program's Implementation and Monitoring Committee</v>
      </c>
      <c r="L13" s="61"/>
      <c r="M13" s="172"/>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c r="A14" s="327" t="s">
        <v>1672</v>
      </c>
      <c r="B14" s="971" t="s">
        <v>1673</v>
      </c>
      <c r="C14" s="971"/>
      <c r="D14" s="972"/>
      <c r="E14" s="973" t="s">
        <v>1674</v>
      </c>
      <c r="F14" s="973"/>
      <c r="G14" s="973"/>
      <c r="H14" s="973"/>
      <c r="I14" s="974"/>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 r="A15" s="328" t="s">
        <v>1670</v>
      </c>
      <c r="B15" s="975" t="s">
        <v>583</v>
      </c>
      <c r="C15" s="975"/>
      <c r="D15" s="976"/>
      <c r="E15" s="788" t="s">
        <v>347</v>
      </c>
      <c r="F15" s="329" t="s">
        <v>1675</v>
      </c>
      <c r="G15" s="968"/>
      <c r="H15" s="969"/>
      <c r="I15" s="970"/>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c r="A16" s="330" t="s">
        <v>1676</v>
      </c>
      <c r="B16" s="957" t="s">
        <v>1677</v>
      </c>
      <c r="C16" s="957"/>
      <c r="D16" s="958"/>
      <c r="E16" s="788" t="s">
        <v>343</v>
      </c>
      <c r="F16" s="331" t="s">
        <v>1675</v>
      </c>
      <c r="G16" s="968" t="s">
        <v>385</v>
      </c>
      <c r="H16" s="969"/>
      <c r="I16" s="970"/>
      <c r="J16" s="81"/>
      <c r="K16" s="68"/>
      <c r="L16" s="61" t="str">
        <f t="shared" si="0"/>
        <v xml:space="preserve">"For Family and Health" Pan-Armenian  Association </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c r="A17" s="330" t="s">
        <v>1678</v>
      </c>
      <c r="B17" s="957" t="s">
        <v>1679</v>
      </c>
      <c r="C17" s="957"/>
      <c r="D17" s="958"/>
      <c r="E17" s="788" t="s">
        <v>347</v>
      </c>
      <c r="F17" s="331" t="s">
        <v>1675</v>
      </c>
      <c r="G17" s="968"/>
      <c r="H17" s="969"/>
      <c r="I17" s="970"/>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c r="A18" s="330" t="s">
        <v>1680</v>
      </c>
      <c r="B18" s="957" t="s">
        <v>1681</v>
      </c>
      <c r="C18" s="957"/>
      <c r="D18" s="958"/>
      <c r="E18" s="788" t="s">
        <v>347</v>
      </c>
      <c r="F18" s="331" t="s">
        <v>1682</v>
      </c>
      <c r="G18" s="968"/>
      <c r="H18" s="969"/>
      <c r="I18" s="970"/>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c r="A19" s="330" t="s">
        <v>1683</v>
      </c>
      <c r="B19" s="957" t="s">
        <v>1684</v>
      </c>
      <c r="C19" s="957"/>
      <c r="D19" s="958"/>
      <c r="E19" s="788" t="s">
        <v>343</v>
      </c>
      <c r="F19" s="331" t="s">
        <v>1685</v>
      </c>
      <c r="G19" s="968" t="s">
        <v>386</v>
      </c>
      <c r="H19" s="969"/>
      <c r="I19" s="970"/>
      <c r="J19" s="81"/>
      <c r="K19" s="68"/>
      <c r="L19" s="61" t="str">
        <f t="shared" si="0"/>
        <v>United Nations Population Fund (UNFPA), World Health Organization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c r="A20" s="330" t="s">
        <v>1686</v>
      </c>
      <c r="B20" s="957" t="s">
        <v>1687</v>
      </c>
      <c r="C20" s="957"/>
      <c r="D20" s="958"/>
      <c r="E20" s="788" t="s">
        <v>343</v>
      </c>
      <c r="F20" s="331" t="s">
        <v>1688</v>
      </c>
      <c r="G20" s="968" t="s">
        <v>387</v>
      </c>
      <c r="H20" s="969"/>
      <c r="I20" s="970"/>
      <c r="J20" s="81"/>
      <c r="K20" s="68"/>
      <c r="L20" s="61" t="str">
        <f t="shared" si="0"/>
        <v>Maternal and Reproductive Health Unit, Mother and Child Health Protection Department</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c r="A21" s="330" t="s">
        <v>1689</v>
      </c>
      <c r="B21" s="975" t="s">
        <v>1690</v>
      </c>
      <c r="C21" s="975"/>
      <c r="D21" s="975"/>
      <c r="E21" s="788" t="s">
        <v>347</v>
      </c>
      <c r="F21" s="331" t="s">
        <v>1691</v>
      </c>
      <c r="G21" s="968"/>
      <c r="H21" s="969"/>
      <c r="I21" s="970"/>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c r="A22" s="330" t="s">
        <v>1692</v>
      </c>
      <c r="B22" s="975" t="s">
        <v>1693</v>
      </c>
      <c r="C22" s="975"/>
      <c r="D22" s="975"/>
      <c r="E22" s="788" t="s">
        <v>347</v>
      </c>
      <c r="F22" s="331" t="s">
        <v>1691</v>
      </c>
      <c r="G22" s="968"/>
      <c r="H22" s="969"/>
      <c r="I22" s="970"/>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c r="A23" s="330" t="s">
        <v>1694</v>
      </c>
      <c r="B23" s="975" t="s">
        <v>1695</v>
      </c>
      <c r="C23" s="975"/>
      <c r="D23" s="975"/>
      <c r="E23" s="788" t="s">
        <v>373</v>
      </c>
      <c r="F23" s="331" t="s">
        <v>1691</v>
      </c>
      <c r="G23" s="968"/>
      <c r="H23" s="969"/>
      <c r="I23" s="970"/>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c r="A24" s="183" t="s">
        <v>1696</v>
      </c>
      <c r="B24" s="957" t="s">
        <v>1697</v>
      </c>
      <c r="C24" s="957"/>
      <c r="D24" s="957"/>
      <c r="E24" s="957"/>
      <c r="F24" s="957"/>
      <c r="G24" s="957"/>
      <c r="H24" s="958"/>
      <c r="I24" s="46" t="s">
        <v>354</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c r="A25" s="183" t="s">
        <v>1698</v>
      </c>
      <c r="B25" s="957" t="s">
        <v>1699</v>
      </c>
      <c r="C25" s="957"/>
      <c r="D25" s="957"/>
      <c r="E25" s="957"/>
      <c r="F25" s="957"/>
      <c r="G25" s="957"/>
      <c r="H25" s="958"/>
      <c r="I25" s="46" t="s">
        <v>343</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c r="A26" s="245" t="s">
        <v>1700</v>
      </c>
      <c r="B26" s="977" t="s">
        <v>1701</v>
      </c>
      <c r="C26" s="977"/>
      <c r="D26" s="978"/>
      <c r="E26" s="787" t="s">
        <v>347</v>
      </c>
      <c r="F26" s="332" t="s">
        <v>1702</v>
      </c>
      <c r="G26" s="43" t="s">
        <v>373</v>
      </c>
      <c r="H26" s="333" t="s">
        <v>1703</v>
      </c>
      <c r="I26" s="57" t="s">
        <v>373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c r="A27" s="953" t="s">
        <v>78</v>
      </c>
      <c r="B27" s="954"/>
      <c r="C27" s="954"/>
      <c r="D27" s="954"/>
      <c r="E27" s="954"/>
      <c r="F27" s="954"/>
      <c r="G27" s="954"/>
      <c r="H27" s="954"/>
      <c r="I27" s="324"/>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c r="A28" s="325" t="s">
        <v>1704</v>
      </c>
      <c r="B28" s="955" t="s">
        <v>1705</v>
      </c>
      <c r="C28" s="955"/>
      <c r="D28" s="956"/>
      <c r="E28" s="993" t="s">
        <v>1706</v>
      </c>
      <c r="F28" s="994"/>
      <c r="G28" s="44" t="s">
        <v>356</v>
      </c>
      <c r="H28" s="334" t="s">
        <v>1707</v>
      </c>
      <c r="I28" s="45" t="s">
        <v>357</v>
      </c>
      <c r="J28" s="335"/>
      <c r="K28" s="96"/>
      <c r="L28" s="61"/>
      <c r="M28" s="60"/>
      <c r="N28" s="60"/>
      <c r="O28" s="60"/>
      <c r="P28" s="60"/>
      <c r="Q28" s="60"/>
      <c r="R28" s="60"/>
      <c r="S28" s="60"/>
      <c r="T28" s="60"/>
      <c r="U28" s="70"/>
      <c r="V28" s="70"/>
      <c r="W28" s="70"/>
      <c r="X28" s="71"/>
      <c r="Y28" s="71"/>
      <c r="Z28" s="84"/>
      <c r="AA28" s="85"/>
      <c r="AB28" s="73"/>
    </row>
    <row r="29" spans="1:135" s="24" customFormat="1" ht="111" customHeight="1">
      <c r="A29" s="183" t="s">
        <v>1708</v>
      </c>
      <c r="B29" s="971" t="s">
        <v>1709</v>
      </c>
      <c r="C29" s="971"/>
      <c r="D29" s="971"/>
      <c r="E29" s="971"/>
      <c r="F29" s="971"/>
      <c r="G29" s="972"/>
      <c r="H29" s="995" t="s">
        <v>388</v>
      </c>
      <c r="I29" s="996"/>
      <c r="J29" s="97"/>
      <c r="K29" s="67"/>
      <c r="L29" s="61"/>
      <c r="M29" s="336" t="str">
        <f>H29</f>
        <v>There was not any estimation for the most complete fiscal year.</v>
      </c>
      <c r="N29" s="98"/>
      <c r="O29" s="60"/>
      <c r="P29" s="60"/>
      <c r="Q29" s="60"/>
      <c r="R29" s="60"/>
      <c r="S29" s="60"/>
      <c r="T29" s="60"/>
      <c r="U29" s="70"/>
      <c r="V29" s="70"/>
      <c r="W29" s="70"/>
      <c r="X29" s="71"/>
      <c r="Y29" s="71"/>
      <c r="Z29" s="99"/>
      <c r="AA29" s="85"/>
      <c r="AB29" s="73"/>
    </row>
    <row r="30" spans="1:135" s="24" customFormat="1" ht="36" customHeight="1">
      <c r="A30" s="327" t="s">
        <v>1710</v>
      </c>
      <c r="B30" s="971" t="s">
        <v>1711</v>
      </c>
      <c r="C30" s="971"/>
      <c r="D30" s="971"/>
      <c r="E30" s="971"/>
      <c r="F30" s="337" t="s">
        <v>1712</v>
      </c>
      <c r="G30" s="790" t="s">
        <v>373</v>
      </c>
      <c r="H30" s="337" t="s">
        <v>1713</v>
      </c>
      <c r="I30" s="490" t="s">
        <v>373</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c r="A31" s="338" t="s">
        <v>1670</v>
      </c>
      <c r="B31" s="971" t="s">
        <v>1714</v>
      </c>
      <c r="C31" s="971"/>
      <c r="D31" s="971"/>
      <c r="E31" s="971"/>
      <c r="F31" s="971"/>
      <c r="G31" s="1186" t="s">
        <v>373</v>
      </c>
      <c r="H31" s="1187"/>
      <c r="I31" s="1188"/>
      <c r="J31" s="97"/>
      <c r="K31" s="67"/>
      <c r="L31" s="61" t="str">
        <f>G31</f>
        <v>Not applicable</v>
      </c>
      <c r="M31" s="60"/>
      <c r="N31" s="98"/>
      <c r="O31" s="60"/>
      <c r="P31" s="60"/>
      <c r="Q31" s="60"/>
      <c r="R31" s="60"/>
      <c r="S31" s="60"/>
      <c r="T31" s="60"/>
      <c r="U31" s="70"/>
      <c r="V31" s="70"/>
      <c r="W31" s="70"/>
      <c r="X31" s="71"/>
      <c r="Y31" s="71"/>
      <c r="Z31" s="99"/>
      <c r="AA31" s="85"/>
      <c r="AB31" s="73"/>
    </row>
    <row r="32" spans="1:135" s="24" customFormat="1" ht="43.5" customHeight="1" thickBot="1">
      <c r="A32" s="339" t="s">
        <v>1715</v>
      </c>
      <c r="B32" s="979" t="s">
        <v>1716</v>
      </c>
      <c r="C32" s="979"/>
      <c r="D32" s="979"/>
      <c r="E32" s="979"/>
      <c r="F32" s="979"/>
      <c r="G32" s="979"/>
      <c r="H32" s="980"/>
      <c r="I32" s="514" t="s">
        <v>343</v>
      </c>
      <c r="J32" s="90"/>
      <c r="K32" s="96"/>
      <c r="L32" s="61"/>
      <c r="M32" s="60"/>
      <c r="N32" s="60"/>
      <c r="O32" s="60"/>
      <c r="P32" s="60"/>
      <c r="Q32" s="60"/>
      <c r="R32" s="60"/>
      <c r="S32" s="60"/>
      <c r="T32" s="60"/>
      <c r="U32" s="70"/>
      <c r="V32" s="70"/>
      <c r="W32" s="70"/>
      <c r="X32" s="71"/>
      <c r="Y32" s="71"/>
      <c r="Z32" s="84"/>
      <c r="AA32" s="85"/>
      <c r="AB32" s="73"/>
    </row>
    <row r="33" spans="1:28" s="24" customFormat="1" ht="43.5" customHeight="1">
      <c r="A33" s="981" t="s">
        <v>1717</v>
      </c>
      <c r="B33" s="982"/>
      <c r="C33" s="982"/>
      <c r="D33" s="982"/>
      <c r="E33" s="982"/>
      <c r="F33" s="982"/>
      <c r="G33" s="982"/>
      <c r="H33" s="982"/>
      <c r="I33" s="983"/>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c r="A34" s="184" t="s">
        <v>1718</v>
      </c>
      <c r="B34" s="984" t="s">
        <v>2205</v>
      </c>
      <c r="C34" s="984"/>
      <c r="D34" s="984"/>
      <c r="E34" s="984"/>
      <c r="F34" s="984"/>
      <c r="G34" s="984"/>
      <c r="H34" s="985"/>
      <c r="I34" s="515" t="s">
        <v>347</v>
      </c>
      <c r="J34" s="90"/>
      <c r="K34" s="96"/>
      <c r="L34" s="61"/>
      <c r="M34" s="60"/>
      <c r="N34" s="60"/>
      <c r="O34" s="60"/>
      <c r="P34" s="60"/>
      <c r="Q34" s="60"/>
      <c r="R34" s="60"/>
      <c r="S34" s="60"/>
      <c r="T34" s="60"/>
      <c r="U34" s="70"/>
      <c r="V34" s="70"/>
      <c r="W34" s="70"/>
      <c r="X34" s="71"/>
      <c r="Y34" s="71"/>
      <c r="Z34" s="84"/>
      <c r="AA34" s="85"/>
      <c r="AB34" s="73"/>
    </row>
    <row r="35" spans="1:28" ht="20.100000000000001" customHeight="1">
      <c r="A35" s="986" t="s">
        <v>1720</v>
      </c>
      <c r="B35" s="987"/>
      <c r="C35" s="987"/>
      <c r="D35" s="987"/>
      <c r="E35" s="987"/>
      <c r="F35" s="987"/>
      <c r="G35" s="987"/>
      <c r="H35" s="987"/>
      <c r="I35" s="988"/>
    </row>
    <row r="36" spans="1:28" s="24" customFormat="1" ht="45">
      <c r="A36" s="342" t="s">
        <v>1721</v>
      </c>
      <c r="B36" s="989" t="s">
        <v>1722</v>
      </c>
      <c r="C36" s="989"/>
      <c r="D36" s="989"/>
      <c r="E36" s="990"/>
      <c r="F36" s="343" t="s">
        <v>1723</v>
      </c>
      <c r="G36" s="344" t="s">
        <v>1724</v>
      </c>
      <c r="H36" s="345" t="s">
        <v>1725</v>
      </c>
      <c r="I36" s="346" t="s">
        <v>96</v>
      </c>
      <c r="J36" s="100"/>
      <c r="K36" s="96"/>
      <c r="L36" s="61"/>
      <c r="M36" s="60"/>
      <c r="N36" s="60"/>
      <c r="O36" s="60"/>
      <c r="P36" s="60"/>
      <c r="Q36" s="60"/>
      <c r="R36" s="60"/>
      <c r="S36" s="60"/>
      <c r="T36" s="60"/>
      <c r="U36" s="70"/>
      <c r="V36" s="70"/>
      <c r="W36" s="70"/>
      <c r="X36" s="71"/>
      <c r="Y36" s="71"/>
      <c r="Z36" s="84"/>
      <c r="AA36" s="85"/>
      <c r="AB36" s="73"/>
    </row>
    <row r="37" spans="1:28" s="24" customFormat="1" ht="56.1" customHeight="1">
      <c r="A37" s="338" t="s">
        <v>1670</v>
      </c>
      <c r="B37" s="991" t="s">
        <v>1726</v>
      </c>
      <c r="C37" s="991"/>
      <c r="D37" s="991"/>
      <c r="E37" s="992"/>
      <c r="F37" s="47">
        <v>0</v>
      </c>
      <c r="G37" s="48" t="s">
        <v>389</v>
      </c>
      <c r="H37" s="54" t="s">
        <v>390</v>
      </c>
      <c r="I37" s="448"/>
      <c r="J37" s="335"/>
      <c r="K37" s="96"/>
      <c r="L37" s="61"/>
      <c r="M37" s="60"/>
      <c r="N37" s="60"/>
      <c r="O37" s="60"/>
      <c r="P37" s="60"/>
      <c r="Q37" s="60"/>
      <c r="R37" s="60"/>
      <c r="S37" s="60"/>
      <c r="T37" s="60"/>
      <c r="U37" s="70"/>
      <c r="V37" s="70"/>
      <c r="W37" s="70"/>
      <c r="X37" s="71"/>
      <c r="Y37" s="71"/>
      <c r="Z37" s="84"/>
      <c r="AA37" s="85"/>
      <c r="AB37" s="73"/>
    </row>
    <row r="38" spans="1:28" s="24" customFormat="1" ht="56.1" customHeight="1">
      <c r="A38" s="338" t="s">
        <v>1676</v>
      </c>
      <c r="B38" s="991" t="s">
        <v>1727</v>
      </c>
      <c r="C38" s="991"/>
      <c r="D38" s="991"/>
      <c r="E38" s="992"/>
      <c r="F38" s="47">
        <v>0</v>
      </c>
      <c r="G38" s="48" t="s">
        <v>389</v>
      </c>
      <c r="H38" s="54" t="s">
        <v>390</v>
      </c>
      <c r="I38" s="448"/>
      <c r="J38" s="335"/>
      <c r="K38" s="96"/>
      <c r="L38" s="61"/>
      <c r="M38" s="60"/>
      <c r="N38" s="60"/>
      <c r="O38" s="60"/>
      <c r="P38" s="60"/>
      <c r="Q38" s="60"/>
      <c r="R38" s="60"/>
      <c r="S38" s="60"/>
      <c r="T38" s="60"/>
      <c r="U38" s="70"/>
      <c r="V38" s="70"/>
      <c r="W38" s="70"/>
      <c r="X38" s="71"/>
      <c r="Y38" s="71"/>
      <c r="Z38" s="84"/>
      <c r="AA38" s="85"/>
      <c r="AB38" s="73"/>
    </row>
    <row r="39" spans="1:28" s="24" customFormat="1" ht="56.1" customHeight="1" thickBot="1">
      <c r="A39" s="347" t="s">
        <v>1678</v>
      </c>
      <c r="B39" s="979" t="s">
        <v>1728</v>
      </c>
      <c r="C39" s="979"/>
      <c r="D39" s="979"/>
      <c r="E39" s="980"/>
      <c r="F39" s="348">
        <f>F37+F38</f>
        <v>0</v>
      </c>
      <c r="G39" s="51"/>
      <c r="H39" s="51"/>
      <c r="I39" s="52"/>
      <c r="J39" s="335"/>
      <c r="K39" s="96"/>
      <c r="L39" s="61"/>
      <c r="M39" s="60"/>
      <c r="N39" s="60"/>
      <c r="O39" s="60"/>
      <c r="P39" s="62"/>
      <c r="Q39" s="60"/>
      <c r="R39" s="60"/>
      <c r="S39" s="60"/>
      <c r="T39" s="60"/>
      <c r="U39" s="70"/>
      <c r="V39" s="70"/>
      <c r="W39" s="70"/>
      <c r="X39" s="71"/>
      <c r="Y39" s="71"/>
      <c r="Z39" s="84"/>
      <c r="AA39" s="85"/>
      <c r="AB39" s="73"/>
    </row>
    <row r="40" spans="1:28" s="24" customFormat="1" ht="60.75" customHeight="1">
      <c r="A40" s="981" t="s">
        <v>1729</v>
      </c>
      <c r="B40" s="982"/>
      <c r="C40" s="982"/>
      <c r="D40" s="982"/>
      <c r="E40" s="982"/>
      <c r="F40" s="982"/>
      <c r="G40" s="982"/>
      <c r="H40" s="982"/>
      <c r="I40" s="983"/>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c r="A41" s="349" t="s">
        <v>1730</v>
      </c>
      <c r="B41" s="999" t="s">
        <v>1731</v>
      </c>
      <c r="C41" s="999"/>
      <c r="D41" s="999"/>
      <c r="E41" s="999"/>
      <c r="F41" s="999"/>
      <c r="G41" s="999"/>
      <c r="H41" s="1000"/>
      <c r="I41" s="341" t="s">
        <v>347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c r="A42" s="986" t="s">
        <v>1732</v>
      </c>
      <c r="B42" s="987"/>
      <c r="C42" s="987"/>
      <c r="D42" s="987"/>
      <c r="E42" s="987"/>
      <c r="F42" s="987"/>
      <c r="G42" s="987"/>
      <c r="H42" s="987"/>
      <c r="I42" s="988"/>
    </row>
    <row r="43" spans="1:28" s="24" customFormat="1" ht="66">
      <c r="A43" s="350" t="s">
        <v>1733</v>
      </c>
      <c r="B43" s="1001" t="s">
        <v>1734</v>
      </c>
      <c r="C43" s="1001"/>
      <c r="D43" s="1002"/>
      <c r="E43" s="351" t="s">
        <v>1735</v>
      </c>
      <c r="F43" s="352" t="s">
        <v>1736</v>
      </c>
      <c r="G43" s="352" t="s">
        <v>1737</v>
      </c>
      <c r="H43" s="353" t="s">
        <v>1738</v>
      </c>
      <c r="I43" s="354" t="s">
        <v>96</v>
      </c>
      <c r="J43" s="101"/>
      <c r="K43" s="102"/>
      <c r="L43" s="61"/>
      <c r="M43" s="60"/>
      <c r="N43" s="60"/>
      <c r="O43" s="60"/>
      <c r="P43" s="60"/>
      <c r="Q43" s="60"/>
      <c r="R43" s="60"/>
      <c r="S43" s="60"/>
      <c r="T43" s="60"/>
      <c r="U43" s="70"/>
      <c r="V43" s="70"/>
      <c r="W43" s="70"/>
      <c r="X43" s="71"/>
      <c r="Y43" s="71"/>
      <c r="Z43" s="84"/>
      <c r="AA43" s="85"/>
      <c r="AB43" s="73"/>
    </row>
    <row r="44" spans="1:28" s="24" customFormat="1" ht="63.95" customHeight="1">
      <c r="A44" s="338" t="s">
        <v>1670</v>
      </c>
      <c r="B44" s="971" t="s">
        <v>1739</v>
      </c>
      <c r="C44" s="971"/>
      <c r="D44" s="972"/>
      <c r="E44" s="789" t="s">
        <v>347</v>
      </c>
      <c r="F44" s="47">
        <v>0</v>
      </c>
      <c r="G44" s="53" t="s">
        <v>389</v>
      </c>
      <c r="H44" s="54" t="s">
        <v>390</v>
      </c>
      <c r="I44" s="448"/>
      <c r="J44" s="335"/>
      <c r="K44" s="96"/>
      <c r="L44" s="61"/>
      <c r="M44" s="60"/>
      <c r="N44" s="60"/>
      <c r="O44" s="60"/>
      <c r="P44" s="60"/>
      <c r="Q44" s="60"/>
      <c r="R44" s="60"/>
      <c r="S44" s="60"/>
      <c r="T44" s="60"/>
      <c r="U44" s="70"/>
      <c r="V44" s="70"/>
      <c r="W44" s="70"/>
      <c r="X44" s="71"/>
      <c r="Y44" s="71"/>
      <c r="Z44" s="84"/>
      <c r="AA44" s="85"/>
      <c r="AB44" s="73"/>
    </row>
    <row r="45" spans="1:28" s="24" customFormat="1">
      <c r="A45" s="355"/>
      <c r="B45" s="971" t="s">
        <v>1740</v>
      </c>
      <c r="C45" s="971"/>
      <c r="D45" s="972"/>
      <c r="E45" s="959" t="s">
        <v>373</v>
      </c>
      <c r="F45" s="960"/>
      <c r="G45" s="960"/>
      <c r="H45" s="960"/>
      <c r="I45" s="961"/>
      <c r="J45" s="356"/>
      <c r="K45" s="357" t="str">
        <f>E45</f>
        <v>Not applicable</v>
      </c>
      <c r="L45" s="61"/>
      <c r="M45" s="60"/>
      <c r="N45" s="60"/>
      <c r="O45" s="60"/>
      <c r="P45" s="62"/>
      <c r="Q45" s="60"/>
      <c r="R45" s="60"/>
      <c r="S45" s="60"/>
      <c r="T45" s="60"/>
      <c r="U45" s="70"/>
      <c r="V45" s="70"/>
      <c r="W45" s="70"/>
      <c r="X45" s="71"/>
      <c r="Y45" s="71"/>
      <c r="Z45" s="84"/>
      <c r="AA45" s="85"/>
      <c r="AB45" s="73"/>
    </row>
    <row r="46" spans="1:28" s="24" customFormat="1" ht="63.95" customHeight="1">
      <c r="A46" s="338" t="s">
        <v>1676</v>
      </c>
      <c r="B46" s="971" t="s">
        <v>1741</v>
      </c>
      <c r="C46" s="971"/>
      <c r="D46" s="972"/>
      <c r="E46" s="789" t="s">
        <v>347</v>
      </c>
      <c r="F46" s="47">
        <v>0</v>
      </c>
      <c r="G46" s="53" t="s">
        <v>389</v>
      </c>
      <c r="H46" s="54" t="s">
        <v>390</v>
      </c>
      <c r="I46" s="448"/>
      <c r="J46" s="335"/>
      <c r="K46" s="96"/>
      <c r="L46" s="61"/>
      <c r="M46" s="60"/>
      <c r="N46" s="60"/>
      <c r="O46" s="60"/>
      <c r="P46" s="60"/>
      <c r="Q46" s="60"/>
      <c r="R46" s="60"/>
      <c r="S46" s="60"/>
      <c r="T46" s="60"/>
      <c r="U46" s="70"/>
      <c r="V46" s="70"/>
      <c r="W46" s="70"/>
      <c r="X46" s="71"/>
      <c r="Y46" s="71"/>
      <c r="Z46" s="84"/>
      <c r="AA46" s="85"/>
      <c r="AB46" s="73"/>
    </row>
    <row r="47" spans="1:28" s="24" customFormat="1">
      <c r="A47" s="355"/>
      <c r="B47" s="971" t="s">
        <v>1742</v>
      </c>
      <c r="C47" s="971"/>
      <c r="D47" s="972"/>
      <c r="E47" s="959" t="s">
        <v>373</v>
      </c>
      <c r="F47" s="960"/>
      <c r="G47" s="960"/>
      <c r="H47" s="960"/>
      <c r="I47" s="961"/>
      <c r="J47" s="356"/>
      <c r="K47" s="357" t="str">
        <f>E47</f>
        <v>Not applicable</v>
      </c>
      <c r="L47" s="61"/>
      <c r="M47" s="60"/>
      <c r="N47" s="60"/>
      <c r="O47" s="60"/>
      <c r="P47" s="62"/>
      <c r="Q47" s="60"/>
      <c r="R47" s="60"/>
      <c r="S47" s="60"/>
      <c r="T47" s="60"/>
      <c r="U47" s="70"/>
      <c r="V47" s="70"/>
      <c r="W47" s="70"/>
      <c r="X47" s="71"/>
      <c r="Y47" s="71"/>
      <c r="Z47" s="84"/>
      <c r="AA47" s="85"/>
      <c r="AB47" s="73"/>
    </row>
    <row r="48" spans="1:28" s="24" customFormat="1" ht="63.95" customHeight="1" thickBot="1">
      <c r="A48" s="347" t="s">
        <v>1678</v>
      </c>
      <c r="B48" s="979" t="s">
        <v>1743</v>
      </c>
      <c r="C48" s="979"/>
      <c r="D48" s="980"/>
      <c r="E48" s="358"/>
      <c r="F48" s="348">
        <f>F44+F46</f>
        <v>0</v>
      </c>
      <c r="G48" s="51"/>
      <c r="H48" s="51"/>
      <c r="I48" s="59"/>
      <c r="J48" s="335"/>
      <c r="K48" s="96"/>
      <c r="L48" s="61"/>
      <c r="M48" s="60"/>
      <c r="N48" s="60"/>
      <c r="O48" s="60"/>
      <c r="P48" s="62"/>
      <c r="Q48" s="60"/>
      <c r="R48" s="60"/>
      <c r="S48" s="60"/>
      <c r="T48" s="60"/>
      <c r="U48" s="70"/>
      <c r="V48" s="70"/>
      <c r="W48" s="70"/>
      <c r="X48" s="71"/>
      <c r="Y48" s="71"/>
      <c r="Z48" s="84"/>
      <c r="AA48" s="85"/>
      <c r="AB48" s="73"/>
    </row>
    <row r="49" spans="1:28" s="24" customFormat="1" ht="70.5" customHeight="1">
      <c r="A49" s="1007" t="s">
        <v>1744</v>
      </c>
      <c r="B49" s="1008"/>
      <c r="C49" s="1008"/>
      <c r="D49" s="1008"/>
      <c r="E49" s="1008"/>
      <c r="F49" s="1008"/>
      <c r="G49" s="1008"/>
      <c r="H49" s="1008"/>
      <c r="I49" s="1009"/>
      <c r="J49" s="90"/>
      <c r="K49" s="96"/>
      <c r="L49" s="61"/>
      <c r="M49" s="60"/>
      <c r="N49" s="60"/>
      <c r="O49" s="60"/>
      <c r="P49" s="60"/>
      <c r="Q49" s="60"/>
      <c r="R49" s="60"/>
      <c r="S49" s="60"/>
      <c r="T49" s="60"/>
      <c r="U49" s="70"/>
      <c r="V49" s="70"/>
      <c r="W49" s="70"/>
      <c r="X49" s="71"/>
      <c r="Y49" s="99"/>
      <c r="Z49" s="84"/>
      <c r="AA49" s="85"/>
      <c r="AB49" s="73"/>
    </row>
    <row r="50" spans="1:28" s="24" customFormat="1" ht="59.25">
      <c r="A50" s="350" t="s">
        <v>1745</v>
      </c>
      <c r="B50" s="1010" t="s">
        <v>1746</v>
      </c>
      <c r="C50" s="1011"/>
      <c r="D50" s="1012"/>
      <c r="E50" s="359" t="s">
        <v>1735</v>
      </c>
      <c r="F50" s="344" t="s">
        <v>1747</v>
      </c>
      <c r="G50" s="344" t="s">
        <v>1748</v>
      </c>
      <c r="H50" s="345" t="s">
        <v>1749</v>
      </c>
      <c r="I50" s="346" t="s">
        <v>96</v>
      </c>
      <c r="J50" s="100"/>
      <c r="K50" s="96"/>
      <c r="L50" s="61"/>
      <c r="M50" s="60"/>
      <c r="N50" s="60"/>
      <c r="O50" s="60"/>
      <c r="P50" s="62"/>
      <c r="Q50" s="60"/>
      <c r="R50" s="60"/>
      <c r="S50" s="60"/>
      <c r="T50" s="60"/>
      <c r="U50" s="70"/>
      <c r="V50" s="70"/>
      <c r="W50" s="70"/>
      <c r="X50" s="71"/>
      <c r="Y50" s="71"/>
      <c r="Z50" s="84"/>
      <c r="AA50" s="85"/>
      <c r="AB50" s="73"/>
    </row>
    <row r="51" spans="1:28" s="24" customFormat="1" ht="60">
      <c r="A51" s="338" t="s">
        <v>1670</v>
      </c>
      <c r="B51" s="971" t="s">
        <v>1750</v>
      </c>
      <c r="C51" s="971"/>
      <c r="D51" s="972"/>
      <c r="E51" s="789" t="s">
        <v>347</v>
      </c>
      <c r="F51" s="47">
        <v>0</v>
      </c>
      <c r="G51" s="53" t="s">
        <v>389</v>
      </c>
      <c r="H51" s="55" t="s">
        <v>391</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c r="A52" s="330"/>
      <c r="B52" s="957" t="s">
        <v>1751</v>
      </c>
      <c r="C52" s="957"/>
      <c r="D52" s="958"/>
      <c r="E52" s="1013" t="s">
        <v>373</v>
      </c>
      <c r="F52" s="1014"/>
      <c r="G52" s="1014"/>
      <c r="H52" s="1014"/>
      <c r="I52" s="1015"/>
      <c r="J52" s="29"/>
      <c r="K52" s="360" t="str">
        <f>E52</f>
        <v>Not applicable</v>
      </c>
      <c r="L52" s="61"/>
      <c r="M52" s="60"/>
      <c r="N52" s="60"/>
      <c r="O52" s="60"/>
      <c r="P52" s="62"/>
      <c r="Q52" s="60"/>
      <c r="R52" s="60"/>
      <c r="S52" s="60"/>
      <c r="T52" s="60"/>
      <c r="U52" s="70"/>
      <c r="V52" s="70"/>
      <c r="W52" s="70"/>
      <c r="X52" s="71"/>
      <c r="Y52" s="71"/>
      <c r="Z52" s="84"/>
      <c r="AA52" s="85"/>
      <c r="AB52" s="73"/>
    </row>
    <row r="53" spans="1:28" s="24" customFormat="1" ht="120">
      <c r="A53" s="338" t="s">
        <v>1676</v>
      </c>
      <c r="B53" s="971" t="s">
        <v>1752</v>
      </c>
      <c r="C53" s="971"/>
      <c r="D53" s="972"/>
      <c r="E53" s="789" t="s">
        <v>347</v>
      </c>
      <c r="F53" s="47">
        <v>0</v>
      </c>
      <c r="G53" s="53" t="s">
        <v>389</v>
      </c>
      <c r="H53" s="55" t="s">
        <v>392</v>
      </c>
      <c r="I53" s="432" t="s">
        <v>393</v>
      </c>
      <c r="J53" s="97"/>
      <c r="K53" s="96"/>
      <c r="L53" s="61"/>
      <c r="M53" s="60"/>
      <c r="N53" s="60"/>
      <c r="O53" s="60"/>
      <c r="P53" s="62"/>
      <c r="Q53" s="60"/>
      <c r="R53" s="60"/>
      <c r="S53" s="60"/>
      <c r="T53" s="60"/>
      <c r="U53" s="70"/>
      <c r="V53" s="70"/>
      <c r="W53" s="70"/>
      <c r="X53" s="71"/>
      <c r="Y53" s="71"/>
      <c r="Z53" s="84"/>
      <c r="AA53" s="85"/>
      <c r="AB53" s="73"/>
    </row>
    <row r="54" spans="1:28" s="24" customFormat="1" ht="56.1" customHeight="1">
      <c r="A54" s="338" t="s">
        <v>1678</v>
      </c>
      <c r="B54" s="971" t="s">
        <v>1753</v>
      </c>
      <c r="C54" s="971"/>
      <c r="D54" s="972"/>
      <c r="E54" s="789" t="s">
        <v>347</v>
      </c>
      <c r="F54" s="47">
        <v>0</v>
      </c>
      <c r="G54" s="53" t="s">
        <v>389</v>
      </c>
      <c r="H54" s="55" t="s">
        <v>392</v>
      </c>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c r="A55" s="347" t="s">
        <v>1680</v>
      </c>
      <c r="B55" s="979" t="s">
        <v>1754</v>
      </c>
      <c r="C55" s="979"/>
      <c r="D55" s="980"/>
      <c r="E55" s="358"/>
      <c r="F55" s="361">
        <f>F51+F53+F54</f>
        <v>0</v>
      </c>
      <c r="G55" s="51"/>
      <c r="H55" s="51"/>
      <c r="I55" s="59"/>
      <c r="J55" s="335"/>
      <c r="K55" s="96"/>
      <c r="L55" s="61"/>
      <c r="M55" s="60"/>
      <c r="N55" s="60"/>
      <c r="O55" s="60"/>
      <c r="P55" s="62"/>
      <c r="Q55" s="60"/>
      <c r="R55" s="60"/>
      <c r="S55" s="60"/>
      <c r="T55" s="60"/>
      <c r="U55" s="70"/>
      <c r="V55" s="70"/>
      <c r="W55" s="70"/>
      <c r="X55" s="71"/>
      <c r="Y55" s="71"/>
      <c r="Z55" s="84"/>
      <c r="AA55" s="85"/>
      <c r="AB55" s="73"/>
    </row>
    <row r="56" spans="1:28" s="24" customFormat="1" ht="86.25" customHeight="1">
      <c r="A56" s="981" t="s">
        <v>1755</v>
      </c>
      <c r="B56" s="982"/>
      <c r="C56" s="982"/>
      <c r="D56" s="982"/>
      <c r="E56" s="982"/>
      <c r="F56" s="982"/>
      <c r="G56" s="982"/>
      <c r="H56" s="982"/>
      <c r="I56" s="983"/>
      <c r="J56" s="90"/>
      <c r="K56" s="96"/>
      <c r="L56" s="61"/>
      <c r="M56" s="60"/>
      <c r="N56" s="60"/>
      <c r="O56" s="60"/>
      <c r="P56" s="60"/>
      <c r="Q56" s="60"/>
      <c r="R56" s="60"/>
      <c r="S56" s="60"/>
      <c r="T56" s="60"/>
      <c r="U56" s="70"/>
      <c r="V56" s="70"/>
      <c r="W56" s="70"/>
      <c r="X56" s="71"/>
      <c r="Y56" s="99"/>
      <c r="Z56" s="84"/>
      <c r="AA56" s="85"/>
      <c r="AB56" s="73"/>
    </row>
    <row r="57" spans="1:28" s="24" customFormat="1" ht="66.75" customHeight="1">
      <c r="A57" s="362" t="s">
        <v>1756</v>
      </c>
      <c r="B57" s="1003" t="s">
        <v>1757</v>
      </c>
      <c r="C57" s="1003"/>
      <c r="D57" s="1003"/>
      <c r="E57" s="1003"/>
      <c r="F57" s="1004"/>
      <c r="G57" s="663" t="s">
        <v>361</v>
      </c>
      <c r="H57" s="1005" t="s">
        <v>362</v>
      </c>
      <c r="I57" s="1006"/>
      <c r="J57" s="97"/>
      <c r="K57" s="103"/>
      <c r="L57" s="61"/>
      <c r="M57" s="364" t="str">
        <f>H57</f>
        <v xml:space="preserve">Comments: 
</v>
      </c>
      <c r="N57" s="60"/>
      <c r="O57" s="60"/>
      <c r="P57" s="62"/>
      <c r="Q57" s="60"/>
      <c r="R57" s="60"/>
      <c r="S57" s="86"/>
      <c r="T57" s="60"/>
      <c r="U57" s="70"/>
      <c r="V57" s="70"/>
      <c r="W57" s="70"/>
      <c r="X57" s="71"/>
      <c r="Y57" s="71"/>
      <c r="Z57" s="84"/>
      <c r="AA57" s="85"/>
      <c r="AB57" s="73"/>
    </row>
    <row r="58" spans="1:28" s="24" customFormat="1" ht="69.75" customHeight="1">
      <c r="A58" s="365" t="s">
        <v>1758</v>
      </c>
      <c r="B58" s="1019" t="s">
        <v>1759</v>
      </c>
      <c r="C58" s="1019"/>
      <c r="D58" s="1019"/>
      <c r="E58" s="1019"/>
      <c r="F58" s="1020"/>
      <c r="G58" s="664" t="s">
        <v>361</v>
      </c>
      <c r="H58" s="1021" t="s">
        <v>363</v>
      </c>
      <c r="I58" s="1022"/>
      <c r="J58" s="97"/>
      <c r="K58" s="103"/>
      <c r="L58" s="61"/>
      <c r="M58" s="364" t="str">
        <f>H58</f>
        <v xml:space="preserve">Comments:
</v>
      </c>
      <c r="N58" s="60"/>
      <c r="O58" s="60"/>
      <c r="P58" s="62"/>
      <c r="Q58" s="60"/>
      <c r="R58" s="60"/>
      <c r="S58" s="86"/>
      <c r="T58" s="60"/>
      <c r="U58" s="70"/>
      <c r="V58" s="70"/>
      <c r="W58" s="70"/>
      <c r="X58" s="71"/>
      <c r="Y58" s="71"/>
      <c r="Z58" s="84"/>
      <c r="AA58" s="85"/>
      <c r="AB58" s="73"/>
    </row>
    <row r="59" spans="1:28" s="24" customFormat="1" ht="77.25" customHeight="1">
      <c r="A59" s="367" t="s">
        <v>1760</v>
      </c>
      <c r="B59" s="957" t="s">
        <v>1761</v>
      </c>
      <c r="C59" s="957"/>
      <c r="D59" s="1023"/>
      <c r="E59" s="1023"/>
      <c r="F59" s="1024"/>
      <c r="G59" s="664" t="s">
        <v>361</v>
      </c>
      <c r="H59" s="1021" t="s">
        <v>364</v>
      </c>
      <c r="I59" s="1022"/>
      <c r="J59" s="97"/>
      <c r="K59" s="103"/>
      <c r="L59" s="61"/>
      <c r="M59" s="364" t="str">
        <f>H59</f>
        <v xml:space="preserve">Comments: </v>
      </c>
      <c r="N59" s="60"/>
      <c r="O59" s="60"/>
      <c r="P59" s="62"/>
      <c r="Q59" s="60"/>
      <c r="R59" s="60"/>
      <c r="S59" s="86"/>
      <c r="T59" s="60"/>
      <c r="U59" s="70"/>
      <c r="V59" s="70"/>
      <c r="W59" s="70"/>
      <c r="X59" s="71"/>
      <c r="Y59" s="71"/>
      <c r="Z59" s="84"/>
      <c r="AA59" s="85"/>
      <c r="AB59" s="73"/>
    </row>
    <row r="60" spans="1:28" s="24" customFormat="1" ht="46.5" customHeight="1">
      <c r="A60" s="368" t="s">
        <v>1762</v>
      </c>
      <c r="B60" s="1025" t="s">
        <v>1763</v>
      </c>
      <c r="C60" s="1025"/>
      <c r="D60" s="1025"/>
      <c r="E60" s="1025"/>
      <c r="F60" s="1026"/>
      <c r="G60" s="369" t="s">
        <v>343</v>
      </c>
      <c r="H60" s="1027" t="s">
        <v>394</v>
      </c>
      <c r="I60" s="1028"/>
      <c r="J60" s="97"/>
      <c r="K60" s="103"/>
      <c r="L60" s="61"/>
      <c r="M60" s="60"/>
      <c r="N60" s="60"/>
      <c r="O60" s="60"/>
      <c r="P60" s="62"/>
      <c r="Q60" s="60"/>
      <c r="R60" s="60"/>
      <c r="S60" s="86"/>
      <c r="T60" s="60"/>
      <c r="U60" s="70"/>
      <c r="V60" s="70"/>
      <c r="W60" s="70"/>
      <c r="X60" s="71"/>
      <c r="Y60" s="71"/>
      <c r="Z60" s="84"/>
      <c r="AA60" s="85"/>
      <c r="AB60" s="73"/>
    </row>
    <row r="61" spans="1:28" s="24" customFormat="1" ht="45" customHeight="1">
      <c r="A61" s="183" t="s">
        <v>1764</v>
      </c>
      <c r="B61" s="957" t="s">
        <v>1765</v>
      </c>
      <c r="C61" s="957"/>
      <c r="D61" s="957"/>
      <c r="E61" s="957"/>
      <c r="F61" s="958"/>
      <c r="G61" s="1066" t="s">
        <v>373</v>
      </c>
      <c r="H61" s="1067"/>
      <c r="I61" s="1068"/>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c r="A62" s="330" t="s">
        <v>1670</v>
      </c>
      <c r="B62" s="957" t="s">
        <v>1766</v>
      </c>
      <c r="C62" s="957"/>
      <c r="D62" s="957"/>
      <c r="E62" s="957"/>
      <c r="F62" s="957"/>
      <c r="G62" s="1055" t="s">
        <v>373</v>
      </c>
      <c r="H62" s="1056"/>
      <c r="I62" s="1057"/>
      <c r="J62" s="97"/>
      <c r="K62" s="96"/>
      <c r="L62" s="86" t="str">
        <f>G62</f>
        <v>Not applicable</v>
      </c>
      <c r="M62" s="60"/>
      <c r="N62" s="105"/>
      <c r="O62" s="60"/>
      <c r="P62" s="60"/>
      <c r="Q62" s="60"/>
      <c r="R62" s="61"/>
      <c r="S62" s="62"/>
      <c r="T62" s="60"/>
      <c r="U62" s="70"/>
      <c r="V62" s="70"/>
      <c r="W62" s="70"/>
      <c r="X62" s="71"/>
      <c r="Y62" s="71"/>
      <c r="Z62" s="84"/>
      <c r="AA62" s="85"/>
      <c r="AB62" s="73"/>
    </row>
    <row r="63" spans="1:28" s="24" customFormat="1" ht="30.75" customHeight="1">
      <c r="A63" s="370"/>
      <c r="B63" s="957" t="s">
        <v>1767</v>
      </c>
      <c r="C63" s="957"/>
      <c r="D63" s="957"/>
      <c r="E63" s="957"/>
      <c r="F63" s="958"/>
      <c r="G63" s="1066" t="s">
        <v>373</v>
      </c>
      <c r="H63" s="1067"/>
      <c r="I63" s="1068"/>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45" customHeight="1" thickBot="1">
      <c r="A64" s="181" t="s">
        <v>1768</v>
      </c>
      <c r="B64" s="1041" t="s">
        <v>1769</v>
      </c>
      <c r="C64" s="1041"/>
      <c r="D64" s="1042"/>
      <c r="E64" s="1043"/>
      <c r="F64" s="1044"/>
      <c r="G64" s="1044"/>
      <c r="H64" s="1044"/>
      <c r="I64" s="1045"/>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c r="A65" s="981" t="s">
        <v>1770</v>
      </c>
      <c r="B65" s="982"/>
      <c r="C65" s="982"/>
      <c r="D65" s="982"/>
      <c r="E65" s="982"/>
      <c r="F65" s="982"/>
      <c r="G65" s="982"/>
      <c r="H65" s="982"/>
      <c r="I65" s="983"/>
      <c r="J65" s="371"/>
      <c r="K65" s="96"/>
      <c r="L65" s="61"/>
      <c r="M65" s="60"/>
      <c r="N65" s="60"/>
      <c r="O65" s="60"/>
      <c r="P65" s="61"/>
      <c r="Q65" s="60"/>
      <c r="R65" s="60"/>
      <c r="S65" s="61"/>
      <c r="T65" s="60"/>
      <c r="U65" s="70"/>
      <c r="V65" s="70"/>
      <c r="W65" s="70"/>
      <c r="X65" s="71"/>
      <c r="Y65" s="71"/>
      <c r="Z65" s="84"/>
      <c r="AA65" s="85"/>
      <c r="AB65" s="73"/>
    </row>
    <row r="66" spans="1:28" s="24" customFormat="1" ht="28.5" customHeight="1">
      <c r="A66" s="372" t="s">
        <v>1771</v>
      </c>
      <c r="B66" s="1046" t="s">
        <v>1772</v>
      </c>
      <c r="C66" s="957"/>
      <c r="D66" s="957"/>
      <c r="E66" s="957"/>
      <c r="F66" s="958"/>
      <c r="G66" s="1069" t="s">
        <v>343</v>
      </c>
      <c r="H66" s="1070"/>
      <c r="I66" s="1071"/>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c r="A67" s="373" t="s">
        <v>1773</v>
      </c>
      <c r="B67" s="1049" t="s">
        <v>1774</v>
      </c>
      <c r="C67" s="1050"/>
      <c r="D67" s="1051"/>
      <c r="E67" s="1189" t="s">
        <v>395</v>
      </c>
      <c r="F67" s="1190"/>
      <c r="G67" s="1190"/>
      <c r="H67" s="1190"/>
      <c r="I67" s="1191"/>
      <c r="J67" s="81"/>
      <c r="K67" s="96" t="str">
        <f>E67</f>
        <v>45 820 000 AMD (USD$96,000) from state budget line</v>
      </c>
      <c r="L67" s="61"/>
      <c r="M67" s="60"/>
      <c r="N67" s="60"/>
      <c r="O67" s="60"/>
      <c r="P67" s="61"/>
      <c r="Q67" s="60"/>
      <c r="R67" s="60"/>
      <c r="S67" s="61"/>
      <c r="T67" s="60"/>
      <c r="U67" s="70"/>
      <c r="V67" s="70"/>
      <c r="W67" s="70"/>
      <c r="X67" s="71"/>
      <c r="Y67" s="71"/>
      <c r="Z67" s="84"/>
      <c r="AA67" s="85"/>
      <c r="AB67" s="73"/>
    </row>
    <row r="68" spans="1:28" s="24" customFormat="1" ht="16.5" customHeight="1" thickBot="1">
      <c r="A68" s="953" t="s">
        <v>91</v>
      </c>
      <c r="B68" s="954"/>
      <c r="C68" s="954"/>
      <c r="D68" s="954"/>
      <c r="E68" s="954"/>
      <c r="F68" s="954"/>
      <c r="G68" s="954"/>
      <c r="H68" s="954"/>
      <c r="I68" s="374"/>
      <c r="J68" s="75"/>
      <c r="K68" s="96"/>
      <c r="L68" s="61"/>
      <c r="M68" s="60"/>
      <c r="N68" s="60"/>
      <c r="O68" s="60"/>
      <c r="P68" s="60"/>
      <c r="Q68" s="60"/>
      <c r="R68" s="60"/>
      <c r="S68" s="61"/>
      <c r="T68" s="60"/>
      <c r="U68" s="70"/>
      <c r="V68" s="70"/>
      <c r="W68" s="70"/>
      <c r="X68" s="71"/>
      <c r="Y68" s="71"/>
      <c r="Z68" s="84"/>
      <c r="AA68" s="85"/>
      <c r="AB68" s="73"/>
    </row>
    <row r="69" spans="1:28" s="24" customFormat="1" ht="45" customHeight="1">
      <c r="A69" s="375" t="s">
        <v>1775</v>
      </c>
      <c r="B69" s="1029" t="s">
        <v>1776</v>
      </c>
      <c r="C69" s="1029"/>
      <c r="D69" s="1029"/>
      <c r="E69" s="1029"/>
      <c r="F69" s="1029"/>
      <c r="G69" s="1029"/>
      <c r="H69" s="1029"/>
      <c r="I69" s="1030"/>
      <c r="J69" s="106"/>
      <c r="K69" s="96"/>
      <c r="L69" s="61"/>
      <c r="M69" s="60"/>
      <c r="N69" s="60"/>
      <c r="O69" s="60"/>
      <c r="P69" s="60"/>
      <c r="Q69" s="60"/>
      <c r="R69" s="60"/>
      <c r="S69" s="61"/>
      <c r="T69" s="60"/>
      <c r="U69" s="70"/>
      <c r="V69" s="70"/>
      <c r="W69" s="70"/>
      <c r="X69" s="71"/>
      <c r="Y69" s="99"/>
      <c r="Z69" s="84"/>
      <c r="AA69" s="85"/>
      <c r="AB69" s="73"/>
    </row>
    <row r="70" spans="1:28" s="24" customFormat="1" ht="19.5" customHeight="1">
      <c r="A70" s="1031" t="s">
        <v>1777</v>
      </c>
      <c r="B70" s="1032"/>
      <c r="C70" s="1032"/>
      <c r="D70" s="1032"/>
      <c r="E70" s="1033"/>
      <c r="F70" s="1037" t="s">
        <v>1778</v>
      </c>
      <c r="G70" s="1037"/>
      <c r="H70" s="1037"/>
      <c r="I70" s="1038"/>
      <c r="J70" s="106"/>
      <c r="K70" s="96"/>
      <c r="L70" s="61"/>
      <c r="M70" s="60"/>
      <c r="N70" s="60"/>
      <c r="O70" s="60"/>
      <c r="P70" s="60"/>
      <c r="Q70" s="60"/>
      <c r="R70" s="60"/>
      <c r="S70" s="61"/>
      <c r="T70" s="60"/>
      <c r="U70" s="70"/>
      <c r="V70" s="70"/>
      <c r="W70" s="70"/>
      <c r="X70" s="71"/>
      <c r="Y70" s="99"/>
      <c r="Z70" s="84"/>
      <c r="AA70" s="85"/>
      <c r="AB70" s="73"/>
    </row>
    <row r="71" spans="1:28" s="30" customFormat="1" ht="30" customHeight="1">
      <c r="A71" s="1034"/>
      <c r="B71" s="1035"/>
      <c r="C71" s="1035"/>
      <c r="D71" s="1035"/>
      <c r="E71" s="1036"/>
      <c r="F71" s="376" t="s">
        <v>492</v>
      </c>
      <c r="G71" s="377" t="s">
        <v>1779</v>
      </c>
      <c r="H71" s="377" t="s">
        <v>1780</v>
      </c>
      <c r="I71" s="378" t="s">
        <v>1781</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c r="A72" s="379" t="s">
        <v>1670</v>
      </c>
      <c r="B72" s="1039" t="s">
        <v>1782</v>
      </c>
      <c r="C72" s="1039"/>
      <c r="D72" s="1039"/>
      <c r="E72" s="1040"/>
      <c r="F72" s="787" t="s">
        <v>343</v>
      </c>
      <c r="G72" s="787" t="s">
        <v>343</v>
      </c>
      <c r="H72" s="787" t="s">
        <v>347</v>
      </c>
      <c r="I72" s="46" t="s">
        <v>360</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c r="A73" s="380" t="s">
        <v>1676</v>
      </c>
      <c r="B73" s="1039" t="s">
        <v>1783</v>
      </c>
      <c r="C73" s="1039"/>
      <c r="D73" s="1039"/>
      <c r="E73" s="1040"/>
      <c r="F73" s="787" t="s">
        <v>343</v>
      </c>
      <c r="G73" s="787" t="s">
        <v>343</v>
      </c>
      <c r="H73" s="787" t="s">
        <v>347</v>
      </c>
      <c r="I73" s="46" t="s">
        <v>360</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c r="A74" s="380" t="s">
        <v>1784</v>
      </c>
      <c r="B74" s="1039" t="s">
        <v>1785</v>
      </c>
      <c r="C74" s="1039"/>
      <c r="D74" s="1039"/>
      <c r="E74" s="1040"/>
      <c r="F74" s="787" t="s">
        <v>347</v>
      </c>
      <c r="G74" s="787" t="s">
        <v>347</v>
      </c>
      <c r="H74" s="787" t="s">
        <v>347</v>
      </c>
      <c r="I74" s="46" t="s">
        <v>360</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c r="A75" s="380" t="s">
        <v>1786</v>
      </c>
      <c r="B75" s="1039" t="s">
        <v>1787</v>
      </c>
      <c r="C75" s="1039"/>
      <c r="D75" s="1039"/>
      <c r="E75" s="1040"/>
      <c r="F75" s="787" t="s">
        <v>347</v>
      </c>
      <c r="G75" s="787" t="s">
        <v>347</v>
      </c>
      <c r="H75" s="787" t="s">
        <v>347</v>
      </c>
      <c r="I75" s="46" t="s">
        <v>360</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c r="A76" s="380" t="s">
        <v>1788</v>
      </c>
      <c r="B76" s="1039" t="s">
        <v>1789</v>
      </c>
      <c r="C76" s="1039"/>
      <c r="D76" s="1039"/>
      <c r="E76" s="1040"/>
      <c r="F76" s="787" t="s">
        <v>343</v>
      </c>
      <c r="G76" s="787" t="s">
        <v>343</v>
      </c>
      <c r="H76" s="787" t="s">
        <v>347</v>
      </c>
      <c r="I76" s="46" t="s">
        <v>360</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c r="A77" s="380" t="s">
        <v>1686</v>
      </c>
      <c r="B77" s="1039" t="s">
        <v>1790</v>
      </c>
      <c r="C77" s="1039"/>
      <c r="D77" s="1039"/>
      <c r="E77" s="1040"/>
      <c r="F77" s="787" t="s">
        <v>343</v>
      </c>
      <c r="G77" s="787" t="s">
        <v>343</v>
      </c>
      <c r="H77" s="787" t="s">
        <v>347</v>
      </c>
      <c r="I77" s="46" t="s">
        <v>360</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c r="A78" s="380" t="s">
        <v>1689</v>
      </c>
      <c r="B78" s="1039" t="s">
        <v>1791</v>
      </c>
      <c r="C78" s="1039"/>
      <c r="D78" s="1039"/>
      <c r="E78" s="1040"/>
      <c r="F78" s="787" t="s">
        <v>347</v>
      </c>
      <c r="G78" s="787" t="s">
        <v>347</v>
      </c>
      <c r="H78" s="787" t="s">
        <v>347</v>
      </c>
      <c r="I78" s="46" t="s">
        <v>360</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c r="A79" s="380" t="s">
        <v>1692</v>
      </c>
      <c r="B79" s="1039" t="s">
        <v>1792</v>
      </c>
      <c r="C79" s="1039"/>
      <c r="D79" s="1039"/>
      <c r="E79" s="1040"/>
      <c r="F79" s="787" t="s">
        <v>343</v>
      </c>
      <c r="G79" s="787" t="s">
        <v>343</v>
      </c>
      <c r="H79" s="787" t="s">
        <v>347</v>
      </c>
      <c r="I79" s="46" t="s">
        <v>360</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c r="A80" s="380" t="s">
        <v>1694</v>
      </c>
      <c r="B80" s="1039" t="s">
        <v>1793</v>
      </c>
      <c r="C80" s="1039"/>
      <c r="D80" s="1039"/>
      <c r="E80" s="1040"/>
      <c r="F80" s="787" t="s">
        <v>343</v>
      </c>
      <c r="G80" s="787" t="s">
        <v>343</v>
      </c>
      <c r="H80" s="787" t="s">
        <v>347</v>
      </c>
      <c r="I80" s="46" t="s">
        <v>360</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c r="A81" s="380" t="s">
        <v>1794</v>
      </c>
      <c r="B81" s="1039" t="s">
        <v>1795</v>
      </c>
      <c r="C81" s="1039"/>
      <c r="D81" s="1039"/>
      <c r="E81" s="1040"/>
      <c r="F81" s="787" t="s">
        <v>343</v>
      </c>
      <c r="G81" s="787" t="s">
        <v>343</v>
      </c>
      <c r="H81" s="787" t="s">
        <v>347</v>
      </c>
      <c r="I81" s="46" t="s">
        <v>360</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c r="A82" s="380" t="s">
        <v>1796</v>
      </c>
      <c r="B82" s="1039" t="s">
        <v>1797</v>
      </c>
      <c r="C82" s="1039"/>
      <c r="D82" s="1039"/>
      <c r="E82" s="1040"/>
      <c r="F82" s="787" t="s">
        <v>347</v>
      </c>
      <c r="G82" s="787" t="s">
        <v>347</v>
      </c>
      <c r="H82" s="787" t="s">
        <v>347</v>
      </c>
      <c r="I82" s="46" t="s">
        <v>360</v>
      </c>
      <c r="J82" s="81"/>
      <c r="K82" s="96"/>
      <c r="L82" s="61"/>
      <c r="M82" s="60"/>
      <c r="N82" s="60"/>
      <c r="O82" s="60"/>
      <c r="P82" s="60"/>
      <c r="Q82" s="60"/>
      <c r="R82" s="60"/>
      <c r="S82" s="61"/>
      <c r="T82" s="60"/>
      <c r="U82" s="70"/>
      <c r="V82" s="70"/>
      <c r="W82" s="70"/>
      <c r="X82" s="71"/>
      <c r="Y82" s="71"/>
      <c r="Z82" s="84"/>
      <c r="AA82" s="85"/>
      <c r="AB82" s="73"/>
    </row>
    <row r="83" spans="1:28" s="24" customFormat="1" ht="45" customHeight="1">
      <c r="A83" s="381" t="s">
        <v>1798</v>
      </c>
      <c r="B83" s="1039" t="s">
        <v>1799</v>
      </c>
      <c r="C83" s="1039"/>
      <c r="D83" s="1039"/>
      <c r="E83" s="1040"/>
      <c r="F83" s="787" t="s">
        <v>396</v>
      </c>
      <c r="G83" s="787"/>
      <c r="H83" s="78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c r="A84" s="1054" t="s">
        <v>1800</v>
      </c>
      <c r="B84" s="977"/>
      <c r="C84" s="977"/>
      <c r="D84" s="977"/>
      <c r="E84" s="978"/>
      <c r="F84" s="1104" t="s">
        <v>397</v>
      </c>
      <c r="G84" s="1105"/>
      <c r="H84" s="1105"/>
      <c r="I84" s="1106"/>
      <c r="J84" s="81"/>
      <c r="K84" s="96"/>
      <c r="L84" s="61"/>
      <c r="M84" s="60"/>
      <c r="N84" s="60" t="str">
        <f>F84</f>
        <v>Commercial Sector includes also private health facilities</v>
      </c>
      <c r="O84" s="60"/>
      <c r="P84" s="61"/>
      <c r="Q84" s="60"/>
      <c r="R84" s="60"/>
      <c r="S84" s="61"/>
      <c r="T84" s="60"/>
      <c r="U84" s="70"/>
      <c r="V84" s="70"/>
      <c r="W84" s="70"/>
      <c r="X84" s="71"/>
      <c r="Y84" s="71"/>
      <c r="Z84" s="84"/>
      <c r="AA84" s="85"/>
      <c r="AB84" s="73"/>
    </row>
    <row r="85" spans="1:28" s="31" customFormat="1" ht="16.5" customHeight="1" thickBot="1">
      <c r="A85" s="1061" t="s">
        <v>1801</v>
      </c>
      <c r="B85" s="1062"/>
      <c r="C85" s="1062"/>
      <c r="D85" s="1062"/>
      <c r="E85" s="1062"/>
      <c r="F85" s="1062"/>
      <c r="G85" s="1062"/>
      <c r="H85" s="1062"/>
      <c r="I85" s="374"/>
      <c r="J85" s="75"/>
      <c r="K85" s="108"/>
      <c r="L85" s="61"/>
      <c r="M85" s="82"/>
      <c r="N85" s="82"/>
      <c r="O85" s="82"/>
      <c r="P85" s="82"/>
      <c r="Q85" s="82"/>
      <c r="R85" s="82"/>
      <c r="S85" s="92"/>
      <c r="T85" s="82"/>
      <c r="U85" s="109"/>
      <c r="V85" s="109"/>
      <c r="W85" s="109"/>
      <c r="X85" s="110"/>
      <c r="Y85" s="110"/>
      <c r="Z85" s="113"/>
      <c r="AA85" s="114"/>
      <c r="AB85" s="73"/>
    </row>
    <row r="86" spans="1:28" s="24" customFormat="1" ht="30" customHeight="1">
      <c r="A86" s="325" t="s">
        <v>1802</v>
      </c>
      <c r="B86" s="955" t="s">
        <v>1803</v>
      </c>
      <c r="C86" s="955"/>
      <c r="D86" s="955"/>
      <c r="E86" s="955"/>
      <c r="F86" s="955"/>
      <c r="G86" s="955"/>
      <c r="H86" s="956"/>
      <c r="I86" s="45" t="s">
        <v>343</v>
      </c>
      <c r="J86" s="115"/>
      <c r="K86" s="96"/>
      <c r="L86" s="61"/>
      <c r="M86" s="60"/>
      <c r="N86" s="60"/>
      <c r="O86" s="60"/>
      <c r="P86" s="60"/>
      <c r="Q86" s="60"/>
      <c r="R86" s="60"/>
      <c r="S86" s="61"/>
      <c r="T86" s="60"/>
      <c r="U86" s="70"/>
      <c r="V86" s="70"/>
      <c r="W86" s="70"/>
      <c r="X86" s="71"/>
      <c r="Y86" s="71"/>
      <c r="Z86" s="84"/>
      <c r="AA86" s="85"/>
      <c r="AB86" s="73"/>
    </row>
    <row r="87" spans="1:28" s="24" customFormat="1" ht="15.75" customHeight="1">
      <c r="A87" s="1063" t="s">
        <v>1804</v>
      </c>
      <c r="B87" s="1064"/>
      <c r="C87" s="1064"/>
      <c r="D87" s="1064"/>
      <c r="E87" s="1064"/>
      <c r="F87" s="1064"/>
      <c r="G87" s="1064"/>
      <c r="H87" s="1064"/>
      <c r="I87" s="1065"/>
      <c r="J87" s="116"/>
      <c r="K87" s="96"/>
      <c r="L87" s="61"/>
      <c r="M87" s="60"/>
      <c r="N87" s="60"/>
      <c r="O87" s="60"/>
      <c r="P87" s="60"/>
      <c r="Q87" s="60"/>
      <c r="R87" s="60"/>
      <c r="S87" s="61"/>
      <c r="T87" s="60"/>
      <c r="U87" s="70"/>
      <c r="V87" s="70"/>
      <c r="W87" s="70"/>
      <c r="X87" s="71"/>
      <c r="Y87" s="71"/>
      <c r="Z87" s="84"/>
      <c r="AA87" s="85"/>
      <c r="AB87" s="73"/>
    </row>
    <row r="88" spans="1:28" s="24" customFormat="1" ht="30">
      <c r="A88" s="330" t="s">
        <v>1805</v>
      </c>
      <c r="B88" s="957" t="s">
        <v>1806</v>
      </c>
      <c r="C88" s="957"/>
      <c r="D88" s="957"/>
      <c r="E88" s="957"/>
      <c r="F88" s="957"/>
      <c r="G88" s="968" t="s">
        <v>398</v>
      </c>
      <c r="H88" s="969"/>
      <c r="I88" s="970"/>
      <c r="J88" s="116"/>
      <c r="K88" s="96"/>
      <c r="L88" s="61" t="str">
        <f t="shared" ref="L88:L98" si="1">G88</f>
        <v>National Strategy, Program and Actions Timeframe on Reproductive Health Improvement</v>
      </c>
      <c r="M88" s="60"/>
      <c r="N88" s="60"/>
      <c r="O88" s="60"/>
      <c r="P88" s="60"/>
      <c r="Q88" s="60"/>
      <c r="R88" s="60"/>
      <c r="S88" s="61"/>
      <c r="T88" s="60"/>
      <c r="U88" s="70"/>
      <c r="V88" s="70"/>
      <c r="W88" s="70"/>
      <c r="X88" s="71"/>
      <c r="Y88" s="71"/>
      <c r="Z88" s="84"/>
      <c r="AA88" s="85"/>
      <c r="AB88" s="73"/>
    </row>
    <row r="89" spans="1:28" s="24" customFormat="1" ht="15.75" customHeight="1">
      <c r="A89" s="330" t="s">
        <v>1676</v>
      </c>
      <c r="B89" s="957" t="s">
        <v>1807</v>
      </c>
      <c r="C89" s="957"/>
      <c r="D89" s="957"/>
      <c r="E89" s="957"/>
      <c r="F89" s="957"/>
      <c r="G89" s="968" t="s">
        <v>399</v>
      </c>
      <c r="H89" s="969"/>
      <c r="I89" s="970"/>
      <c r="J89" s="116"/>
      <c r="K89" s="96"/>
      <c r="L89" s="61" t="str">
        <f t="shared" si="1"/>
        <v>2007-2015</v>
      </c>
      <c r="M89" s="60"/>
      <c r="N89" s="60"/>
      <c r="O89" s="60"/>
      <c r="P89" s="60"/>
      <c r="Q89" s="60"/>
      <c r="R89" s="60"/>
      <c r="S89" s="61"/>
      <c r="T89" s="60"/>
      <c r="U89" s="70"/>
      <c r="V89" s="70"/>
      <c r="W89" s="70"/>
      <c r="X89" s="71"/>
      <c r="Y89" s="71"/>
      <c r="Z89" s="84"/>
      <c r="AA89" s="85"/>
      <c r="AB89" s="73"/>
    </row>
    <row r="90" spans="1:28" s="24" customFormat="1" ht="15.75" customHeight="1">
      <c r="A90" s="330" t="s">
        <v>1678</v>
      </c>
      <c r="B90" s="957" t="s">
        <v>1808</v>
      </c>
      <c r="C90" s="957"/>
      <c r="D90" s="957"/>
      <c r="E90" s="957"/>
      <c r="F90" s="957"/>
      <c r="G90" s="1055" t="s">
        <v>343</v>
      </c>
      <c r="H90" s="1056"/>
      <c r="I90" s="1057"/>
      <c r="J90" s="116"/>
      <c r="K90" s="96"/>
      <c r="L90" s="61" t="str">
        <f t="shared" si="1"/>
        <v>Yes</v>
      </c>
      <c r="M90" s="60"/>
      <c r="N90" s="60"/>
      <c r="O90" s="60"/>
      <c r="P90" s="60"/>
      <c r="Q90" s="60"/>
      <c r="R90" s="60"/>
      <c r="S90" s="61"/>
      <c r="T90" s="60"/>
      <c r="U90" s="70"/>
      <c r="V90" s="70"/>
      <c r="W90" s="70"/>
      <c r="X90" s="71"/>
      <c r="Y90" s="71"/>
      <c r="Z90" s="84"/>
      <c r="AA90" s="85"/>
      <c r="AB90" s="73"/>
    </row>
    <row r="91" spans="1:28" s="24" customFormat="1">
      <c r="A91" s="330" t="s">
        <v>1680</v>
      </c>
      <c r="B91" s="957" t="s">
        <v>1809</v>
      </c>
      <c r="C91" s="957"/>
      <c r="D91" s="957"/>
      <c r="E91" s="957"/>
      <c r="F91" s="957"/>
      <c r="G91" s="1055" t="s">
        <v>343</v>
      </c>
      <c r="H91" s="1056"/>
      <c r="I91" s="1057"/>
      <c r="J91" s="116"/>
      <c r="K91" s="96"/>
      <c r="L91" s="61" t="str">
        <f t="shared" si="1"/>
        <v>Yes</v>
      </c>
      <c r="M91" s="60"/>
      <c r="N91" s="60"/>
      <c r="O91" s="60"/>
      <c r="P91" s="60"/>
      <c r="Q91" s="60"/>
      <c r="R91" s="60"/>
      <c r="S91" s="61"/>
      <c r="T91" s="60"/>
      <c r="U91" s="70"/>
      <c r="V91" s="70"/>
      <c r="W91" s="70"/>
      <c r="X91" s="71"/>
      <c r="Y91" s="71"/>
      <c r="Z91" s="84"/>
      <c r="AA91" s="85"/>
      <c r="AB91" s="73"/>
    </row>
    <row r="92" spans="1:28" s="24" customFormat="1">
      <c r="A92" s="183" t="s">
        <v>1810</v>
      </c>
      <c r="B92" s="957" t="s">
        <v>1811</v>
      </c>
      <c r="C92" s="957"/>
      <c r="D92" s="957"/>
      <c r="E92" s="957"/>
      <c r="F92" s="958"/>
      <c r="G92" s="1192" t="s">
        <v>343</v>
      </c>
      <c r="H92" s="1193"/>
      <c r="I92" s="1194"/>
      <c r="J92" s="115"/>
      <c r="K92" s="103"/>
      <c r="L92" s="61" t="str">
        <f t="shared" si="1"/>
        <v>Yes</v>
      </c>
      <c r="M92" s="60"/>
      <c r="N92" s="60"/>
      <c r="O92" s="60"/>
      <c r="P92" s="60"/>
      <c r="Q92" s="60"/>
      <c r="R92" s="62"/>
      <c r="S92" s="61"/>
      <c r="T92" s="60"/>
      <c r="U92" s="70"/>
      <c r="V92" s="70"/>
      <c r="W92" s="70"/>
      <c r="X92" s="71"/>
      <c r="Y92" s="71"/>
      <c r="Z92" s="84"/>
      <c r="AA92" s="85"/>
      <c r="AB92" s="73"/>
    </row>
    <row r="93" spans="1:28" s="391" customFormat="1">
      <c r="A93" s="330" t="s">
        <v>1670</v>
      </c>
      <c r="B93" s="957" t="s">
        <v>1812</v>
      </c>
      <c r="C93" s="957"/>
      <c r="D93" s="957"/>
      <c r="E93" s="957"/>
      <c r="F93" s="958"/>
      <c r="G93" s="1192" t="s">
        <v>369</v>
      </c>
      <c r="H93" s="1193"/>
      <c r="I93" s="1194"/>
      <c r="J93" s="382"/>
      <c r="K93" s="383"/>
      <c r="L93" s="61" t="str">
        <f t="shared" si="1"/>
        <v>Commercial sector</v>
      </c>
      <c r="M93" s="384"/>
      <c r="N93" s="385"/>
      <c r="O93" s="385"/>
      <c r="P93" s="384"/>
      <c r="Q93" s="386"/>
      <c r="R93" s="384"/>
      <c r="S93" s="386"/>
      <c r="T93" s="384"/>
      <c r="U93" s="387"/>
      <c r="V93" s="387"/>
      <c r="W93" s="387"/>
      <c r="X93" s="387"/>
      <c r="Y93" s="387"/>
      <c r="Z93" s="388"/>
      <c r="AA93" s="389"/>
      <c r="AB93" s="390"/>
    </row>
    <row r="94" spans="1:28" s="391" customFormat="1">
      <c r="A94" s="330" t="s">
        <v>1676</v>
      </c>
      <c r="B94" s="957" t="s">
        <v>1813</v>
      </c>
      <c r="C94" s="957"/>
      <c r="D94" s="957"/>
      <c r="E94" s="957"/>
      <c r="F94" s="958"/>
      <c r="G94" s="1066" t="s">
        <v>400</v>
      </c>
      <c r="H94" s="1067"/>
      <c r="I94" s="1068"/>
      <c r="J94" s="382"/>
      <c r="K94" s="383"/>
      <c r="L94" s="61" t="str">
        <f t="shared" si="1"/>
        <v>20%VAT and drug registration fee</v>
      </c>
      <c r="M94" s="384"/>
      <c r="N94" s="385"/>
      <c r="O94" s="385"/>
      <c r="P94" s="384"/>
      <c r="Q94" s="386"/>
      <c r="R94" s="384"/>
      <c r="S94" s="386"/>
      <c r="T94" s="384"/>
      <c r="U94" s="387"/>
      <c r="V94" s="387"/>
      <c r="W94" s="387"/>
      <c r="X94" s="387"/>
      <c r="Y94" s="387"/>
      <c r="Z94" s="388"/>
      <c r="AA94" s="389"/>
      <c r="AB94" s="390"/>
    </row>
    <row r="95" spans="1:28" s="24" customFormat="1" ht="49.5" customHeight="1">
      <c r="A95" s="183" t="s">
        <v>1814</v>
      </c>
      <c r="B95" s="957" t="s">
        <v>1815</v>
      </c>
      <c r="C95" s="957"/>
      <c r="D95" s="957"/>
      <c r="E95" s="957"/>
      <c r="F95" s="957"/>
      <c r="G95" s="1069" t="s">
        <v>343</v>
      </c>
      <c r="H95" s="1070"/>
      <c r="I95" s="1071"/>
      <c r="J95" s="392"/>
      <c r="K95" s="393"/>
      <c r="L95" s="61" t="str">
        <f t="shared" si="1"/>
        <v>Yes</v>
      </c>
      <c r="M95" s="60"/>
      <c r="N95" s="60"/>
      <c r="O95" s="60"/>
      <c r="P95" s="60"/>
      <c r="Q95" s="61"/>
      <c r="R95" s="60"/>
      <c r="S95" s="61"/>
      <c r="T95" s="60"/>
      <c r="U95" s="70"/>
      <c r="V95" s="70"/>
      <c r="W95" s="70"/>
      <c r="X95" s="71"/>
      <c r="Y95" s="71"/>
      <c r="Z95" s="84"/>
      <c r="AA95" s="85"/>
      <c r="AB95" s="73"/>
    </row>
    <row r="96" spans="1:28" s="24" customFormat="1" ht="75">
      <c r="A96" s="330" t="s">
        <v>1670</v>
      </c>
      <c r="B96" s="957" t="s">
        <v>1816</v>
      </c>
      <c r="C96" s="957"/>
      <c r="D96" s="957"/>
      <c r="E96" s="957"/>
      <c r="F96" s="958"/>
      <c r="G96" s="968" t="s">
        <v>401</v>
      </c>
      <c r="H96" s="969"/>
      <c r="I96" s="970"/>
      <c r="J96" s="115"/>
      <c r="K96" s="103"/>
      <c r="L96" s="61" t="str">
        <f t="shared" si="1"/>
        <v>There are bans on advertising. In particular, contraceptive pills and spermicides are not among the "over the counter" medicines and cannot be advertised. For the advertisement of other contraceptives, Ministry of Health approval is required.</v>
      </c>
      <c r="M96" s="60"/>
      <c r="N96" s="60"/>
      <c r="O96" s="117"/>
      <c r="P96" s="62"/>
      <c r="Q96" s="61"/>
      <c r="R96" s="60"/>
      <c r="S96" s="60"/>
      <c r="T96" s="60"/>
      <c r="U96" s="70"/>
      <c r="V96" s="70"/>
      <c r="W96" s="70"/>
      <c r="X96" s="71"/>
      <c r="Y96" s="71"/>
      <c r="Z96" s="84"/>
      <c r="AA96" s="85"/>
      <c r="AB96" s="73"/>
    </row>
    <row r="97" spans="1:29" s="24" customFormat="1" ht="30" customHeight="1">
      <c r="A97" s="183" t="s">
        <v>1817</v>
      </c>
      <c r="B97" s="957" t="s">
        <v>1818</v>
      </c>
      <c r="C97" s="957"/>
      <c r="D97" s="957"/>
      <c r="E97" s="957"/>
      <c r="F97" s="957"/>
      <c r="G97" s="1066" t="s">
        <v>347</v>
      </c>
      <c r="H97" s="1067"/>
      <c r="I97" s="1068"/>
      <c r="J97" s="392"/>
      <c r="K97" s="393"/>
      <c r="L97" s="61" t="str">
        <f t="shared" si="1"/>
        <v>No</v>
      </c>
      <c r="M97" s="60"/>
      <c r="N97" s="60"/>
      <c r="O97" s="60"/>
      <c r="P97" s="60"/>
      <c r="Q97" s="61"/>
      <c r="R97" s="60"/>
      <c r="S97" s="61"/>
      <c r="T97" s="60"/>
      <c r="U97" s="70"/>
      <c r="V97" s="70"/>
      <c r="W97" s="70"/>
      <c r="X97" s="71"/>
      <c r="Y97" s="71"/>
      <c r="Z97" s="84"/>
      <c r="AA97" s="85"/>
      <c r="AB97" s="73"/>
    </row>
    <row r="98" spans="1:29" s="24" customFormat="1" ht="20.100000000000001" customHeight="1" thickBot="1">
      <c r="A98" s="326" t="s">
        <v>1670</v>
      </c>
      <c r="B98" s="1041" t="s">
        <v>1816</v>
      </c>
      <c r="C98" s="1041"/>
      <c r="D98" s="1041"/>
      <c r="E98" s="1041"/>
      <c r="F98" s="1042"/>
      <c r="G98" s="1043"/>
      <c r="H98" s="1044"/>
      <c r="I98" s="1045"/>
      <c r="J98" s="115"/>
      <c r="K98" s="103"/>
      <c r="L98" s="61">
        <f t="shared" si="1"/>
        <v>0</v>
      </c>
      <c r="M98" s="60"/>
      <c r="N98" s="60"/>
      <c r="O98" s="117"/>
      <c r="P98" s="62"/>
      <c r="Q98" s="61"/>
      <c r="R98" s="60"/>
      <c r="S98" s="60"/>
      <c r="T98" s="60"/>
      <c r="U98" s="70"/>
      <c r="V98" s="70"/>
      <c r="W98" s="70"/>
      <c r="X98" s="71"/>
      <c r="Y98" s="71"/>
      <c r="Z98" s="84"/>
      <c r="AA98" s="85"/>
      <c r="AB98" s="73"/>
    </row>
    <row r="99" spans="1:29" ht="51" customHeight="1">
      <c r="A99" s="1078" t="s">
        <v>1819</v>
      </c>
      <c r="B99" s="1079"/>
      <c r="C99" s="1079"/>
      <c r="D99" s="1079"/>
      <c r="E99" s="1079"/>
      <c r="F99" s="1079"/>
      <c r="G99" s="1079"/>
      <c r="H99" s="1079"/>
      <c r="I99" s="1080"/>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c r="A100" s="394" t="s">
        <v>1820</v>
      </c>
      <c r="B100" s="1081" t="s">
        <v>1821</v>
      </c>
      <c r="C100" s="1081"/>
      <c r="D100" s="1081"/>
      <c r="E100" s="1082"/>
      <c r="F100" s="1083" t="s">
        <v>1822</v>
      </c>
      <c r="G100" s="1084"/>
      <c r="H100" s="1083" t="s">
        <v>1823</v>
      </c>
      <c r="I100" s="1085"/>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c r="A101" s="395" t="s">
        <v>1805</v>
      </c>
      <c r="B101" s="1072" t="s">
        <v>1824</v>
      </c>
      <c r="C101" s="1072"/>
      <c r="D101" s="1072"/>
      <c r="E101" s="1073"/>
      <c r="F101" s="1195" t="s">
        <v>375</v>
      </c>
      <c r="G101" s="1196"/>
      <c r="H101" s="1197" t="s">
        <v>402</v>
      </c>
      <c r="I101" s="1198"/>
      <c r="J101" s="122"/>
      <c r="K101" s="103"/>
      <c r="L101" s="61"/>
      <c r="M101" s="117" t="str">
        <f t="shared" ref="M101:M108" si="2">H101</f>
        <v>Doctor, pharmacist</v>
      </c>
      <c r="N101" s="86"/>
      <c r="O101" s="117" t="str">
        <f t="shared" ref="O101:O108" si="3">F101</f>
        <v>Doctor</v>
      </c>
      <c r="P101" s="61"/>
      <c r="Q101" s="61"/>
      <c r="R101" s="60"/>
      <c r="S101" s="60"/>
      <c r="T101" s="60"/>
      <c r="U101" s="120"/>
      <c r="V101" s="121"/>
      <c r="W101" s="70"/>
      <c r="X101" s="71"/>
      <c r="Y101" s="71"/>
      <c r="Z101" s="84"/>
      <c r="AA101" s="85"/>
      <c r="AB101" s="73"/>
    </row>
    <row r="102" spans="1:29" s="24" customFormat="1" ht="20.100000000000001" customHeight="1">
      <c r="A102" s="395" t="s">
        <v>1676</v>
      </c>
      <c r="B102" s="1072" t="s">
        <v>1825</v>
      </c>
      <c r="C102" s="1072"/>
      <c r="D102" s="1072"/>
      <c r="E102" s="1073"/>
      <c r="F102" s="1195" t="s">
        <v>373</v>
      </c>
      <c r="G102" s="1196"/>
      <c r="H102" s="1197" t="s">
        <v>373</v>
      </c>
      <c r="I102" s="1198"/>
      <c r="J102" s="122"/>
      <c r="K102" s="103"/>
      <c r="L102" s="61"/>
      <c r="M102" s="117" t="str">
        <f t="shared" si="2"/>
        <v>Not applicable</v>
      </c>
      <c r="N102" s="86"/>
      <c r="O102" s="117" t="str">
        <f t="shared" si="3"/>
        <v>Not applicable</v>
      </c>
      <c r="P102" s="61"/>
      <c r="Q102" s="61"/>
      <c r="R102" s="60"/>
      <c r="S102" s="60"/>
      <c r="T102" s="60"/>
      <c r="U102" s="120"/>
      <c r="V102" s="121"/>
      <c r="W102" s="70"/>
      <c r="X102" s="71"/>
      <c r="Y102" s="71"/>
      <c r="Z102" s="84"/>
      <c r="AA102" s="85"/>
      <c r="AB102" s="73"/>
    </row>
    <row r="103" spans="1:29" s="24" customFormat="1" ht="20.100000000000001" customHeight="1">
      <c r="A103" s="395" t="s">
        <v>1678</v>
      </c>
      <c r="B103" s="1072" t="s">
        <v>1826</v>
      </c>
      <c r="C103" s="1072"/>
      <c r="D103" s="1072"/>
      <c r="E103" s="1073"/>
      <c r="F103" s="1195" t="s">
        <v>373</v>
      </c>
      <c r="G103" s="1196"/>
      <c r="H103" s="1197" t="s">
        <v>373</v>
      </c>
      <c r="I103" s="1198"/>
      <c r="J103" s="122"/>
      <c r="K103" s="103"/>
      <c r="L103" s="61"/>
      <c r="M103" s="117" t="str">
        <f t="shared" si="2"/>
        <v>Not applicable</v>
      </c>
      <c r="N103" s="86"/>
      <c r="O103" s="117" t="str">
        <f t="shared" si="3"/>
        <v>Not applicable</v>
      </c>
      <c r="P103" s="61"/>
      <c r="Q103" s="61"/>
      <c r="R103" s="60"/>
      <c r="S103" s="60"/>
      <c r="T103" s="60"/>
      <c r="U103" s="120"/>
      <c r="V103" s="121"/>
      <c r="W103" s="70"/>
      <c r="X103" s="71"/>
      <c r="Y103" s="71"/>
      <c r="Z103" s="84"/>
      <c r="AA103" s="85"/>
      <c r="AB103" s="73"/>
    </row>
    <row r="104" spans="1:29" s="24" customFormat="1" ht="20.100000000000001" customHeight="1">
      <c r="A104" s="395" t="s">
        <v>1680</v>
      </c>
      <c r="B104" s="1072" t="s">
        <v>1827</v>
      </c>
      <c r="C104" s="1072"/>
      <c r="D104" s="1072"/>
      <c r="E104" s="1073"/>
      <c r="F104" s="1195" t="s">
        <v>375</v>
      </c>
      <c r="G104" s="1196"/>
      <c r="H104" s="1197" t="s">
        <v>375</v>
      </c>
      <c r="I104" s="1198"/>
      <c r="J104" s="122"/>
      <c r="K104" s="103"/>
      <c r="L104" s="61"/>
      <c r="M104" s="117" t="str">
        <f t="shared" si="2"/>
        <v>Doctor</v>
      </c>
      <c r="N104" s="86"/>
      <c r="O104" s="117" t="str">
        <f t="shared" si="3"/>
        <v>Doctor</v>
      </c>
      <c r="P104" s="61"/>
      <c r="Q104" s="61"/>
      <c r="R104" s="60"/>
      <c r="S104" s="60"/>
      <c r="T104" s="60"/>
      <c r="U104" s="120"/>
      <c r="V104" s="121"/>
      <c r="W104" s="70"/>
      <c r="X104" s="71"/>
      <c r="Y104" s="71"/>
      <c r="Z104" s="84"/>
      <c r="AA104" s="85"/>
      <c r="AB104" s="73"/>
    </row>
    <row r="105" spans="1:29" s="24" customFormat="1" ht="20.100000000000001" customHeight="1">
      <c r="A105" s="395" t="s">
        <v>1788</v>
      </c>
      <c r="B105" s="1072" t="s">
        <v>1828</v>
      </c>
      <c r="C105" s="1072"/>
      <c r="D105" s="1072"/>
      <c r="E105" s="1073"/>
      <c r="F105" s="1195" t="s">
        <v>374</v>
      </c>
      <c r="G105" s="1196"/>
      <c r="H105" s="1197" t="s">
        <v>403</v>
      </c>
      <c r="I105" s="1198"/>
      <c r="J105" s="122"/>
      <c r="K105" s="103"/>
      <c r="L105" s="61"/>
      <c r="M105" s="117" t="str">
        <f t="shared" si="2"/>
        <v>Pharmacist</v>
      </c>
      <c r="N105" s="86"/>
      <c r="O105" s="117" t="str">
        <f t="shared" si="3"/>
        <v>Midwife</v>
      </c>
      <c r="P105" s="61"/>
      <c r="Q105" s="61"/>
      <c r="R105" s="60"/>
      <c r="S105" s="60"/>
      <c r="T105" s="60"/>
      <c r="U105" s="120"/>
      <c r="V105" s="121"/>
      <c r="W105" s="70"/>
      <c r="X105" s="71"/>
      <c r="Y105" s="71"/>
      <c r="Z105" s="84"/>
      <c r="AA105" s="85"/>
      <c r="AB105" s="73"/>
    </row>
    <row r="106" spans="1:29" s="24" customFormat="1" ht="20.100000000000001" customHeight="1">
      <c r="A106" s="395" t="s">
        <v>1686</v>
      </c>
      <c r="B106" s="1072" t="s">
        <v>1829</v>
      </c>
      <c r="C106" s="1072"/>
      <c r="D106" s="1072"/>
      <c r="E106" s="1073"/>
      <c r="F106" s="1195" t="s">
        <v>375</v>
      </c>
      <c r="G106" s="1196"/>
      <c r="H106" s="1197" t="s">
        <v>402</v>
      </c>
      <c r="I106" s="1198"/>
      <c r="J106" s="122"/>
      <c r="K106" s="103"/>
      <c r="L106" s="61"/>
      <c r="M106" s="117" t="str">
        <f t="shared" si="2"/>
        <v>Doctor, pharmacist</v>
      </c>
      <c r="N106" s="86"/>
      <c r="O106" s="117" t="str">
        <f t="shared" si="3"/>
        <v>Doctor</v>
      </c>
      <c r="P106" s="61"/>
      <c r="Q106" s="61"/>
      <c r="R106" s="60"/>
      <c r="S106" s="60"/>
      <c r="T106" s="60"/>
      <c r="U106" s="120"/>
      <c r="V106" s="121"/>
      <c r="W106" s="70"/>
      <c r="X106" s="71"/>
      <c r="Y106" s="71"/>
      <c r="Z106" s="84"/>
      <c r="AA106" s="85"/>
      <c r="AB106" s="73"/>
    </row>
    <row r="107" spans="1:29" s="24" customFormat="1" ht="20.100000000000001" customHeight="1">
      <c r="A107" s="395" t="s">
        <v>1689</v>
      </c>
      <c r="B107" s="1072" t="s">
        <v>1830</v>
      </c>
      <c r="C107" s="1072"/>
      <c r="D107" s="1072"/>
      <c r="E107" s="1073"/>
      <c r="F107" s="1195" t="s">
        <v>375</v>
      </c>
      <c r="G107" s="1196"/>
      <c r="H107" s="1197" t="s">
        <v>375</v>
      </c>
      <c r="I107" s="1198"/>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c r="A108" s="396" t="s">
        <v>1692</v>
      </c>
      <c r="B108" s="1072" t="s">
        <v>1797</v>
      </c>
      <c r="C108" s="1072"/>
      <c r="D108" s="1072"/>
      <c r="E108" s="1073"/>
      <c r="F108" s="1195" t="s">
        <v>373</v>
      </c>
      <c r="G108" s="1196"/>
      <c r="H108" s="1199" t="s">
        <v>373</v>
      </c>
      <c r="I108" s="1200"/>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c r="A109" s="185" t="s">
        <v>1831</v>
      </c>
      <c r="B109" s="1093" t="s">
        <v>1832</v>
      </c>
      <c r="C109" s="1093"/>
      <c r="D109" s="1093"/>
      <c r="E109" s="1094"/>
      <c r="F109" s="1201" t="s">
        <v>2207</v>
      </c>
      <c r="G109" s="1202"/>
      <c r="H109" s="1202"/>
      <c r="I109" s="120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c r="A110" s="182" t="s">
        <v>1833</v>
      </c>
      <c r="B110" s="975" t="s">
        <v>1834</v>
      </c>
      <c r="C110" s="975"/>
      <c r="D110" s="1097"/>
      <c r="E110" s="397" t="s">
        <v>1835</v>
      </c>
      <c r="F110" s="1098" t="s">
        <v>376</v>
      </c>
      <c r="G110" s="1099"/>
      <c r="H110" s="1100"/>
      <c r="I110" s="398" t="s">
        <v>1836</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c r="A111" s="330" t="s">
        <v>1670</v>
      </c>
      <c r="B111" s="957" t="s">
        <v>1837</v>
      </c>
      <c r="C111" s="957"/>
      <c r="D111" s="957"/>
      <c r="E111" s="58" t="s">
        <v>347</v>
      </c>
      <c r="F111" s="959"/>
      <c r="G111" s="960"/>
      <c r="H111" s="1086"/>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c r="A112" s="330" t="s">
        <v>1676</v>
      </c>
      <c r="B112" s="957" t="s">
        <v>1838</v>
      </c>
      <c r="C112" s="957"/>
      <c r="D112" s="957"/>
      <c r="E112" s="58" t="s">
        <v>347</v>
      </c>
      <c r="F112" s="959"/>
      <c r="G112" s="960"/>
      <c r="H112" s="1086"/>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c r="A113" s="326" t="s">
        <v>1678</v>
      </c>
      <c r="B113" s="1041" t="s">
        <v>1839</v>
      </c>
      <c r="C113" s="1041"/>
      <c r="D113" s="1041"/>
      <c r="E113" s="399" t="s">
        <v>347</v>
      </c>
      <c r="F113" s="1087"/>
      <c r="G113" s="1088"/>
      <c r="H113" s="1089"/>
      <c r="I113" s="340"/>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c r="A114" s="183" t="s">
        <v>1840</v>
      </c>
      <c r="B114" s="957" t="s">
        <v>1841</v>
      </c>
      <c r="C114" s="957"/>
      <c r="D114" s="957"/>
      <c r="E114" s="957"/>
      <c r="F114" s="957"/>
      <c r="G114" s="957"/>
      <c r="H114" s="957"/>
      <c r="I114" s="1101"/>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c r="A115" s="330" t="s">
        <v>1670</v>
      </c>
      <c r="B115" s="957" t="s">
        <v>1842</v>
      </c>
      <c r="C115" s="957"/>
      <c r="D115" s="958"/>
      <c r="E115" s="1095" t="s">
        <v>347</v>
      </c>
      <c r="F115" s="1095"/>
      <c r="G115" s="1095"/>
      <c r="H115" s="1095"/>
      <c r="I115" s="1096"/>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c r="A116" s="330" t="s">
        <v>1676</v>
      </c>
      <c r="B116" s="957" t="s">
        <v>1843</v>
      </c>
      <c r="C116" s="957"/>
      <c r="D116" s="958"/>
      <c r="E116" s="1095" t="s">
        <v>347</v>
      </c>
      <c r="F116" s="1095"/>
      <c r="G116" s="1095"/>
      <c r="H116" s="1095"/>
      <c r="I116" s="1096"/>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c r="A117" s="330" t="s">
        <v>1678</v>
      </c>
      <c r="B117" s="957" t="s">
        <v>1844</v>
      </c>
      <c r="C117" s="957"/>
      <c r="D117" s="958"/>
      <c r="E117" s="1095" t="s">
        <v>373</v>
      </c>
      <c r="F117" s="1095"/>
      <c r="G117" s="1095"/>
      <c r="H117" s="1095"/>
      <c r="I117" s="1096"/>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c r="A118" s="183"/>
      <c r="B118" s="957" t="s">
        <v>1845</v>
      </c>
      <c r="C118" s="957"/>
      <c r="D118" s="958"/>
      <c r="E118" s="1066" t="s">
        <v>373</v>
      </c>
      <c r="F118" s="1067"/>
      <c r="G118" s="1067"/>
      <c r="H118" s="1067"/>
      <c r="I118" s="106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c r="A119" s="183" t="s">
        <v>1846</v>
      </c>
      <c r="B119" s="957" t="s">
        <v>1847</v>
      </c>
      <c r="C119" s="957"/>
      <c r="D119" s="957"/>
      <c r="E119" s="957"/>
      <c r="F119" s="957"/>
      <c r="G119" s="957"/>
      <c r="H119" s="957"/>
      <c r="I119" s="1101"/>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c r="A120" s="400" t="s">
        <v>1670</v>
      </c>
      <c r="B120" s="957" t="s">
        <v>1848</v>
      </c>
      <c r="C120" s="957"/>
      <c r="D120" s="957"/>
      <c r="E120" s="957"/>
      <c r="F120" s="957"/>
      <c r="G120" s="958"/>
      <c r="H120" s="1016" t="s">
        <v>343</v>
      </c>
      <c r="I120" s="1018"/>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c r="A121" s="400" t="s">
        <v>1676</v>
      </c>
      <c r="B121" s="957" t="s">
        <v>1849</v>
      </c>
      <c r="C121" s="957"/>
      <c r="D121" s="957"/>
      <c r="E121" s="957"/>
      <c r="F121" s="957"/>
      <c r="G121" s="958"/>
      <c r="H121" s="1016" t="s">
        <v>343</v>
      </c>
      <c r="I121" s="1018"/>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c r="A122" s="400" t="s">
        <v>1678</v>
      </c>
      <c r="B122" s="957" t="s">
        <v>1825</v>
      </c>
      <c r="C122" s="957"/>
      <c r="D122" s="957"/>
      <c r="E122" s="957"/>
      <c r="F122" s="957"/>
      <c r="G122" s="958"/>
      <c r="H122" s="1016" t="s">
        <v>347</v>
      </c>
      <c r="I122" s="1018"/>
      <c r="J122" s="91"/>
      <c r="K122" s="103"/>
      <c r="L122" s="61"/>
      <c r="M122" s="86" t="str">
        <f t="shared" si="4"/>
        <v>No</v>
      </c>
      <c r="N122" s="60"/>
      <c r="O122" s="60"/>
      <c r="P122" s="61"/>
      <c r="Q122" s="60"/>
      <c r="R122" s="126"/>
      <c r="S122" s="60"/>
      <c r="T122" s="76"/>
      <c r="U122" s="77"/>
      <c r="V122" s="77"/>
      <c r="W122" s="77"/>
      <c r="X122" s="78"/>
      <c r="Y122" s="78"/>
      <c r="Z122" s="99"/>
      <c r="AA122" s="127"/>
      <c r="AB122" s="73"/>
    </row>
    <row r="123" spans="1:28" s="32" customFormat="1" ht="20.100000000000001" customHeight="1">
      <c r="A123" s="400" t="s">
        <v>1680</v>
      </c>
      <c r="B123" s="957" t="s">
        <v>1826</v>
      </c>
      <c r="C123" s="957"/>
      <c r="D123" s="957"/>
      <c r="E123" s="957"/>
      <c r="F123" s="957"/>
      <c r="G123" s="958"/>
      <c r="H123" s="1016" t="s">
        <v>347</v>
      </c>
      <c r="I123" s="1018"/>
      <c r="J123" s="91"/>
      <c r="K123" s="103"/>
      <c r="L123" s="61"/>
      <c r="M123" s="86" t="str">
        <f t="shared" si="4"/>
        <v>No</v>
      </c>
      <c r="N123" s="60"/>
      <c r="O123" s="60"/>
      <c r="P123" s="61"/>
      <c r="Q123" s="60"/>
      <c r="R123" s="126"/>
      <c r="S123" s="60"/>
      <c r="T123" s="76"/>
      <c r="U123" s="77"/>
      <c r="V123" s="77"/>
      <c r="W123" s="77"/>
      <c r="X123" s="78"/>
      <c r="Y123" s="78"/>
      <c r="Z123" s="99"/>
      <c r="AA123" s="127"/>
      <c r="AB123" s="73"/>
    </row>
    <row r="124" spans="1:28" s="32" customFormat="1" ht="20.100000000000001" customHeight="1">
      <c r="A124" s="400" t="s">
        <v>1683</v>
      </c>
      <c r="B124" s="957" t="s">
        <v>1850</v>
      </c>
      <c r="C124" s="957"/>
      <c r="D124" s="957"/>
      <c r="E124" s="957"/>
      <c r="F124" s="957"/>
      <c r="G124" s="958"/>
      <c r="H124" s="1016" t="s">
        <v>347</v>
      </c>
      <c r="I124" s="1018"/>
      <c r="J124" s="91"/>
      <c r="K124" s="103"/>
      <c r="L124" s="61"/>
      <c r="M124" s="86" t="str">
        <f t="shared" si="4"/>
        <v>No</v>
      </c>
      <c r="N124" s="60"/>
      <c r="O124" s="60"/>
      <c r="P124" s="61"/>
      <c r="Q124" s="60"/>
      <c r="R124" s="126"/>
      <c r="S124" s="60"/>
      <c r="T124" s="76"/>
      <c r="U124" s="77"/>
      <c r="V124" s="77"/>
      <c r="W124" s="77"/>
      <c r="X124" s="78"/>
      <c r="Y124" s="78"/>
      <c r="Z124" s="99"/>
      <c r="AA124" s="127"/>
      <c r="AB124" s="73"/>
    </row>
    <row r="125" spans="1:28" s="32" customFormat="1" ht="20.100000000000001" customHeight="1">
      <c r="A125" s="400" t="s">
        <v>1686</v>
      </c>
      <c r="B125" s="957" t="s">
        <v>1790</v>
      </c>
      <c r="C125" s="957"/>
      <c r="D125" s="957"/>
      <c r="E125" s="957"/>
      <c r="F125" s="957"/>
      <c r="G125" s="958"/>
      <c r="H125" s="1016" t="s">
        <v>347</v>
      </c>
      <c r="I125" s="1018"/>
      <c r="J125" s="91"/>
      <c r="K125" s="103"/>
      <c r="L125" s="61"/>
      <c r="M125" s="86" t="str">
        <f t="shared" si="4"/>
        <v>No</v>
      </c>
      <c r="N125" s="60"/>
      <c r="O125" s="60"/>
      <c r="P125" s="61"/>
      <c r="Q125" s="60"/>
      <c r="R125" s="126"/>
      <c r="S125" s="60"/>
      <c r="T125" s="76"/>
      <c r="U125" s="77"/>
      <c r="V125" s="77"/>
      <c r="W125" s="77"/>
      <c r="X125" s="78"/>
      <c r="Y125" s="78"/>
      <c r="Z125" s="99"/>
      <c r="AA125" s="127"/>
      <c r="AB125" s="73"/>
    </row>
    <row r="126" spans="1:28" s="32" customFormat="1" ht="20.100000000000001" customHeight="1">
      <c r="A126" s="400" t="s">
        <v>1689</v>
      </c>
      <c r="B126" s="957" t="s">
        <v>1791</v>
      </c>
      <c r="C126" s="957"/>
      <c r="D126" s="957"/>
      <c r="E126" s="957"/>
      <c r="F126" s="957"/>
      <c r="G126" s="958"/>
      <c r="H126" s="1016" t="s">
        <v>347</v>
      </c>
      <c r="I126" s="1018"/>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c r="A127" s="400" t="s">
        <v>1692</v>
      </c>
      <c r="B127" s="957" t="s">
        <v>1829</v>
      </c>
      <c r="C127" s="957"/>
      <c r="D127" s="957"/>
      <c r="E127" s="957"/>
      <c r="F127" s="957"/>
      <c r="G127" s="958"/>
      <c r="H127" s="1016" t="s">
        <v>347</v>
      </c>
      <c r="I127" s="1018"/>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c r="A128" s="400" t="s">
        <v>1694</v>
      </c>
      <c r="B128" s="957" t="s">
        <v>1797</v>
      </c>
      <c r="C128" s="957"/>
      <c r="D128" s="957"/>
      <c r="E128" s="957"/>
      <c r="F128" s="957"/>
      <c r="G128" s="958"/>
      <c r="H128" s="1016" t="s">
        <v>347</v>
      </c>
      <c r="I128" s="1018"/>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c r="A129" s="400" t="s">
        <v>1794</v>
      </c>
      <c r="B129" s="957" t="s">
        <v>1851</v>
      </c>
      <c r="C129" s="957"/>
      <c r="D129" s="957"/>
      <c r="E129" s="957"/>
      <c r="F129" s="957"/>
      <c r="G129" s="958"/>
      <c r="H129" s="1016" t="s">
        <v>347</v>
      </c>
      <c r="I129" s="1018"/>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c r="A130" s="400"/>
      <c r="B130" s="957" t="s">
        <v>1852</v>
      </c>
      <c r="C130" s="957"/>
      <c r="D130" s="957"/>
      <c r="E130" s="957"/>
      <c r="F130" s="957"/>
      <c r="G130" s="958"/>
      <c r="H130" s="1056" t="s">
        <v>373</v>
      </c>
      <c r="I130" s="1057"/>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19.5" customHeight="1">
      <c r="A131" s="401" t="s">
        <v>1853</v>
      </c>
      <c r="B131" s="1102" t="s">
        <v>1854</v>
      </c>
      <c r="C131" s="1102"/>
      <c r="D131" s="1102"/>
      <c r="E131" s="1102"/>
      <c r="F131" s="1102"/>
      <c r="G131" s="1103"/>
      <c r="H131" s="1056">
        <v>2010</v>
      </c>
      <c r="I131" s="1057"/>
      <c r="J131" s="91"/>
      <c r="K131" s="103"/>
      <c r="L131" s="61"/>
      <c r="M131" s="86">
        <f t="shared" si="4"/>
        <v>2010</v>
      </c>
      <c r="N131" s="60"/>
      <c r="O131" s="60"/>
      <c r="P131" s="61"/>
      <c r="Q131" s="60"/>
      <c r="R131" s="126"/>
      <c r="S131" s="61"/>
      <c r="T131" s="76"/>
      <c r="U131" s="77"/>
      <c r="V131" s="77"/>
      <c r="W131" s="77"/>
      <c r="X131" s="78"/>
      <c r="Y131" s="78"/>
      <c r="Z131" s="126"/>
      <c r="AA131" s="127"/>
      <c r="AB131" s="73"/>
    </row>
    <row r="132" spans="1:28" s="32" customFormat="1" ht="37.5" customHeight="1">
      <c r="A132" s="183" t="s">
        <v>1855</v>
      </c>
      <c r="B132" s="957" t="s">
        <v>1856</v>
      </c>
      <c r="C132" s="957"/>
      <c r="D132" s="958"/>
      <c r="E132" s="968" t="s">
        <v>404</v>
      </c>
      <c r="F132" s="969"/>
      <c r="G132" s="969"/>
      <c r="H132" s="969"/>
      <c r="I132" s="970"/>
      <c r="J132" s="91"/>
      <c r="K132" s="125" t="str">
        <f>E132</f>
        <v>Essential Medicine List of the Republic of Armenia</v>
      </c>
      <c r="L132" s="61"/>
      <c r="M132" s="61"/>
      <c r="N132" s="60"/>
      <c r="O132" s="60"/>
      <c r="P132" s="61"/>
      <c r="Q132" s="60"/>
      <c r="R132" s="126"/>
      <c r="S132" s="60"/>
      <c r="T132" s="76"/>
      <c r="U132" s="77"/>
      <c r="V132" s="77"/>
      <c r="W132" s="77"/>
      <c r="X132" s="78"/>
      <c r="Y132" s="78"/>
      <c r="Z132" s="126"/>
      <c r="AA132" s="127"/>
      <c r="AB132" s="73"/>
    </row>
    <row r="133" spans="1:28" s="32" customFormat="1" ht="45">
      <c r="A133" s="181" t="s">
        <v>1857</v>
      </c>
      <c r="B133" s="1041" t="s">
        <v>1858</v>
      </c>
      <c r="C133" s="1041"/>
      <c r="D133" s="1042"/>
      <c r="E133" s="1043" t="s">
        <v>405</v>
      </c>
      <c r="F133" s="1044"/>
      <c r="G133" s="1044"/>
      <c r="H133" s="1044"/>
      <c r="I133" s="1045"/>
      <c r="J133" s="91"/>
      <c r="K133" s="125" t="str">
        <f>E133</f>
        <v>IUDs, condoms, and spermicides are not in the list because they are not drugs. Implants are not registered.</v>
      </c>
      <c r="L133" s="61"/>
      <c r="M133" s="61"/>
      <c r="N133" s="60"/>
      <c r="O133" s="60"/>
      <c r="P133" s="61"/>
      <c r="Q133" s="60"/>
      <c r="R133" s="126"/>
      <c r="S133" s="60"/>
      <c r="T133" s="76"/>
      <c r="U133" s="77"/>
      <c r="V133" s="77"/>
      <c r="W133" s="77"/>
      <c r="X133" s="78"/>
      <c r="Y133" s="78"/>
      <c r="Z133" s="126"/>
      <c r="AA133" s="127"/>
      <c r="AB133" s="73"/>
    </row>
    <row r="134" spans="1:28" s="27" customFormat="1" ht="21.75" customHeight="1">
      <c r="A134" s="183" t="s">
        <v>1859</v>
      </c>
      <c r="B134" s="957" t="s">
        <v>1860</v>
      </c>
      <c r="C134" s="957"/>
      <c r="D134" s="957"/>
      <c r="E134" s="957"/>
      <c r="F134" s="957"/>
      <c r="G134" s="957"/>
      <c r="H134" s="957"/>
      <c r="I134" s="1101"/>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c r="A135" s="326" t="s">
        <v>1670</v>
      </c>
      <c r="B135" s="957" t="s">
        <v>1861</v>
      </c>
      <c r="C135" s="957"/>
      <c r="D135" s="957"/>
      <c r="E135" s="957"/>
      <c r="F135" s="957"/>
      <c r="G135" s="958"/>
      <c r="H135" s="1107">
        <v>2008</v>
      </c>
      <c r="I135" s="1108"/>
      <c r="J135" s="91"/>
      <c r="K135" s="103"/>
      <c r="L135" s="61"/>
      <c r="M135" s="61">
        <f>H135</f>
        <v>2008</v>
      </c>
      <c r="N135" s="60"/>
      <c r="O135" s="60"/>
      <c r="P135" s="61"/>
      <c r="Q135" s="60"/>
      <c r="R135" s="126"/>
      <c r="S135" s="61"/>
      <c r="T135" s="76"/>
      <c r="U135" s="77"/>
      <c r="V135" s="77"/>
      <c r="W135" s="77"/>
      <c r="X135" s="78"/>
      <c r="Y135" s="78"/>
      <c r="Z135" s="126"/>
      <c r="AA135" s="127"/>
      <c r="AB135" s="73"/>
    </row>
    <row r="136" spans="1:28" s="32" customFormat="1" ht="20.100000000000001" customHeight="1">
      <c r="A136" s="400" t="s">
        <v>1676</v>
      </c>
      <c r="B136" s="957" t="s">
        <v>1862</v>
      </c>
      <c r="C136" s="957"/>
      <c r="D136" s="957"/>
      <c r="E136" s="957"/>
      <c r="F136" s="957"/>
      <c r="G136" s="958"/>
      <c r="H136" s="1016" t="s">
        <v>347</v>
      </c>
      <c r="I136" s="1018"/>
      <c r="J136" s="91"/>
      <c r="K136" s="103"/>
      <c r="L136" s="61"/>
      <c r="M136" s="61" t="str">
        <f>H136</f>
        <v>No</v>
      </c>
      <c r="N136" s="60"/>
      <c r="O136" s="60"/>
      <c r="P136" s="61"/>
      <c r="Q136" s="60"/>
      <c r="R136" s="126"/>
      <c r="S136" s="60"/>
      <c r="T136" s="76"/>
      <c r="U136" s="77"/>
      <c r="V136" s="77"/>
      <c r="W136" s="77"/>
      <c r="X136" s="78"/>
      <c r="Y136" s="78"/>
      <c r="Z136" s="99"/>
      <c r="AA136" s="127"/>
      <c r="AB136" s="73"/>
    </row>
    <row r="137" spans="1:28" s="32" customFormat="1" ht="20.100000000000001" customHeight="1">
      <c r="A137" s="400" t="s">
        <v>1678</v>
      </c>
      <c r="B137" s="957" t="s">
        <v>1863</v>
      </c>
      <c r="C137" s="957"/>
      <c r="D137" s="957"/>
      <c r="E137" s="957"/>
      <c r="F137" s="957"/>
      <c r="G137" s="958"/>
      <c r="H137" s="1016" t="s">
        <v>347</v>
      </c>
      <c r="I137" s="1018"/>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c r="A138" s="400" t="s">
        <v>1680</v>
      </c>
      <c r="B138" s="957" t="s">
        <v>1864</v>
      </c>
      <c r="C138" s="957"/>
      <c r="D138" s="957"/>
      <c r="E138" s="957"/>
      <c r="F138" s="957"/>
      <c r="G138" s="958"/>
      <c r="H138" s="1016" t="s">
        <v>347</v>
      </c>
      <c r="I138" s="1018"/>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c r="A139" s="400" t="s">
        <v>1683</v>
      </c>
      <c r="B139" s="957" t="s">
        <v>1865</v>
      </c>
      <c r="C139" s="957"/>
      <c r="D139" s="957"/>
      <c r="E139" s="957"/>
      <c r="F139" s="957"/>
      <c r="G139" s="958"/>
      <c r="H139" s="1016" t="s">
        <v>347</v>
      </c>
      <c r="I139" s="1018"/>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c r="A140" s="330" t="s">
        <v>1686</v>
      </c>
      <c r="B140" s="957" t="s">
        <v>1866</v>
      </c>
      <c r="C140" s="957"/>
      <c r="D140" s="958"/>
      <c r="E140" s="1104"/>
      <c r="F140" s="1105"/>
      <c r="G140" s="1105"/>
      <c r="H140" s="1105"/>
      <c r="I140" s="1106"/>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c r="A141" s="1109" t="s">
        <v>107</v>
      </c>
      <c r="B141" s="1110"/>
      <c r="C141" s="1110"/>
      <c r="D141" s="1110"/>
      <c r="E141" s="1110"/>
      <c r="F141" s="1110"/>
      <c r="G141" s="1110"/>
      <c r="H141" s="1110"/>
      <c r="I141" s="402"/>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c r="A142" s="327" t="s">
        <v>1867</v>
      </c>
      <c r="B142" s="971" t="s">
        <v>1868</v>
      </c>
      <c r="C142" s="971"/>
      <c r="D142" s="971"/>
      <c r="E142" s="971"/>
      <c r="F142" s="971"/>
      <c r="G142" s="971"/>
      <c r="H142" s="971"/>
      <c r="I142" s="1111"/>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c r="A143" s="330" t="s">
        <v>1670</v>
      </c>
      <c r="B143" s="957" t="s">
        <v>1848</v>
      </c>
      <c r="C143" s="957"/>
      <c r="D143" s="957"/>
      <c r="E143" s="957"/>
      <c r="F143" s="958"/>
      <c r="G143" s="1070" t="s">
        <v>343</v>
      </c>
      <c r="H143" s="1070"/>
      <c r="I143" s="1071"/>
      <c r="J143" s="81"/>
      <c r="K143" s="103"/>
      <c r="L143" s="61" t="str">
        <f t="shared" ref="L143:L153" si="5">G143</f>
        <v>Yes</v>
      </c>
      <c r="M143" s="60"/>
      <c r="N143" s="60"/>
      <c r="O143" s="60"/>
      <c r="P143" s="61"/>
      <c r="Q143" s="60"/>
      <c r="R143" s="60"/>
      <c r="S143" s="60"/>
      <c r="T143" s="60"/>
      <c r="U143" s="70"/>
      <c r="V143" s="70"/>
      <c r="W143" s="70"/>
      <c r="X143" s="70"/>
      <c r="Y143" s="70"/>
      <c r="Z143" s="69"/>
      <c r="AA143" s="403"/>
      <c r="AB143" s="404"/>
    </row>
    <row r="144" spans="1:28" s="26" customFormat="1" ht="20.100000000000001" customHeight="1">
      <c r="A144" s="328" t="s">
        <v>1676</v>
      </c>
      <c r="B144" s="957" t="s">
        <v>1849</v>
      </c>
      <c r="C144" s="957"/>
      <c r="D144" s="957"/>
      <c r="E144" s="957"/>
      <c r="F144" s="958"/>
      <c r="G144" s="1070" t="s">
        <v>343</v>
      </c>
      <c r="H144" s="1070"/>
      <c r="I144" s="1071"/>
      <c r="J144" s="81"/>
      <c r="K144" s="103"/>
      <c r="L144" s="61" t="str">
        <f t="shared" si="5"/>
        <v>Yes</v>
      </c>
      <c r="M144" s="60"/>
      <c r="N144" s="60"/>
      <c r="O144" s="60"/>
      <c r="P144" s="60"/>
      <c r="Q144" s="60"/>
      <c r="R144" s="60"/>
      <c r="S144" s="60"/>
      <c r="T144" s="60"/>
      <c r="U144" s="70"/>
      <c r="V144" s="70"/>
      <c r="W144" s="70"/>
      <c r="X144" s="70"/>
      <c r="Y144" s="70"/>
      <c r="Z144" s="69"/>
      <c r="AA144" s="403"/>
      <c r="AB144" s="404"/>
    </row>
    <row r="145" spans="1:28" s="26" customFormat="1" ht="20.100000000000001" customHeight="1">
      <c r="A145" s="330" t="s">
        <v>1678</v>
      </c>
      <c r="B145" s="957" t="s">
        <v>1825</v>
      </c>
      <c r="C145" s="957"/>
      <c r="D145" s="957"/>
      <c r="E145" s="957"/>
      <c r="F145" s="958"/>
      <c r="G145" s="1070" t="s">
        <v>373</v>
      </c>
      <c r="H145" s="1070"/>
      <c r="I145" s="1071"/>
      <c r="J145" s="81"/>
      <c r="K145" s="103"/>
      <c r="L145" s="61" t="str">
        <f t="shared" si="5"/>
        <v>Not applicable</v>
      </c>
      <c r="M145" s="60"/>
      <c r="N145" s="60"/>
      <c r="O145" s="60"/>
      <c r="P145" s="60"/>
      <c r="Q145" s="60"/>
      <c r="R145" s="60"/>
      <c r="S145" s="60"/>
      <c r="T145" s="60"/>
      <c r="U145" s="70"/>
      <c r="V145" s="70"/>
      <c r="W145" s="70"/>
      <c r="X145" s="70"/>
      <c r="Y145" s="70"/>
      <c r="Z145" s="69"/>
      <c r="AA145" s="403"/>
      <c r="AB145" s="404"/>
    </row>
    <row r="146" spans="1:28" s="26" customFormat="1" ht="20.100000000000001" customHeight="1">
      <c r="A146" s="330" t="s">
        <v>1680</v>
      </c>
      <c r="B146" s="957" t="s">
        <v>1826</v>
      </c>
      <c r="C146" s="957"/>
      <c r="D146" s="957"/>
      <c r="E146" s="957"/>
      <c r="F146" s="958"/>
      <c r="G146" s="1070" t="s">
        <v>373</v>
      </c>
      <c r="H146" s="1070"/>
      <c r="I146" s="1071"/>
      <c r="J146" s="81"/>
      <c r="K146" s="103"/>
      <c r="L146" s="61" t="str">
        <f t="shared" si="5"/>
        <v>Not applicable</v>
      </c>
      <c r="M146" s="60"/>
      <c r="N146" s="60"/>
      <c r="O146" s="60"/>
      <c r="P146" s="60"/>
      <c r="Q146" s="60"/>
      <c r="R146" s="60"/>
      <c r="S146" s="60"/>
      <c r="T146" s="60"/>
      <c r="U146" s="70"/>
      <c r="V146" s="70"/>
      <c r="W146" s="70"/>
      <c r="X146" s="70"/>
      <c r="Y146" s="70"/>
      <c r="Z146" s="69"/>
      <c r="AA146" s="403"/>
      <c r="AB146" s="404"/>
    </row>
    <row r="147" spans="1:28" s="26" customFormat="1" ht="20.100000000000001" customHeight="1">
      <c r="A147" s="330" t="s">
        <v>1683</v>
      </c>
      <c r="B147" s="957" t="s">
        <v>1850</v>
      </c>
      <c r="C147" s="957"/>
      <c r="D147" s="957"/>
      <c r="E147" s="957"/>
      <c r="F147" s="958"/>
      <c r="G147" s="1070" t="s">
        <v>343</v>
      </c>
      <c r="H147" s="1070"/>
      <c r="I147" s="1071"/>
      <c r="J147" s="81"/>
      <c r="K147" s="103"/>
      <c r="L147" s="61" t="str">
        <f t="shared" si="5"/>
        <v>Yes</v>
      </c>
      <c r="M147" s="60"/>
      <c r="N147" s="60"/>
      <c r="O147" s="60"/>
      <c r="P147" s="60"/>
      <c r="Q147" s="60"/>
      <c r="R147" s="60"/>
      <c r="S147" s="60"/>
      <c r="T147" s="60"/>
      <c r="U147" s="70"/>
      <c r="V147" s="70"/>
      <c r="W147" s="70"/>
      <c r="X147" s="70"/>
      <c r="Y147" s="70"/>
      <c r="Z147" s="69"/>
      <c r="AA147" s="403"/>
      <c r="AB147" s="404"/>
    </row>
    <row r="148" spans="1:28" s="26" customFormat="1" ht="20.100000000000001" customHeight="1">
      <c r="A148" s="330" t="s">
        <v>1686</v>
      </c>
      <c r="B148" s="957" t="s">
        <v>1790</v>
      </c>
      <c r="C148" s="957"/>
      <c r="D148" s="957"/>
      <c r="E148" s="957"/>
      <c r="F148" s="958"/>
      <c r="G148" s="1070" t="s">
        <v>343</v>
      </c>
      <c r="H148" s="1070"/>
      <c r="I148" s="1071"/>
      <c r="J148" s="81"/>
      <c r="K148" s="103"/>
      <c r="L148" s="61" t="str">
        <f t="shared" si="5"/>
        <v>Yes</v>
      </c>
      <c r="M148" s="60"/>
      <c r="N148" s="60"/>
      <c r="O148" s="60"/>
      <c r="P148" s="60"/>
      <c r="Q148" s="60"/>
      <c r="R148" s="60"/>
      <c r="S148" s="60"/>
      <c r="T148" s="60"/>
      <c r="U148" s="70"/>
      <c r="V148" s="70"/>
      <c r="W148" s="70"/>
      <c r="X148" s="70"/>
      <c r="Y148" s="70"/>
      <c r="Z148" s="69"/>
      <c r="AA148" s="403"/>
      <c r="AB148" s="404"/>
    </row>
    <row r="149" spans="1:28" s="26" customFormat="1" ht="20.100000000000001" customHeight="1">
      <c r="A149" s="330" t="s">
        <v>1689</v>
      </c>
      <c r="B149" s="957" t="s">
        <v>1791</v>
      </c>
      <c r="C149" s="957"/>
      <c r="D149" s="957"/>
      <c r="E149" s="957"/>
      <c r="F149" s="958"/>
      <c r="G149" s="1070" t="s">
        <v>373</v>
      </c>
      <c r="H149" s="1070"/>
      <c r="I149" s="1071"/>
      <c r="J149" s="81"/>
      <c r="K149" s="103"/>
      <c r="L149" s="61" t="str">
        <f t="shared" si="5"/>
        <v>Not applicable</v>
      </c>
      <c r="M149" s="60"/>
      <c r="N149" s="60"/>
      <c r="O149" s="60"/>
      <c r="P149" s="60"/>
      <c r="Q149" s="60"/>
      <c r="R149" s="60"/>
      <c r="S149" s="60"/>
      <c r="T149" s="60"/>
      <c r="U149" s="70"/>
      <c r="V149" s="70"/>
      <c r="W149" s="70"/>
      <c r="X149" s="70"/>
      <c r="Y149" s="70"/>
      <c r="Z149" s="69"/>
      <c r="AA149" s="403"/>
      <c r="AB149" s="404"/>
    </row>
    <row r="150" spans="1:28" s="26" customFormat="1" ht="20.100000000000001" customHeight="1">
      <c r="A150" s="330" t="s">
        <v>1692</v>
      </c>
      <c r="B150" s="957" t="s">
        <v>1829</v>
      </c>
      <c r="C150" s="957"/>
      <c r="D150" s="957"/>
      <c r="E150" s="957"/>
      <c r="F150" s="958"/>
      <c r="G150" s="1070" t="s">
        <v>343</v>
      </c>
      <c r="H150" s="1070"/>
      <c r="I150" s="1071"/>
      <c r="J150" s="81"/>
      <c r="K150" s="103"/>
      <c r="L150" s="61" t="str">
        <f t="shared" si="5"/>
        <v>Yes</v>
      </c>
      <c r="M150" s="60"/>
      <c r="N150" s="60"/>
      <c r="O150" s="60"/>
      <c r="P150" s="60"/>
      <c r="Q150" s="60"/>
      <c r="R150" s="60"/>
      <c r="S150" s="60"/>
      <c r="T150" s="60"/>
      <c r="U150" s="70"/>
      <c r="V150" s="70"/>
      <c r="W150" s="70"/>
      <c r="X150" s="70"/>
      <c r="Y150" s="70"/>
      <c r="Z150" s="69"/>
      <c r="AA150" s="403"/>
      <c r="AB150" s="404"/>
    </row>
    <row r="151" spans="1:28" s="26" customFormat="1" ht="20.100000000000001" customHeight="1">
      <c r="A151" s="330" t="s">
        <v>1694</v>
      </c>
      <c r="B151" s="957" t="s">
        <v>1797</v>
      </c>
      <c r="C151" s="957"/>
      <c r="D151" s="957"/>
      <c r="E151" s="957"/>
      <c r="F151" s="958"/>
      <c r="G151" s="1070" t="s">
        <v>373</v>
      </c>
      <c r="H151" s="1070"/>
      <c r="I151" s="1071"/>
      <c r="J151" s="81"/>
      <c r="K151" s="103"/>
      <c r="L151" s="61" t="str">
        <f t="shared" si="5"/>
        <v>Not applicable</v>
      </c>
      <c r="M151" s="60"/>
      <c r="N151" s="60"/>
      <c r="O151" s="60"/>
      <c r="P151" s="60"/>
      <c r="Q151" s="60"/>
      <c r="R151" s="60"/>
      <c r="S151" s="60"/>
      <c r="T151" s="60"/>
      <c r="U151" s="70"/>
      <c r="V151" s="70"/>
      <c r="W151" s="70"/>
      <c r="X151" s="70"/>
      <c r="Y151" s="70"/>
      <c r="Z151" s="69"/>
      <c r="AA151" s="403"/>
      <c r="AB151" s="404"/>
    </row>
    <row r="152" spans="1:28" s="24" customFormat="1" ht="35.25" customHeight="1">
      <c r="A152" s="330" t="s">
        <v>1794</v>
      </c>
      <c r="B152" s="957" t="s">
        <v>1869</v>
      </c>
      <c r="C152" s="957"/>
      <c r="D152" s="957"/>
      <c r="E152" s="957"/>
      <c r="F152" s="957"/>
      <c r="G152" s="1069" t="s">
        <v>406</v>
      </c>
      <c r="H152" s="1070"/>
      <c r="I152" s="1071"/>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c r="A153" s="330" t="s">
        <v>1796</v>
      </c>
      <c r="B153" s="957" t="s">
        <v>1870</v>
      </c>
      <c r="C153" s="957"/>
      <c r="D153" s="957"/>
      <c r="E153" s="957"/>
      <c r="F153" s="957"/>
      <c r="G153" s="1069" t="s">
        <v>407</v>
      </c>
      <c r="H153" s="1070"/>
      <c r="I153" s="1071"/>
      <c r="J153" s="81"/>
      <c r="K153" s="103"/>
      <c r="L153" s="61" t="str">
        <f t="shared" si="5"/>
        <v>UNFPA</v>
      </c>
      <c r="M153" s="61"/>
      <c r="N153" s="60"/>
      <c r="O153" s="60"/>
      <c r="P153" s="60"/>
      <c r="Q153" s="60"/>
      <c r="R153" s="61"/>
      <c r="S153" s="61"/>
      <c r="T153" s="60"/>
      <c r="U153" s="70"/>
      <c r="V153" s="70"/>
      <c r="W153" s="70"/>
      <c r="X153" s="71"/>
      <c r="Y153" s="71"/>
      <c r="Z153" s="84"/>
      <c r="AA153" s="85"/>
      <c r="AB153" s="73"/>
    </row>
    <row r="154" spans="1:28" s="24" customFormat="1" ht="20.100000000000001" customHeight="1">
      <c r="A154" s="183" t="s">
        <v>1871</v>
      </c>
      <c r="B154" s="957" t="s">
        <v>1872</v>
      </c>
      <c r="C154" s="957"/>
      <c r="D154" s="957"/>
      <c r="E154" s="957"/>
      <c r="F154" s="957"/>
      <c r="G154" s="957"/>
      <c r="H154" s="957"/>
      <c r="I154" s="1101"/>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c r="A155" s="326" t="s">
        <v>1670</v>
      </c>
      <c r="B155" s="957" t="s">
        <v>1873</v>
      </c>
      <c r="C155" s="957"/>
      <c r="D155" s="957"/>
      <c r="E155" s="957"/>
      <c r="F155" s="957"/>
      <c r="G155" s="968" t="s">
        <v>343</v>
      </c>
      <c r="H155" s="969"/>
      <c r="I155" s="970"/>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c r="A156" s="330" t="s">
        <v>1676</v>
      </c>
      <c r="B156" s="957" t="s">
        <v>1874</v>
      </c>
      <c r="C156" s="957"/>
      <c r="D156" s="957"/>
      <c r="E156" s="957"/>
      <c r="F156" s="957"/>
      <c r="G156" s="968" t="s">
        <v>343</v>
      </c>
      <c r="H156" s="969"/>
      <c r="I156" s="970"/>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75.75" thickBot="1">
      <c r="A157" s="245" t="s">
        <v>1875</v>
      </c>
      <c r="B157" s="977" t="s">
        <v>1876</v>
      </c>
      <c r="C157" s="977"/>
      <c r="D157" s="977"/>
      <c r="E157" s="977"/>
      <c r="F157" s="977"/>
      <c r="G157" s="1104" t="s">
        <v>2208</v>
      </c>
      <c r="H157" s="1105"/>
      <c r="I157" s="1106"/>
      <c r="J157" s="81"/>
      <c r="K157" s="103"/>
      <c r="L157" s="61" t="str">
        <f>G157</f>
        <v>Lack of demand for contraceptives, poor functioning of the current LMIS system, lack of collaboration between public and private sectors, fear of hormonal contraceptives among healthcare providers and FP services users.</v>
      </c>
      <c r="M157" s="60"/>
      <c r="N157" s="60"/>
      <c r="O157" s="60"/>
      <c r="P157" s="61"/>
      <c r="Q157" s="60"/>
      <c r="R157" s="60"/>
      <c r="S157" s="60"/>
      <c r="T157" s="60"/>
      <c r="U157" s="70"/>
      <c r="V157" s="70"/>
      <c r="W157" s="70"/>
      <c r="X157" s="71"/>
      <c r="Y157" s="71"/>
      <c r="Z157" s="84"/>
      <c r="AA157" s="85"/>
      <c r="AB157" s="73"/>
    </row>
    <row r="158" spans="1:28" s="126" customFormat="1" ht="8.25" customHeight="1">
      <c r="A158" s="1112"/>
      <c r="B158" s="1112"/>
      <c r="C158" s="1112"/>
      <c r="D158" s="1112"/>
      <c r="E158" s="1112"/>
      <c r="F158" s="1112"/>
      <c r="G158" s="1112"/>
      <c r="H158" s="1112"/>
      <c r="I158" s="1112"/>
      <c r="J158" s="91"/>
      <c r="K158" s="125"/>
      <c r="L158" s="61"/>
      <c r="M158" s="61"/>
      <c r="N158" s="60"/>
      <c r="O158" s="60"/>
      <c r="P158" s="61"/>
      <c r="Q158" s="60"/>
      <c r="S158" s="60"/>
      <c r="T158" s="76"/>
      <c r="U158" s="77"/>
      <c r="V158" s="77"/>
      <c r="W158" s="77"/>
      <c r="X158" s="78"/>
      <c r="Y158" s="78"/>
      <c r="AA158" s="127"/>
      <c r="AB158" s="73"/>
    </row>
    <row r="159" spans="1:28" s="79" customFormat="1" ht="34.5" customHeight="1">
      <c r="A159" s="1113" t="s">
        <v>1877</v>
      </c>
      <c r="B159" s="1113"/>
      <c r="C159" s="1113"/>
      <c r="D159" s="1113"/>
      <c r="E159" s="1113"/>
      <c r="F159" s="1113"/>
      <c r="G159" s="1113"/>
      <c r="H159" s="1113"/>
      <c r="I159" s="1113"/>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c r="A162" s="33"/>
      <c r="B162" s="34"/>
      <c r="C162" s="34"/>
      <c r="D162" s="34"/>
      <c r="E162" s="34"/>
      <c r="F162" s="34"/>
      <c r="G162" s="34"/>
      <c r="H162" s="35"/>
      <c r="I162" s="36"/>
      <c r="P162" s="61"/>
    </row>
    <row r="163" spans="1:135">
      <c r="A163" s="37"/>
      <c r="B163" s="37"/>
      <c r="C163" s="37"/>
      <c r="G163" s="405"/>
      <c r="H163" s="38"/>
      <c r="I163" s="21"/>
    </row>
    <row r="164" spans="1:135">
      <c r="A164" s="37"/>
      <c r="B164" s="37"/>
      <c r="C164" s="37"/>
      <c r="H164" s="38"/>
      <c r="I164" s="21"/>
    </row>
    <row r="165" spans="1:135">
      <c r="A165" s="37"/>
      <c r="B165" s="37"/>
      <c r="C165" s="37"/>
      <c r="H165" s="38"/>
      <c r="I165" s="21"/>
    </row>
    <row r="166" spans="1:135">
      <c r="A166" s="37"/>
      <c r="B166" s="37"/>
      <c r="C166" s="37"/>
      <c r="H166" s="38"/>
      <c r="I166" s="21"/>
    </row>
    <row r="167" spans="1:135">
      <c r="A167" s="37"/>
      <c r="B167" s="37"/>
      <c r="C167" s="37"/>
      <c r="H167" s="38"/>
      <c r="I167" s="21"/>
    </row>
    <row r="168" spans="1:135">
      <c r="A168" s="37"/>
      <c r="B168" s="37"/>
      <c r="C168" s="37"/>
      <c r="H168" s="38"/>
      <c r="I168" s="21"/>
    </row>
    <row r="169" spans="1:135">
      <c r="A169" s="37"/>
      <c r="B169" s="37"/>
      <c r="C169" s="37"/>
      <c r="H169" s="38"/>
      <c r="I169" s="21"/>
    </row>
    <row r="170" spans="1:135">
      <c r="A170" s="37"/>
      <c r="B170" s="37"/>
      <c r="C170" s="37"/>
      <c r="H170" s="38"/>
      <c r="I170" s="21"/>
    </row>
    <row r="171" spans="1:135">
      <c r="A171" s="37"/>
      <c r="B171" s="37"/>
      <c r="C171" s="37"/>
      <c r="H171" s="38"/>
      <c r="I171" s="21"/>
    </row>
    <row r="172" spans="1:135">
      <c r="A172" s="37"/>
      <c r="B172" s="37"/>
      <c r="C172" s="37"/>
      <c r="H172" s="38"/>
      <c r="I172" s="21"/>
    </row>
    <row r="173" spans="1:135">
      <c r="A173" s="37"/>
      <c r="B173" s="37"/>
      <c r="C173" s="37"/>
      <c r="H173" s="38"/>
      <c r="I173" s="21"/>
    </row>
    <row r="174" spans="1:135">
      <c r="A174" s="37"/>
      <c r="B174" s="37"/>
      <c r="C174" s="37"/>
      <c r="H174" s="38"/>
      <c r="I174" s="21"/>
    </row>
    <row r="175" spans="1:135">
      <c r="A175" s="37"/>
      <c r="B175" s="37"/>
      <c r="C175" s="37"/>
      <c r="H175" s="38"/>
      <c r="I175" s="21"/>
    </row>
    <row r="176" spans="1:135" s="37" customFormat="1">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1217" priority="22">
      <formula>$G$92="Don't know"</formula>
    </cfRule>
    <cfRule type="expression" dxfId="1216" priority="23">
      <formula>$G$92="no"</formula>
    </cfRule>
  </conditionalFormatting>
  <conditionalFormatting sqref="G96:I96">
    <cfRule type="expression" dxfId="1215" priority="20">
      <formula>$G$95="Don't know"</formula>
    </cfRule>
    <cfRule type="expression" dxfId="1214" priority="21">
      <formula>$G$95="No"</formula>
    </cfRule>
  </conditionalFormatting>
  <conditionalFormatting sqref="G98:I98">
    <cfRule type="expression" dxfId="1213" priority="18">
      <formula>$G$97="Don't know"</formula>
    </cfRule>
    <cfRule type="expression" dxfId="1212" priority="19">
      <formula>$G$97="No"</formula>
    </cfRule>
  </conditionalFormatting>
  <conditionalFormatting sqref="G88:I91">
    <cfRule type="expression" dxfId="1211" priority="16">
      <formula>$I$86="Don't know"</formula>
    </cfRule>
    <cfRule type="expression" dxfId="1210" priority="17">
      <formula>$I$86="No"</formula>
    </cfRule>
  </conditionalFormatting>
  <conditionalFormatting sqref="F111:I111">
    <cfRule type="expression" dxfId="1209" priority="12">
      <formula>$E$111="Don't know"</formula>
    </cfRule>
    <cfRule type="expression" dxfId="1208" priority="15">
      <formula>$E$111="No"</formula>
    </cfRule>
  </conditionalFormatting>
  <conditionalFormatting sqref="F112:I112">
    <cfRule type="expression" dxfId="1207" priority="11">
      <formula>$E$112="Don't know"</formula>
    </cfRule>
    <cfRule type="expression" dxfId="1206" priority="14">
      <formula>$E$112="No"</formula>
    </cfRule>
  </conditionalFormatting>
  <conditionalFormatting sqref="F113:I113">
    <cfRule type="expression" dxfId="1205" priority="10">
      <formula>$E$113="Don't know"</formula>
    </cfRule>
    <cfRule type="expression" dxfId="1204" priority="13">
      <formula>$E$113="No"</formula>
    </cfRule>
  </conditionalFormatting>
  <conditionalFormatting sqref="G15:I15">
    <cfRule type="expression" dxfId="1203" priority="7">
      <formula>$E$15="Not applicable"</formula>
    </cfRule>
    <cfRule type="expression" dxfId="1202" priority="8">
      <formula>$E$15="Don't know"</formula>
    </cfRule>
    <cfRule type="expression" dxfId="1201" priority="9">
      <formula>$E$15="No"</formula>
    </cfRule>
  </conditionalFormatting>
  <conditionalFormatting sqref="G16:I23">
    <cfRule type="expression" dxfId="1200" priority="4">
      <formula>$E16="Not applicable"</formula>
    </cfRule>
    <cfRule type="expression" dxfId="1199" priority="5">
      <formula>$E16="Don't know"</formula>
    </cfRule>
    <cfRule type="expression" dxfId="1198" priority="6">
      <formula>$E16="No"</formula>
    </cfRule>
  </conditionalFormatting>
  <conditionalFormatting sqref="E15:E23 G15:I23 I24:I25 E13:I13">
    <cfRule type="expression" dxfId="1197" priority="3">
      <formula>$I$12="Don't know"</formula>
    </cfRule>
  </conditionalFormatting>
  <conditionalFormatting sqref="E15:E23 G15:I23 I24:I25 E13:I13">
    <cfRule type="expression" dxfId="1196" priority="2">
      <formula>$I$12="Not applicable"</formula>
    </cfRule>
  </conditionalFormatting>
  <conditionalFormatting sqref="E15:E23 G15:I23 I24:I25 E13:I13">
    <cfRule type="expression" dxfId="1195"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xr:uid="{00000000-0002-0000-0800-000000000000}">
      <formula1>"Yes, No, Don't know"</formula1>
    </dataValidation>
    <dataValidation type="list" allowBlank="1" showInputMessage="1" showErrorMessage="1" error="Please choose from the dropdown list." sqref="I24" xr:uid="{00000000-0002-0000-0800-000001000000}">
      <formula1>"0 times, 1-2 times, 3-5 times, 6 or more times, Don't know"</formula1>
    </dataValidation>
    <dataValidation type="list" allowBlank="1" showInputMessage="1" showErrorMessage="1" error="Please choose from the dropdown list." prompt="Please select from the dropdown list" sqref="G61:I61" xr:uid="{00000000-0002-0000-0800-000002000000}">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xr:uid="{00000000-0002-0000-0800-000003000000}">
      <formula1>"Yes, No, Don't know"</formula1>
    </dataValidation>
    <dataValidation type="list" allowBlank="1" showErrorMessage="1" error="Please choose from the dropdown list." sqref="I41" xr:uid="{00000000-0002-0000-0800-000004000000}">
      <formula1>"Yes, No, Don't know"</formula1>
    </dataValidation>
    <dataValidation type="list" allowBlank="1" showInputMessage="1" showErrorMessage="1" error="Please choose from the dropdown list." sqref="G63 H136:H139 I25" xr:uid="{00000000-0002-0000-0800-000005000000}">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xr:uid="{00000000-0002-0000-0800-000006000000}">
      <formula1>"Yes, No, Don't know, Not applicable"</formula1>
    </dataValidation>
    <dataValidation type="list" allowBlank="1" showInputMessage="1" showErrorMessage="1" error="Please select from the dropdown list" prompt="Please select from the dropdown list" sqref="G90:I91 I111:I113" xr:uid="{00000000-0002-0000-0800-000007000000}">
      <formula1>"Yes, No, Don't know, Not applicable"</formula1>
    </dataValidation>
    <dataValidation type="list" allowBlank="1" showInputMessage="1" showErrorMessage="1" error="Please select from the dropdown list" prompt="Please select from the dropdown list" sqref="E111:E113 G66:I66" xr:uid="{00000000-0002-0000-0800-000008000000}">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xr:uid="{00000000-0002-0000-0800-000009000000}"/>
    <dataValidation allowBlank="1" showInputMessage="1" showErrorMessage="1" promptTitle="This will auto-calculate" prompt="It contains the following formula: Government internally generated spending (question B8a) /Total government spending (question B8c" sqref="G58" xr:uid="{00000000-0002-0000-0800-00000A000000}"/>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xr:uid="{00000000-0002-0000-0800-00000B000000}"/>
    <dataValidation type="list" allowBlank="1" showInputMessage="1" showErrorMessage="1" error="Please choose from the dropdown list." prompt="Please select from the dropdown list." sqref="G95:I95 G97:I97" xr:uid="{00000000-0002-0000-0800-00000C000000}">
      <formula1>"Yes, No, Don't know"</formula1>
    </dataValidation>
    <dataValidation allowBlank="1" showInputMessage="1" prompt="Please provide the name of the contraceptive" sqref="F83:I83" xr:uid="{00000000-0002-0000-0800-00000D000000}"/>
    <dataValidation type="list" errorStyle="warning" allowBlank="1" showInputMessage="1" prompt="Please select from the dropdown list if possible. If you cannot find a provider cadre that fits, you may write it in." sqref="F101:I108" xr:uid="{00000000-0002-0000-0800-00000E000000}">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xr:uid="{00000000-0002-0000-0800-00000F000000}">
      <formula1>"Yes, No, Don't know, Not applicable"</formula1>
    </dataValidation>
    <dataValidation type="list" allowBlank="1" showInputMessage="1" showErrorMessage="1" error="Please choose from the dropdown list." prompt="Please select from the dropdown list" sqref="H120:I129" xr:uid="{00000000-0002-0000-0800-000010000000}">
      <formula1>"Yes, No, Don't know"</formula1>
    </dataValidation>
    <dataValidation type="list" allowBlank="1" showInputMessage="1" showErrorMessage="1" error="Please select from the dropdown list" prompt="Please select from the dropdown list" sqref="G28 I28" xr:uid="{00000000-0002-0000-0800-000011000000}">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822e118f-d533-465d-b5ca-7beed2256e09" ContentTypeId="0x0101008DA58B5CA681664FAB24816C56F4108502" PreviousValue="false"/>
</file>

<file path=customXml/item3.xml><?xml version="1.0" encoding="utf-8"?>
<p:properties xmlns:p="http://schemas.microsoft.com/office/2006/metadata/properties" xmlns:xsi="http://www.w3.org/2001/XMLSchema-instance" xmlns:pc="http://schemas.microsoft.com/office/infopath/2007/PartnerControls">
  <documentManagement>
    <TaxCatchAll xmlns="8d7096d6-fc66-4344-9e3f-2445529a09f6"/>
    <hbf0c10381aa4bd59932b5b7da857fed xmlns="8d7096d6-fc66-4344-9e3f-2445529a09f6">
      <Terms xmlns="http://schemas.microsoft.com/office/infopath/2007/PartnerControls"/>
    </hbf0c10381aa4bd59932b5b7da857fed>
  </documentManagement>
</p:properties>
</file>

<file path=customXml/item4.xml><?xml version="1.0" encoding="utf-8"?>
<ct:contentTypeSchema xmlns:ct="http://schemas.microsoft.com/office/2006/metadata/contentType" xmlns:ma="http://schemas.microsoft.com/office/2006/metadata/properties/metaAttributes" ct:_="" ma:_="" ma:contentTypeName="Project Technical Implementation" ma:contentTypeID="0x0101008DA58B5CA681664FAB24816C56F41085020073CD9A2FDE83D74A8AE87C5E6F6E6916" ma:contentTypeVersion="6" ma:contentTypeDescription="" ma:contentTypeScope="" ma:versionID="4e2c505bc6dd469b5fc4479c67e36d21">
  <xsd:schema xmlns:xsd="http://www.w3.org/2001/XMLSchema" xmlns:xs="http://www.w3.org/2001/XMLSchema" xmlns:p="http://schemas.microsoft.com/office/2006/metadata/properties" xmlns:ns2="8d7096d6-fc66-4344-9e3f-2445529a09f6" targetNamespace="http://schemas.microsoft.com/office/2006/metadata/properties" ma:root="true" ma:fieldsID="b2431dd1ba532b3876c3e935d2771db0" ns2:_="">
    <xsd:import namespace="8d7096d6-fc66-4344-9e3f-2445529a09f6"/>
    <xsd:element name="properties">
      <xsd:complexType>
        <xsd:sequence>
          <xsd:element name="documentManagement">
            <xsd:complexType>
              <xsd:all>
                <xsd:element ref="ns2:hbf0c10381aa4bd59932b5b7da857fed"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096d6-fc66-4344-9e3f-2445529a09f6" elementFormDefault="qualified">
    <xsd:import namespace="http://schemas.microsoft.com/office/2006/documentManagement/types"/>
    <xsd:import namespace="http://schemas.microsoft.com/office/infopath/2007/PartnerControls"/>
    <xsd:element name="hbf0c10381aa4bd59932b5b7da857fed" ma:index="8" nillable="true" ma:taxonomy="true" ma:internalName="hbf0c10381aa4bd59932b5b7da857fed" ma:taxonomyFieldName="Project_x0020_Document_x0020_Type" ma:displayName="Project Document Type" ma:default="" ma:fieldId="{1bf0c103-81aa-4bd5-9932-b5b7da857fed}" ma:sspId="822e118f-d533-465d-b5ca-7beed2256e09" ma:termSetId="d8a5acf7-091c-4877-b363-b3708ae0704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5cf9c8a-78a3-4561-85a9-0a0514ac3c6b}" ma:internalName="TaxCatchAll" ma:showField="CatchAllData" ma:web="854bdaf2-bd23-4f9a-b8cb-7de5fd39621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5cf9c8a-78a3-4561-85a9-0a0514ac3c6b}" ma:internalName="TaxCatchAllLabel" ma:readOnly="true" ma:showField="CatchAllDataLabel" ma:web="854bdaf2-bd23-4f9a-b8cb-7de5fd3962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62387AE-AE8D-40AF-A192-33DE5C91A28D}"/>
</file>

<file path=customXml/itemProps2.xml><?xml version="1.0" encoding="utf-8"?>
<ds:datastoreItem xmlns:ds="http://schemas.openxmlformats.org/officeDocument/2006/customXml" ds:itemID="{8550596B-382B-4820-845B-3D3BFEDB9E0C}"/>
</file>

<file path=customXml/itemProps3.xml><?xml version="1.0" encoding="utf-8"?>
<ds:datastoreItem xmlns:ds="http://schemas.openxmlformats.org/officeDocument/2006/customXml" ds:itemID="{CADF7B9A-F3F4-4601-BCA0-2080FE4BA93A}"/>
</file>

<file path=customXml/itemProps4.xml><?xml version="1.0" encoding="utf-8"?>
<ds:datastoreItem xmlns:ds="http://schemas.openxmlformats.org/officeDocument/2006/customXml" ds:itemID="{124CE969-370E-42D9-AD5B-0E4B0B3E8C2C}"/>
</file>

<file path=docProps/app.xml><?xml version="1.0" encoding="utf-8"?>
<Properties xmlns="http://schemas.openxmlformats.org/officeDocument/2006/extended-properties" xmlns:vt="http://schemas.openxmlformats.org/officeDocument/2006/docPropsVTypes">
  <Application>Microsoft Excel Online</Application>
  <Manager/>
  <Company>JSI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Contraceptive Security Indicators Data 2015</dc:title>
  <dc:subject>CS indicators data 2015</dc:subject>
  <dc:creator>USAID | DELIVER PROJECT</dc:creator>
  <cp:keywords>USAID, CS, indicators</cp:keywords>
  <dc:description/>
  <cp:lastModifiedBy/>
  <cp:revision/>
  <dcterms:created xsi:type="dcterms:W3CDTF">2007-03-29T16:28:53Z</dcterms:created>
  <dcterms:modified xsi:type="dcterms:W3CDTF">2020-08-03T15:31:09Z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0x0101008DA58B5CA681664FAB24816C56F41085020073CD9A2FDE83D74A8AE87C5E6F6E6916</vt:lpwstr>
  </property>
  <property fmtid="{D5CDD505-2E9C-101B-9397-08002B2CF9AE}" pid="3" name="ProjectDocumentType">
    <vt:lpwstr/>
  </property>
  <property fmtid="{D5CDD505-2E9C-101B-9397-08002B2CF9AE}" pid="4" name="FileLeafRef">
    <vt:lpwstr>CSIndiData2015.xlsx</vt:lpwstr>
  </property>
  <property fmtid="{D5CDD505-2E9C-101B-9397-08002B2CF9AE}" pid="5" name="Project Document Type">
    <vt:lpwstr/>
  </property>
</Properties>
</file>